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Ex3.xml" ContentType="application/vnd.ms-office.chartex+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66925"/>
  <mc:AlternateContent xmlns:mc="http://schemas.openxmlformats.org/markup-compatibility/2006">
    <mc:Choice Requires="x15">
      <x15ac:absPath xmlns:x15ac="http://schemas.microsoft.com/office/spreadsheetml/2010/11/ac" url="https://d.docs.live.net/d0d95a308e537cdc/Desktop/PLURAL CODE/"/>
    </mc:Choice>
  </mc:AlternateContent>
  <xr:revisionPtr revIDLastSave="1" documentId="8_{F33DA197-8E90-4563-9C1C-D699E77CE1ED}" xr6:coauthVersionLast="45" xr6:coauthVersionMax="47" xr10:uidLastSave="{53B796A0-5BC9-4EF0-9FC1-D81A23DC3AD5}"/>
  <bookViews>
    <workbookView xWindow="-108" yWindow="-108" windowWidth="23256" windowHeight="12576" activeTab="4" xr2:uid="{0EB03ED6-5058-4D9D-9D65-AB42E24DEB8E}"/>
  </bookViews>
  <sheets>
    <sheet name="DATASET" sheetId="28" r:id="rId1"/>
    <sheet name="PIVOT" sheetId="22" r:id="rId2"/>
    <sheet name="DASHBOAED1" sheetId="25" r:id="rId3"/>
    <sheet name="DASGBOARD2" sheetId="21" r:id="rId4"/>
    <sheet name="MAP" sheetId="24" r:id="rId5"/>
    <sheet name="Sheet7" sheetId="26" r:id="rId6"/>
  </sheets>
  <definedNames>
    <definedName name="_xlchart.v5.0" hidden="1">PIVOT!$K$3</definedName>
    <definedName name="_xlchart.v5.1" hidden="1">PIVOT!$K$4:$K$53</definedName>
    <definedName name="_xlchart.v5.10" hidden="1">PIVOT!$M$3</definedName>
    <definedName name="_xlchart.v5.11" hidden="1">PIVOT!$M$4:$M$53</definedName>
    <definedName name="_xlchart.v5.12" hidden="1">MAP!$B$10:$B$59</definedName>
    <definedName name="_xlchart.v5.13" hidden="1">MAP!$B$9</definedName>
    <definedName name="_xlchart.v5.14" hidden="1">MAP!$C$10:$C$59</definedName>
    <definedName name="_xlchart.v5.15" hidden="1">MAP!$C$9</definedName>
    <definedName name="_xlchart.v5.16" hidden="1">MAP!$D$10:$D$59</definedName>
    <definedName name="_xlchart.v5.17" hidden="1">MAP!$D$9</definedName>
    <definedName name="_xlchart.v5.18" hidden="1">MAP!$B$10:$B$59</definedName>
    <definedName name="_xlchart.v5.19" hidden="1">MAP!$B$9</definedName>
    <definedName name="_xlchart.v5.2" hidden="1">PIVOT!$L$3</definedName>
    <definedName name="_xlchart.v5.20" hidden="1">MAP!$C$10:$C$59</definedName>
    <definedName name="_xlchart.v5.21" hidden="1">MAP!$C$8</definedName>
    <definedName name="_xlchart.v5.22" hidden="1">MAP!$C$9</definedName>
    <definedName name="_xlchart.v5.23" hidden="1">MAP!$D$10:$D$59</definedName>
    <definedName name="_xlchart.v5.24" hidden="1">MAP!$D$8</definedName>
    <definedName name="_xlchart.v5.25" hidden="1">MAP!$D$9</definedName>
    <definedName name="_xlchart.v5.3" hidden="1">PIVOT!$L$4:$L$53</definedName>
    <definedName name="_xlchart.v5.4" hidden="1">PIVOT!$M$3</definedName>
    <definedName name="_xlchart.v5.5" hidden="1">PIVOT!$M$4:$M$53</definedName>
    <definedName name="_xlchart.v5.6" hidden="1">PIVOT!$K$3</definedName>
    <definedName name="_xlchart.v5.7" hidden="1">PIVOT!$K$4:$K$53</definedName>
    <definedName name="_xlchart.v5.8" hidden="1">PIVOT!$L$3</definedName>
    <definedName name="_xlchart.v5.9" hidden="1">PIVOT!$L$4:$L$53</definedName>
    <definedName name="Accessoriesamnt">PIVOT!$B$6</definedName>
    <definedName name="Accessoriescnt">PIVOT!$C$6</definedName>
    <definedName name="BankTransferamnt">PIVOT!$B$27</definedName>
    <definedName name="BankTransferamntcnt">PIVOT!$C$27</definedName>
    <definedName name="BankTransferamntper">PIVOT!$D$27</definedName>
    <definedName name="Cashamnt">PIVOT!$B$29</definedName>
    <definedName name="cashcnt">PIVOT!$C$29</definedName>
    <definedName name="Cashper">PIVOT!$D$29</definedName>
    <definedName name="Clothingamnt">PIVOT!$B$7</definedName>
    <definedName name="Clothingcnt">PIVOT!$C$7</definedName>
    <definedName name="CreditCardamnt">PIVOT!$B$31</definedName>
    <definedName name="CreditCardamntcnt">PIVOT!$C$31</definedName>
    <definedName name="CreditCardamntper">PIVOT!$D$31</definedName>
    <definedName name="DebitCardamnt">PIVOT!$B$26</definedName>
    <definedName name="DebitCardamntcnt">PIVOT!$C$26</definedName>
    <definedName name="DebitCardper">PIVOT!$D$26</definedName>
    <definedName name="Footwearamt">PIVOT!$B$5</definedName>
    <definedName name="Footwearcnt">PIVOT!$C$5</definedName>
    <definedName name="GrandTotalamnt">PIVOT!$B$8</definedName>
    <definedName name="GrandTotalamntcnt">PIVOT!$C$8</definedName>
    <definedName name="MapSheet">MAP!$1:$1048576</definedName>
    <definedName name="Outerwearamt">PIVOT!$B$4</definedName>
    <definedName name="Outerwearcount">PIVOT!$C$4</definedName>
    <definedName name="PayPalamnt">PIVOT!$B$28</definedName>
    <definedName name="PayPalcnt">PIVOT!$C$28</definedName>
    <definedName name="PayPalper">PIVOT!$D$28</definedName>
    <definedName name="Slicer_Gender">#N/A</definedName>
    <definedName name="Slicer_Size">#N/A</definedName>
    <definedName name="Venmoamnt">PIVOT!$B$30</definedName>
    <definedName name="Venmocnt">PIVOT!$C$30</definedName>
    <definedName name="Venmoper">PIVOT!$D$30</definedName>
  </definedNames>
  <calcPr calcId="191029"/>
  <pivotCaches>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1" i="22" l="1"/>
  <c r="D27" i="22"/>
  <c r="D30" i="22"/>
  <c r="D26" i="22"/>
  <c r="D29" i="22"/>
  <c r="D28" i="22"/>
  <c r="D32" i="2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AB832F-2EA7-46FA-B8D1-0080DB70EDB7}" keepAlive="1" name="Query - Table1" description="Connection to the 'Table1' query in the workbook." type="5" refreshedVersion="6"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<sst xmlns="http://schemas.openxmlformats.org/spreadsheetml/2006/main" count="1771" uniqueCount="182">
  <si>
    <t>Customer ID</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</si>
  <si>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</si>
  <si>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</si>
  <si>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</si>
  <si>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</si>
  <si>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</si>
  <si>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</si>
  <si>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</si>
  <si>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</si>
  <si>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</si>
  <si>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</si>
  <si>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</si>
  <si>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</si>
  <si>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</si>
  <si>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</si>
  <si>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</si>
  <si>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Previous Purchases</t>
  </si>
  <si>
    <t>Preferred Payment Method</t>
  </si>
  <si>
    <t>Frequency of Purchases</t>
  </si>
  <si>
    <t>Male</t>
  </si>
  <si>
    <t>Blouse</t>
  </si>
  <si>
    <t>Clothing</t>
  </si>
  <si>
    <t>Kentucky</t>
  </si>
  <si>
    <t>L</t>
  </si>
  <si>
    <t>Gray</t>
  </si>
  <si>
    <t>Winter</t>
  </si>
  <si>
    <t>Yes</t>
  </si>
  <si>
    <t>Credit Card</t>
  </si>
  <si>
    <t>Express</t>
  </si>
  <si>
    <t>Venmo</t>
  </si>
  <si>
    <t>Fortnightly</t>
  </si>
  <si>
    <t>Sweater</t>
  </si>
  <si>
    <t>Maine</t>
  </si>
  <si>
    <t>Maroon</t>
  </si>
  <si>
    <t>Bank Transfer</t>
  </si>
  <si>
    <t>Cash</t>
  </si>
  <si>
    <t>Jeans</t>
  </si>
  <si>
    <t>Massachusetts</t>
  </si>
  <si>
    <t>S</t>
  </si>
  <si>
    <t>Spring</t>
  </si>
  <si>
    <t>Free Shipping</t>
  </si>
  <si>
    <t>Weekly</t>
  </si>
  <si>
    <t>Sandals</t>
  </si>
  <si>
    <t>Footwear</t>
  </si>
  <si>
    <t>Rhode Island</t>
  </si>
  <si>
    <t>M</t>
  </si>
  <si>
    <t>PayPal</t>
  </si>
  <si>
    <t>Next Day Air</t>
  </si>
  <si>
    <t>Oregon</t>
  </si>
  <si>
    <t>Turquoise</t>
  </si>
  <si>
    <t>Annually</t>
  </si>
  <si>
    <t>Sneakers</t>
  </si>
  <si>
    <t>Wyoming</t>
  </si>
  <si>
    <t>White</t>
  </si>
  <si>
    <t>Summer</t>
  </si>
  <si>
    <t>Standard</t>
  </si>
  <si>
    <t>Shirt</t>
  </si>
  <si>
    <t>Montana</t>
  </si>
  <si>
    <t>Fall</t>
  </si>
  <si>
    <t>Debit Card</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</si>
  <si>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</si>
  <si>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</si>
  <si>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</si>
  <si>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</si>
  <si>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</si>
  <si>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</si>
  <si>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</si>
  <si>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</si>
  <si>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</si>
  <si>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</si>
  <si>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</si>
  <si>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</si>
  <si>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</si>
  <si>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</si>
  <si>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</si>
  <si>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</si>
  <si>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</si>
  <si>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Bi-Weekly</t>
  </si>
  <si>
    <t>Hawaii</t>
  </si>
  <si>
    <t>Olive</t>
  </si>
  <si>
    <t>Delaware</t>
  </si>
  <si>
    <t>Gold</t>
  </si>
  <si>
    <t>Dress</t>
  </si>
  <si>
    <t>New Hampshire</t>
  </si>
  <si>
    <t>Violet</t>
  </si>
  <si>
    <t>New York</t>
  </si>
  <si>
    <t>Teal</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</si>
  <si>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</si>
  <si>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</si>
  <si>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</si>
  <si>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</si>
  <si>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</si>
  <si>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</si>
  <si>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</si>
  <si>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</si>
  <si>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</si>
  <si>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</si>
  <si>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</si>
  <si>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</si>
  <si>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</si>
  <si>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</si>
  <si>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</si>
  <si>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</si>
  <si>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</si>
  <si>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</si>
  <si>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</si>
  <si>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</si>
  <si>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</si>
  <si>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</si>
  <si>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</si>
  <si>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</si>
  <si>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</si>
  <si>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</si>
  <si>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</si>
  <si>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</si>
  <si>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</si>
  <si>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</si>
  <si>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</si>
  <si>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</si>
  <si>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</si>
  <si>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</si>
  <si>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</si>
  <si>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</si>
  <si>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</si>
  <si>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</si>
  <si>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</si>
  <si>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</si>
  <si>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</si>
  <si>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</si>
  <si>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</si>
  <si>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</si>
  <si>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</si>
  <si>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</si>
  <si>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</si>
  <si>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</si>
  <si>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</si>
  <si>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</si>
  <si>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</si>
  <si>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</si>
  <si>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</si>
  <si>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</si>
  <si>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</si>
  <si>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</si>
  <si>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</si>
  <si>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</si>
  <si>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</si>
  <si>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</si>
  <si>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</si>
  <si>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</si>
  <si>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</si>
  <si>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</si>
  <si>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</si>
  <si>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</si>
  <si>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</si>
  <si>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Grand Total</t>
  </si>
  <si>
    <t>Row Labels</t>
  </si>
  <si>
    <t>Count of Preferred Payment Method</t>
  </si>
  <si>
    <t>Count of Shipping Type</t>
  </si>
  <si>
    <t>Percentage Contribution By Preffered Payment</t>
  </si>
  <si>
    <t>Category Of Wears</t>
  </si>
  <si>
    <t>Gender Distribution</t>
  </si>
  <si>
    <t>Colour Distribution</t>
  </si>
  <si>
    <t>Time Distribution</t>
  </si>
  <si>
    <t>Season Distribution</t>
  </si>
  <si>
    <t>Qty Shipped</t>
  </si>
  <si>
    <t>Sum of Sales (USD)</t>
  </si>
  <si>
    <t>Qty Ordered</t>
  </si>
  <si>
    <t>Qty Ordred</t>
  </si>
  <si>
    <t>Qty Sold</t>
  </si>
  <si>
    <t>VBA to change colour</t>
  </si>
  <si>
    <t>Toggle code</t>
  </si>
  <si>
    <t>Logic</t>
  </si>
  <si>
    <t xml:space="preserve"> </t>
  </si>
  <si>
    <t xml:space="preserve">if the shape selected is Meteorite then change to Light Pastel Purple </t>
  </si>
  <si>
    <t xml:space="preserve">Else </t>
  </si>
  <si>
    <t>if the shape selected is Light Pastel Purple  then change to Meteorite</t>
  </si>
  <si>
    <t>RGB Attributes</t>
  </si>
  <si>
    <t>Light Pastel Purple</t>
  </si>
  <si>
    <t>Meteorite</t>
  </si>
  <si>
    <t>#AE9DD1</t>
  </si>
  <si>
    <t>#421C68</t>
  </si>
  <si>
    <t>Top 5 Best Selling Colour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</si>
</sst>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gt;=1000000]&quot;$&quot;0.00,,&quot;M&quot;;[&gt;=1000]&quot;$&quot;0.00,&quot;K&quot;;0"/>
    <numFmt numFmtId="165" formatCode="[&gt;=1000000]&quot;$&quot;0.0,,&quot;M&quot;;[&gt;=1000]&quot;$&quot;0.0,&quot;K&quot;;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C793E6"/>
        <bgColor indexed="64"/>
      </patternFill>
    </fill>
  </fills>
  <borders count="12">
    <border>
      <left/>
      <right/>
      <top/>
      <bottom/>
      <diagonal/>
    </border>
    <border>
      <left/>
      <right/>
      <top style="thin">
        <color theme="4" tint="0.39997558519241921"/>
      </top>
      <bottom/>
      <diagonal/>
    </border>
    <border>
      <left/>
      <right/>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2" fillId="0" borderId="0" applyFont="0" applyFill="0" applyBorder="0" applyAlignment="0" applyProtection="0"/>
  </cellStyleXfs>
  <cellXfs count="25">
    <xf numFmtId="0" fontId="0" fillId="0" borderId="0" xfId="0"/>
    <xf numFmtId="0" fontId="1" fillId="0" borderId="0" xfId="0" applyFont="1"/>
    <xf numFmtId="0" fontId="0" fillId="0" borderId="0" xfId="0" pivotButton="1"/>
    <xf numFmtId="0" fontId="0" fillId="0" borderId="0" xfId="0" applyAlignment="1">
      <alignment horizontal="left"/>
    </xf>
    <xf numFmtId="0" fontId="1" fillId="2" borderId="2" xfId="0" applyFont="1" applyFill="1" applyBorder="1"/>
    <xf numFmtId="0" fontId="0" fillId="0" borderId="0" xfId="0" applyNumberFormat="1"/>
    <xf numFmtId="164" fontId="0" fillId="0" borderId="0" xfId="0" applyNumberFormat="1"/>
    <xf numFmtId="9" fontId="0" fillId="0" borderId="0" xfId="1" applyFont="1"/>
    <xf numFmtId="1" fontId="0" fillId="0" borderId="0" xfId="0" applyNumberFormat="1"/>
    <xf numFmtId="0" fontId="1" fillId="0" borderId="0" xfId="0" applyFont="1" applyAlignment="1">
      <alignment horizontal="center"/>
    </xf>
    <xf numFmtId="0" fontId="0" fillId="0" borderId="0" xfId="0" applyAlignment="1">
      <alignment horizontal="center"/>
    </xf>
    <xf numFmtId="165" fontId="0" fillId="0" borderId="0" xfId="0" applyNumberFormat="1"/>
    <xf numFmtId="0" fontId="1" fillId="2" borderId="1" xfId="0" applyFont="1" applyFill="1" applyBorder="1" applyAlignment="1">
      <alignment horizontal="left"/>
    </xf>
    <xf numFmtId="165" fontId="1" fillId="2" borderId="1" xfId="0" applyNumberFormat="1" applyFont="1" applyFill="1" applyBorder="1"/>
    <xf numFmtId="0" fontId="0" fillId="3" borderId="0" xfId="0" applyFill="1"/>
    <xf numFmtId="164" fontId="0" fillId="0" borderId="6" xfId="0" applyNumberFormat="1" applyBorder="1"/>
    <xf numFmtId="164" fontId="0" fillId="0" borderId="7" xfId="0" applyNumberFormat="1" applyBorder="1"/>
    <xf numFmtId="164" fontId="0" fillId="0" borderId="8" xfId="0" applyNumberFormat="1" applyBorder="1"/>
    <xf numFmtId="164" fontId="0" fillId="0" borderId="9" xfId="0" applyNumberFormat="1" applyBorder="1"/>
    <xf numFmtId="164" fontId="0" fillId="0" borderId="10" xfId="0" applyNumberFormat="1" applyBorder="1"/>
    <xf numFmtId="164" fontId="0" fillId="0" borderId="11" xfId="0" applyNumberFormat="1" applyBorder="1"/>
    <xf numFmtId="0" fontId="0" fillId="0" borderId="3" xfId="0" applyBorder="1"/>
    <xf numFmtId="0" fontId="0" fillId="0" borderId="4" xfId="0" applyBorder="1"/>
    <xf numFmtId="0" fontId="0" fillId="0" borderId="5" xfId="0" applyBorder="1"/>
    <xf numFmtId="3" fontId="0" fillId="0" borderId="0" xfId="0" applyNumberFormat="1"/>
  </cellXfs>
  <cellStyles count="2">
    <cellStyle name="Normal" xfId="0" builtinId="0"/>
    <cellStyle name="Percent" xfId="1" builtinId="5"/>
  </cellStyles>
  <dxfs count="93">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64" formatCode="[&gt;=1000000]&quot;$&quot;0.00,,&quot;M&quot;;[&gt;=1000]&quot;$&quot;0.00,&quot;K&quot;;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5" formatCode="[&gt;=1000000]&quot;$&quot;0.0,,&quot;M&quot;;[&gt;=1000]&quot;$&quot;0.0,&quot;K&quot;;0"/>
    </dxf>
    <dxf>
      <numFmt numFmtId="165" formatCode="[&gt;=1000000]&quot;$&quot;0.0,,&quot;M&quot;;[&gt;=1000]&quot;$&quot;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64" formatCode="[&gt;=1000000]&quot;$&quot;0.00,,&quot;M&quot;;[&gt;=1000]&quot;$&quot;0.00,&quot;K&quot;;0"/>
    </dxf>
    <dxf>
      <numFmt numFmtId="1" formatCode="0"/>
    </dxf>
    <dxf>
      <numFmt numFmtId="1"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 formatCode="0"/>
    </dxf>
    <dxf>
      <numFmt numFmtId="1" formatCode="0"/>
    </dxf>
    <dxf>
      <font>
        <b/>
        <i val="0"/>
        <sz val="12"/>
        <color rgb="FF9965B7"/>
        <name val="Calibri"/>
        <family val="2"/>
        <scheme val="minor"/>
      </font>
      <fill>
        <patternFill patternType="solid">
          <fgColor auto="1"/>
          <bgColor rgb="FF421C68"/>
        </patternFill>
      </fill>
      <border diagonalUp="0" diagonalDown="0">
        <left/>
        <right/>
        <top/>
        <bottom/>
        <vertical/>
        <horizontal/>
      </border>
    </dxf>
  </dxfs>
  <tableStyles count="2" defaultTableStyle="TableStyleMedium2" defaultPivotStyle="PivotStyleLight16">
    <tableStyle name="Clothe store" pivot="0" table="0" count="1" xr9:uid="{C4DC8640-212C-4CBC-8C2E-2135EFB77AD9}"/>
    <tableStyle name="Slicer Style 1" pivot="0" table="0" count="1" xr9:uid="{786AE4A9-3F68-4199-9EF2-74519E14D859}">
      <tableStyleElement type="wholeTable" dxfId="92"/>
    </tableStyle>
  </tableStyles>
  <colors>
    <mruColors>
      <color rgb="FFD8A7EE"/>
      <color rgb="FF9965B7"/>
      <color rgb="FF421C68"/>
      <color rgb="FF3E1A62"/>
      <color rgb="FF322878"/>
      <color rgb="FF5A2878"/>
      <color rgb="FF462878"/>
      <color rgb="FF412878"/>
      <color rgb="FF755288"/>
      <color rgb="FF8FAADC"/>
    </mruColors>
  </colors>
  <extLst>
    <ext xmlns:x14="http://schemas.microsoft.com/office/spreadsheetml/2009/9/main" uri="{EB79DEF2-80B8-43e5-95BD-54CBDDF9020C}">
      <x14:slicerStyles defaultSlicerStyle="SlicerStyleLight1">
        <x14:slicerStyle name="Clothe stor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rgbClr val="D8A7EE"/>
            </a:solidFill>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8A7EE">
                <a:alpha val="40000"/>
              </a:srgbClr>
            </a:solidFill>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D8A7EE"/>
            </a:solidFill>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8A7EE">
                <a:alpha val="40000"/>
              </a:srgbClr>
            </a:solidFill>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D8A7EE"/>
            </a:solidFill>
            <a:prstDash val="sysDash"/>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8A7EE">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8A7EE"/>
            </a:solidFill>
            <a:prstDash val="sysDash"/>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D8A7EE">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421C68"/>
            </a:solidFill>
            <a:prstDash val="sysDash"/>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421C68">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705365317707382E-2"/>
          <c:y val="0.19444444444444445"/>
          <c:w val="0.95129463468229258"/>
          <c:h val="0.60443678915135601"/>
        </c:manualLayout>
      </c:layout>
      <c:lineChart>
        <c:grouping val="stacked"/>
        <c:varyColors val="0"/>
        <c:ser>
          <c:idx val="0"/>
          <c:order val="0"/>
          <c:tx>
            <c:v>Sum of Sales (USD)</c:v>
          </c:tx>
          <c:spPr>
            <a:ln w="28575" cap="rnd">
              <a:solidFill>
                <a:srgbClr val="421C68"/>
              </a:solidFill>
              <a:prstDash val="sysDash"/>
              <a:round/>
            </a:ln>
            <a:effectLst/>
          </c:spPr>
          <c:marker>
            <c:symbol val="circle"/>
            <c:size val="5"/>
            <c:spPr>
              <a:solidFill>
                <a:srgbClr val="421C68">
                  <a:alpha val="75000"/>
                </a:srgbClr>
              </a:solidFill>
              <a:ln w="9525">
                <a:solidFill>
                  <a:srgbClr val="421C68"/>
                </a:solidFill>
              </a:ln>
              <a:effectLst/>
            </c:spPr>
          </c:marker>
          <c:cat>
            <c:strLit>
              <c:ptCount val="7"/>
              <c:pt idx="0">
                <c:v>Annually</c:v>
              </c:pt>
              <c:pt idx="1">
                <c:v>Bi-Weekly</c:v>
              </c:pt>
              <c:pt idx="2">
                <c:v>Every 3 Months</c:v>
              </c:pt>
              <c:pt idx="3">
                <c:v>Fortnightly</c:v>
              </c:pt>
              <c:pt idx="4">
                <c:v>Monthly</c:v>
              </c:pt>
              <c:pt idx="5">
                <c:v>Quarterly</c:v>
              </c:pt>
              <c:pt idx="6">
                <c:v>Weekly</c:v>
              </c:pt>
            </c:strLit>
          </c:cat>
          <c:val>
            <c:numLit>
              <c:formatCode>General</c:formatCode>
              <c:ptCount val="7"/>
              <c:pt idx="0">
                <c:v>34419</c:v>
              </c:pt>
              <c:pt idx="1">
                <c:v>33200</c:v>
              </c:pt>
              <c:pt idx="2">
                <c:v>35088</c:v>
              </c:pt>
              <c:pt idx="3">
                <c:v>32007</c:v>
              </c:pt>
              <c:pt idx="4">
                <c:v>32810</c:v>
              </c:pt>
              <c:pt idx="5">
                <c:v>33771</c:v>
              </c:pt>
              <c:pt idx="6">
                <c:v>31786</c:v>
              </c:pt>
            </c:numLit>
          </c:val>
          <c:smooth val="1"/>
          <c:extLst>
            <c:ext xmlns:c16="http://schemas.microsoft.com/office/drawing/2014/chart" uri="{C3380CC4-5D6E-409C-BE32-E72D297353CC}">
              <c16:uniqueId val="{00000000-2EA0-4442-8EAC-4ECE1B382857}"/>
            </c:ext>
          </c:extLst>
        </c:ser>
        <c:ser>
          <c:idx val="1"/>
          <c:order val="1"/>
          <c:tx>
            <c:v>Qty Shipped</c:v>
          </c:tx>
          <c:spPr>
            <a:ln w="28575" cap="rnd">
              <a:solidFill>
                <a:srgbClr val="421C68">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Annually</c:v>
              </c:pt>
              <c:pt idx="1">
                <c:v>Bi-Weekly</c:v>
              </c:pt>
              <c:pt idx="2">
                <c:v>Every 3 Months</c:v>
              </c:pt>
              <c:pt idx="3">
                <c:v>Fortnightly</c:v>
              </c:pt>
              <c:pt idx="4">
                <c:v>Monthly</c:v>
              </c:pt>
              <c:pt idx="5">
                <c:v>Quarterly</c:v>
              </c:pt>
              <c:pt idx="6">
                <c:v>Weekly</c:v>
              </c:pt>
            </c:strLit>
          </c:cat>
          <c:val>
            <c:numLit>
              <c:formatCode>General</c:formatCode>
              <c:ptCount val="7"/>
              <c:pt idx="0">
                <c:v>572</c:v>
              </c:pt>
              <c:pt idx="1">
                <c:v>547</c:v>
              </c:pt>
              <c:pt idx="2">
                <c:v>584</c:v>
              </c:pt>
              <c:pt idx="3">
                <c:v>542</c:v>
              </c:pt>
              <c:pt idx="4">
                <c:v>553</c:v>
              </c:pt>
              <c:pt idx="5">
                <c:v>563</c:v>
              </c:pt>
              <c:pt idx="6">
                <c:v>539</c:v>
              </c:pt>
            </c:numLit>
          </c:val>
          <c:smooth val="1"/>
          <c:extLst>
            <c:ext xmlns:c16="http://schemas.microsoft.com/office/drawing/2014/chart" uri="{C3380CC4-5D6E-409C-BE32-E72D297353CC}">
              <c16:uniqueId val="{00000001-2EA0-4442-8EAC-4ECE1B382857}"/>
            </c:ext>
          </c:extLst>
        </c:ser>
        <c:dLbls>
          <c:showLegendKey val="0"/>
          <c:showVal val="0"/>
          <c:showCatName val="0"/>
          <c:showSerName val="0"/>
          <c:showPercent val="0"/>
          <c:showBubbleSize val="0"/>
        </c:dLbls>
        <c:marker val="1"/>
        <c:smooth val="0"/>
        <c:axId val="719498224"/>
        <c:axId val="794630240"/>
      </c:lineChart>
      <c:catAx>
        <c:axId val="71949822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4630240"/>
        <c:crosses val="autoZero"/>
        <c:auto val="1"/>
        <c:lblAlgn val="ctr"/>
        <c:lblOffset val="100"/>
        <c:noMultiLvlLbl val="0"/>
      </c:catAx>
      <c:valAx>
        <c:axId val="794630240"/>
        <c:scaling>
          <c:orientation val="minMax"/>
        </c:scaling>
        <c:delete val="1"/>
        <c:axPos val="l"/>
        <c:majorGridlines>
          <c:spPr>
            <a:ln w="9525" cap="flat" cmpd="sng" algn="ctr">
              <a:noFill/>
              <a:round/>
            </a:ln>
            <a:effectLst/>
          </c:spPr>
        </c:majorGridlines>
        <c:numFmt formatCode="General" sourceLinked="1"/>
        <c:majorTickMark val="out"/>
        <c:minorTickMark val="none"/>
        <c:tickLblPos val="nextTo"/>
        <c:crossAx val="719498224"/>
        <c:crosses val="autoZero"/>
        <c:crossBetween val="between"/>
      </c:valAx>
      <c:spPr>
        <a:noFill/>
        <a:ln>
          <a:noFill/>
        </a:ln>
        <a:effectLst/>
      </c:spPr>
    </c:plotArea>
    <c:legend>
      <c:legendPos val="r"/>
      <c:layout>
        <c:manualLayout>
          <c:xMode val="edge"/>
          <c:yMode val="edge"/>
          <c:x val="5.2692425074772634E-2"/>
          <c:y val="5.9127391684735062E-2"/>
          <c:w val="0.9017648731408574"/>
          <c:h val="0.1134281131525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rgbClr val="D8A7EE"/>
            </a:solidFill>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8A7EE">
                <a:alpha val="40000"/>
              </a:srgbClr>
            </a:solidFill>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D8A7EE"/>
            </a:solidFill>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8A7EE">
                <a:alpha val="40000"/>
              </a:srgbClr>
            </a:solidFill>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D8A7EE"/>
            </a:solidFill>
            <a:prstDash val="sysDash"/>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8A7EE">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8A7EE"/>
            </a:solidFill>
            <a:prstDash val="sysDash"/>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D8A7EE">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421C68"/>
            </a:solidFill>
            <a:prstDash val="sysDash"/>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421C68">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705365317707382E-2"/>
          <c:y val="0.19444444444444445"/>
          <c:w val="0.95129463468229258"/>
          <c:h val="0.60443678915135601"/>
        </c:manualLayout>
      </c:layout>
      <c:lineChart>
        <c:grouping val="stacked"/>
        <c:varyColors val="0"/>
        <c:ser>
          <c:idx val="0"/>
          <c:order val="0"/>
          <c:tx>
            <c:v>Sum of Sales (USD)</c:v>
          </c:tx>
          <c:spPr>
            <a:ln w="28575" cap="rnd">
              <a:solidFill>
                <a:srgbClr val="421C68"/>
              </a:solidFill>
              <a:prstDash val="sysDash"/>
              <a:round/>
            </a:ln>
            <a:effectLst/>
          </c:spPr>
          <c:marker>
            <c:symbol val="circle"/>
            <c:size val="5"/>
            <c:spPr>
              <a:solidFill>
                <a:srgbClr val="421C68">
                  <a:alpha val="75000"/>
                </a:srgbClr>
              </a:solidFill>
              <a:ln w="9525">
                <a:solidFill>
                  <a:srgbClr val="421C68"/>
                </a:solidFill>
              </a:ln>
              <a:effectLst/>
            </c:spPr>
          </c:marker>
          <c:cat>
            <c:strLit>
              <c:ptCount val="7"/>
              <c:pt idx="0">
                <c:v>Annually</c:v>
              </c:pt>
              <c:pt idx="1">
                <c:v>Bi-Weekly</c:v>
              </c:pt>
              <c:pt idx="2">
                <c:v>Every 3 Months</c:v>
              </c:pt>
              <c:pt idx="3">
                <c:v>Fortnightly</c:v>
              </c:pt>
              <c:pt idx="4">
                <c:v>Monthly</c:v>
              </c:pt>
              <c:pt idx="5">
                <c:v>Quarterly</c:v>
              </c:pt>
              <c:pt idx="6">
                <c:v>Weekly</c:v>
              </c:pt>
            </c:strLit>
          </c:cat>
          <c:val>
            <c:numLit>
              <c:formatCode>General</c:formatCode>
              <c:ptCount val="7"/>
              <c:pt idx="0">
                <c:v>34419</c:v>
              </c:pt>
              <c:pt idx="1">
                <c:v>33200</c:v>
              </c:pt>
              <c:pt idx="2">
                <c:v>35088</c:v>
              </c:pt>
              <c:pt idx="3">
                <c:v>32007</c:v>
              </c:pt>
              <c:pt idx="4">
                <c:v>32810</c:v>
              </c:pt>
              <c:pt idx="5">
                <c:v>33771</c:v>
              </c:pt>
              <c:pt idx="6">
                <c:v>31786</c:v>
              </c:pt>
            </c:numLit>
          </c:val>
          <c:smooth val="1"/>
          <c:extLst>
            <c:ext xmlns:c16="http://schemas.microsoft.com/office/drawing/2014/chart" uri="{C3380CC4-5D6E-409C-BE32-E72D297353CC}">
              <c16:uniqueId val="{00000000-B5DE-4EB7-A95E-E08ABE84CA05}"/>
            </c:ext>
          </c:extLst>
        </c:ser>
        <c:ser>
          <c:idx val="1"/>
          <c:order val="1"/>
          <c:tx>
            <c:v>Qty Shipped</c:v>
          </c:tx>
          <c:spPr>
            <a:ln w="28575" cap="rnd">
              <a:solidFill>
                <a:srgbClr val="421C68">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Annually</c:v>
              </c:pt>
              <c:pt idx="1">
                <c:v>Bi-Weekly</c:v>
              </c:pt>
              <c:pt idx="2">
                <c:v>Every 3 Months</c:v>
              </c:pt>
              <c:pt idx="3">
                <c:v>Fortnightly</c:v>
              </c:pt>
              <c:pt idx="4">
                <c:v>Monthly</c:v>
              </c:pt>
              <c:pt idx="5">
                <c:v>Quarterly</c:v>
              </c:pt>
              <c:pt idx="6">
                <c:v>Weekly</c:v>
              </c:pt>
            </c:strLit>
          </c:cat>
          <c:val>
            <c:numLit>
              <c:formatCode>General</c:formatCode>
              <c:ptCount val="7"/>
              <c:pt idx="0">
                <c:v>572</c:v>
              </c:pt>
              <c:pt idx="1">
                <c:v>547</c:v>
              </c:pt>
              <c:pt idx="2">
                <c:v>584</c:v>
              </c:pt>
              <c:pt idx="3">
                <c:v>542</c:v>
              </c:pt>
              <c:pt idx="4">
                <c:v>553</c:v>
              </c:pt>
              <c:pt idx="5">
                <c:v>563</c:v>
              </c:pt>
              <c:pt idx="6">
                <c:v>539</c:v>
              </c:pt>
            </c:numLit>
          </c:val>
          <c:smooth val="1"/>
          <c:extLst>
            <c:ext xmlns:c16="http://schemas.microsoft.com/office/drawing/2014/chart" uri="{C3380CC4-5D6E-409C-BE32-E72D297353CC}">
              <c16:uniqueId val="{00000001-B5DE-4EB7-A95E-E08ABE84CA05}"/>
            </c:ext>
          </c:extLst>
        </c:ser>
        <c:dLbls>
          <c:showLegendKey val="0"/>
          <c:showVal val="0"/>
          <c:showCatName val="0"/>
          <c:showSerName val="0"/>
          <c:showPercent val="0"/>
          <c:showBubbleSize val="0"/>
        </c:dLbls>
        <c:marker val="1"/>
        <c:smooth val="0"/>
        <c:axId val="719498224"/>
        <c:axId val="794630240"/>
      </c:lineChart>
      <c:catAx>
        <c:axId val="71949822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4630240"/>
        <c:crosses val="autoZero"/>
        <c:auto val="1"/>
        <c:lblAlgn val="ctr"/>
        <c:lblOffset val="100"/>
        <c:noMultiLvlLbl val="0"/>
      </c:catAx>
      <c:valAx>
        <c:axId val="794630240"/>
        <c:scaling>
          <c:orientation val="minMax"/>
        </c:scaling>
        <c:delete val="1"/>
        <c:axPos val="l"/>
        <c:majorGridlines>
          <c:spPr>
            <a:ln w="9525" cap="flat" cmpd="sng" algn="ctr">
              <a:noFill/>
              <a:round/>
            </a:ln>
            <a:effectLst/>
          </c:spPr>
        </c:majorGridlines>
        <c:numFmt formatCode="General" sourceLinked="1"/>
        <c:majorTickMark val="out"/>
        <c:minorTickMark val="none"/>
        <c:tickLblPos val="nextTo"/>
        <c:crossAx val="719498224"/>
        <c:crosses val="autoZero"/>
        <c:crossBetween val="between"/>
      </c:valAx>
      <c:spPr>
        <a:noFill/>
        <a:ln>
          <a:noFill/>
        </a:ln>
        <a:effectLst/>
      </c:spPr>
    </c:plotArea>
    <c:legend>
      <c:legendPos val="r"/>
      <c:layout>
        <c:manualLayout>
          <c:xMode val="edge"/>
          <c:yMode val="edge"/>
          <c:x val="5.2692425074772634E-2"/>
          <c:y val="5.9127391684735062E-2"/>
          <c:w val="0.9017648731408574"/>
          <c:h val="0.1134281131525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PIVOT!$P$3</c:f>
              <c:strCache>
                <c:ptCount val="1"/>
                <c:pt idx="0">
                  <c:v>Sum of Sales (USD)</c:v>
                </c:pt>
              </c:strCache>
            </c:strRef>
          </c:tx>
          <c:spPr>
            <a:ln w="28575" cap="rnd">
              <a:noFill/>
              <a:round/>
            </a:ln>
            <a:effectLst/>
          </c:spPr>
          <c:marker>
            <c:symbol val="circle"/>
            <c:size val="6"/>
            <c:spPr>
              <a:solidFill>
                <a:srgbClr val="421C68"/>
              </a:solidFill>
              <a:ln w="9525">
                <a:solidFill>
                  <a:srgbClr val="D8A7EE"/>
                </a:solidFill>
              </a:ln>
              <a:effectLst/>
            </c:spPr>
          </c:marker>
          <c:cat>
            <c:strRef>
              <c:f>PIVOT!$O$4:$O$53</c:f>
              <c:strCache>
                <c:ptCount val="50"/>
                <c:pt idx="0">
                  <c:v>Montana</c:v>
                </c:pt>
                <c:pt idx="1">
                  <c:v>Illinois</c:v>
                </c:pt>
                <c:pt idx="2">
                  <c:v>California</c:v>
                </c:pt>
                <c:pt idx="3">
                  <c:v>Idaho</c:v>
                </c:pt>
                <c:pt idx="4">
                  <c:v>Nevada</c:v>
                </c:pt>
                <c:pt idx="5">
                  <c:v>Alabama</c:v>
                </c:pt>
                <c:pt idx="6">
                  <c:v>New York</c:v>
                </c:pt>
                <c:pt idx="7">
                  <c:v>North Dakota</c:v>
                </c:pt>
                <c:pt idx="8">
                  <c:v>West Virginia</c:v>
                </c:pt>
                <c:pt idx="9">
                  <c:v>Nebraska</c:v>
                </c:pt>
                <c:pt idx="10">
                  <c:v>New Mexico</c:v>
                </c:pt>
                <c:pt idx="11">
                  <c:v>Minnesota</c:v>
                </c:pt>
                <c:pt idx="12">
                  <c:v>Pennsylvania</c:v>
                </c:pt>
                <c:pt idx="13">
                  <c:v>Mississippi</c:v>
                </c:pt>
                <c:pt idx="14">
                  <c:v>Alaska</c:v>
                </c:pt>
                <c:pt idx="15">
                  <c:v>Vermont</c:v>
                </c:pt>
                <c:pt idx="16">
                  <c:v>Louisiana</c:v>
                </c:pt>
                <c:pt idx="17">
                  <c:v>Virginia</c:v>
                </c:pt>
                <c:pt idx="18">
                  <c:v>Arkansas</c:v>
                </c:pt>
                <c:pt idx="19">
                  <c:v>Maryland</c:v>
                </c:pt>
                <c:pt idx="20">
                  <c:v>Tennessee</c:v>
                </c:pt>
                <c:pt idx="21">
                  <c:v>Delaware</c:v>
                </c:pt>
                <c:pt idx="22">
                  <c:v>North Carolina</c:v>
                </c:pt>
                <c:pt idx="23">
                  <c:v>Texas</c:v>
                </c:pt>
                <c:pt idx="24">
                  <c:v>Missouri</c:v>
                </c:pt>
                <c:pt idx="25">
                  <c:v>Indiana</c:v>
                </c:pt>
                <c:pt idx="26">
                  <c:v>Ohio</c:v>
                </c:pt>
                <c:pt idx="27">
                  <c:v>Georgia</c:v>
                </c:pt>
                <c:pt idx="28">
                  <c:v>Washington</c:v>
                </c:pt>
                <c:pt idx="29">
                  <c:v>Michigan</c:v>
                </c:pt>
                <c:pt idx="30">
                  <c:v>Utah</c:v>
                </c:pt>
                <c:pt idx="31">
                  <c:v>South Carolina</c:v>
                </c:pt>
                <c:pt idx="32">
                  <c:v>Kentucky</c:v>
                </c:pt>
                <c:pt idx="33">
                  <c:v>Maine</c:v>
                </c:pt>
                <c:pt idx="34">
                  <c:v>Massachusetts</c:v>
                </c:pt>
                <c:pt idx="35">
                  <c:v>Oklahoma</c:v>
                </c:pt>
                <c:pt idx="36">
                  <c:v>Arizona</c:v>
                </c:pt>
                <c:pt idx="37">
                  <c:v>Wyoming</c:v>
                </c:pt>
                <c:pt idx="38">
                  <c:v>Oregon</c:v>
                </c:pt>
                <c:pt idx="39">
                  <c:v>South Dakota</c:v>
                </c:pt>
                <c:pt idx="40">
                  <c:v>Connecticut</c:v>
                </c:pt>
                <c:pt idx="41">
                  <c:v>Colorado</c:v>
                </c:pt>
                <c:pt idx="42">
                  <c:v>New Hampshire</c:v>
                </c:pt>
                <c:pt idx="43">
                  <c:v>Iowa</c:v>
                </c:pt>
                <c:pt idx="44">
                  <c:v>Wisconsin</c:v>
                </c:pt>
                <c:pt idx="45">
                  <c:v>Rhode Island</c:v>
                </c:pt>
                <c:pt idx="46">
                  <c:v>New Jersey</c:v>
                </c:pt>
                <c:pt idx="47">
                  <c:v>Florida</c:v>
                </c:pt>
                <c:pt idx="48">
                  <c:v>Hawaii</c:v>
                </c:pt>
                <c:pt idx="49">
                  <c:v>Kansas</c:v>
                </c:pt>
              </c:strCache>
            </c:strRef>
          </c:cat>
          <c:val>
            <c:numRef>
              <c:f>PIVOT!$P$4:$P$53</c:f>
              <c:numCache>
                <c:formatCode>[&gt;=1000000]"$"0.00,,"M";[&gt;=1000]"$"0.00,"K";0</c:formatCode>
                <c:ptCount val="50"/>
                <c:pt idx="0">
                  <c:v>5784</c:v>
                </c:pt>
                <c:pt idx="1">
                  <c:v>5617</c:v>
                </c:pt>
                <c:pt idx="2">
                  <c:v>5605</c:v>
                </c:pt>
                <c:pt idx="3">
                  <c:v>5587</c:v>
                </c:pt>
                <c:pt idx="4">
                  <c:v>5514</c:v>
                </c:pt>
                <c:pt idx="5">
                  <c:v>5261</c:v>
                </c:pt>
                <c:pt idx="6">
                  <c:v>5257</c:v>
                </c:pt>
                <c:pt idx="7">
                  <c:v>5220</c:v>
                </c:pt>
                <c:pt idx="8">
                  <c:v>5174</c:v>
                </c:pt>
                <c:pt idx="9">
                  <c:v>5172</c:v>
                </c:pt>
                <c:pt idx="10">
                  <c:v>5014</c:v>
                </c:pt>
                <c:pt idx="11">
                  <c:v>4977</c:v>
                </c:pt>
                <c:pt idx="12">
                  <c:v>4926</c:v>
                </c:pt>
                <c:pt idx="13">
                  <c:v>4883</c:v>
                </c:pt>
                <c:pt idx="14">
                  <c:v>4867</c:v>
                </c:pt>
                <c:pt idx="15">
                  <c:v>4860</c:v>
                </c:pt>
                <c:pt idx="16">
                  <c:v>4848</c:v>
                </c:pt>
                <c:pt idx="17">
                  <c:v>4842</c:v>
                </c:pt>
                <c:pt idx="18">
                  <c:v>4828</c:v>
                </c:pt>
                <c:pt idx="19">
                  <c:v>4795</c:v>
                </c:pt>
                <c:pt idx="20">
                  <c:v>4772</c:v>
                </c:pt>
                <c:pt idx="21">
                  <c:v>4758</c:v>
                </c:pt>
                <c:pt idx="22">
                  <c:v>4742</c:v>
                </c:pt>
                <c:pt idx="23">
                  <c:v>4712</c:v>
                </c:pt>
                <c:pt idx="24">
                  <c:v>4691</c:v>
                </c:pt>
                <c:pt idx="25">
                  <c:v>4655</c:v>
                </c:pt>
                <c:pt idx="26">
                  <c:v>4649</c:v>
                </c:pt>
                <c:pt idx="27">
                  <c:v>4645</c:v>
                </c:pt>
                <c:pt idx="28">
                  <c:v>4623</c:v>
                </c:pt>
                <c:pt idx="29">
                  <c:v>4533</c:v>
                </c:pt>
                <c:pt idx="30">
                  <c:v>4443</c:v>
                </c:pt>
                <c:pt idx="31">
                  <c:v>4439</c:v>
                </c:pt>
                <c:pt idx="32">
                  <c:v>4402</c:v>
                </c:pt>
                <c:pt idx="33">
                  <c:v>4388</c:v>
                </c:pt>
                <c:pt idx="34">
                  <c:v>4384</c:v>
                </c:pt>
                <c:pt idx="35">
                  <c:v>4376</c:v>
                </c:pt>
                <c:pt idx="36">
                  <c:v>4326</c:v>
                </c:pt>
                <c:pt idx="37">
                  <c:v>4309</c:v>
                </c:pt>
                <c:pt idx="38">
                  <c:v>4243</c:v>
                </c:pt>
                <c:pt idx="39">
                  <c:v>4236</c:v>
                </c:pt>
                <c:pt idx="40">
                  <c:v>4226</c:v>
                </c:pt>
                <c:pt idx="41">
                  <c:v>4222</c:v>
                </c:pt>
                <c:pt idx="42">
                  <c:v>4219</c:v>
                </c:pt>
                <c:pt idx="43">
                  <c:v>4201</c:v>
                </c:pt>
                <c:pt idx="44">
                  <c:v>4196</c:v>
                </c:pt>
                <c:pt idx="45">
                  <c:v>3871</c:v>
                </c:pt>
                <c:pt idx="46">
                  <c:v>3802</c:v>
                </c:pt>
                <c:pt idx="47">
                  <c:v>3798</c:v>
                </c:pt>
                <c:pt idx="48">
                  <c:v>3752</c:v>
                </c:pt>
                <c:pt idx="49">
                  <c:v>3437</c:v>
                </c:pt>
              </c:numCache>
            </c:numRef>
          </c:val>
          <c:smooth val="0"/>
          <c:extLst>
            <c:ext xmlns:c16="http://schemas.microsoft.com/office/drawing/2014/chart" uri="{C3380CC4-5D6E-409C-BE32-E72D297353CC}">
              <c16:uniqueId val="{00000000-BE19-42D1-90B1-DE938136E875}"/>
            </c:ext>
          </c:extLst>
        </c:ser>
        <c:dLbls>
          <c:showLegendKey val="0"/>
          <c:showVal val="0"/>
          <c:showCatName val="0"/>
          <c:showSerName val="0"/>
          <c:showPercent val="0"/>
          <c:showBubbleSize val="0"/>
        </c:dLbls>
        <c:dropLines>
          <c:spPr>
            <a:ln w="9525" cap="flat" cmpd="sng" algn="ctr">
              <a:solidFill>
                <a:srgbClr val="421C68"/>
              </a:solidFill>
              <a:prstDash val="dashDot"/>
              <a:round/>
            </a:ln>
            <a:effectLst/>
          </c:spPr>
        </c:dropLines>
        <c:marker val="1"/>
        <c:smooth val="0"/>
        <c:axId val="878472271"/>
        <c:axId val="874892127"/>
      </c:lineChart>
      <c:catAx>
        <c:axId val="87847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892127"/>
        <c:crosses val="autoZero"/>
        <c:auto val="1"/>
        <c:lblAlgn val="ctr"/>
        <c:lblOffset val="100"/>
        <c:noMultiLvlLbl val="0"/>
      </c:catAx>
      <c:valAx>
        <c:axId val="874892127"/>
        <c:scaling>
          <c:orientation val="minMax"/>
        </c:scaling>
        <c:delete val="1"/>
        <c:axPos val="l"/>
        <c:numFmt formatCode="[&gt;=1000000]&quot;$&quot;0.00,,&quot;M&quot;;[&gt;=1000]&quot;$&quot;0.00,&quot;K&quot;;0" sourceLinked="1"/>
        <c:majorTickMark val="none"/>
        <c:minorTickMark val="none"/>
        <c:tickLblPos val="nextTo"/>
        <c:crossAx val="87847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[CLOTHE WAREHOUSE SALES.xlsx]PIVOT!PivotTable12</c:name>
    <c:fmtId val="28"/>
  </c:pivotSource>
  <c:chart>
    <c:autoTitleDeleted val="0"/>
    <c:pivotFmts>
      <c:pivotFmt>
        <c:idx val="0"/>
        <c:spPr>
          <a:solidFill>
            <a:srgbClr val="421C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21C68">
              <a:alpha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21C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421C68">
              <a:alpha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21C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421C68">
              <a:alpha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PIVOT!$B$115</c:f>
              <c:strCache>
                <c:ptCount val="1"/>
                <c:pt idx="0">
                  <c:v>Sum of Sales (USD)</c:v>
                </c:pt>
              </c:strCache>
            </c:strRef>
          </c:tx>
          <c:spPr>
            <a:solidFill>
              <a:srgbClr val="421C68"/>
            </a:solidFill>
            <a:ln>
              <a:noFill/>
            </a:ln>
            <a:effectLst/>
          </c:spPr>
          <c:invertIfNegative val="0"/>
          <c:cat>
            <c:strRef>
              <c:f>PIVOT!$A$116:$A$120</c:f>
              <c:strCache>
                <c:ptCount val="4"/>
                <c:pt idx="0">
                  <c:v>Summer</c:v>
                </c:pt>
                <c:pt idx="1">
                  <c:v>Fall</c:v>
                </c:pt>
                <c:pt idx="2">
                  <c:v>Winter</c:v>
                </c:pt>
                <c:pt idx="3">
                  <c:v>Spring</c:v>
                </c:pt>
              </c:strCache>
            </c:strRef>
          </c:cat>
          <c:val>
            <c:numRef>
              <c:f>PIVOT!$B$116:$B$120</c:f>
              <c:numCache>
                <c:formatCode>[&gt;=1000000]"$"0.00,,"M";[&gt;=1000]"$"0.00,"K";0</c:formatCode>
                <c:ptCount val="4"/>
                <c:pt idx="0">
                  <c:v>3530</c:v>
                </c:pt>
                <c:pt idx="1">
                  <c:v>4466</c:v>
                </c:pt>
                <c:pt idx="2">
                  <c:v>4475</c:v>
                </c:pt>
                <c:pt idx="3">
                  <c:v>5071</c:v>
                </c:pt>
              </c:numCache>
            </c:numRef>
          </c:val>
          <c:extLst>
            <c:ext xmlns:c16="http://schemas.microsoft.com/office/drawing/2014/chart" uri="{C3380CC4-5D6E-409C-BE32-E72D297353CC}">
              <c16:uniqueId val="{00000000-E1E8-479F-A414-1A39454F92EA}"/>
            </c:ext>
          </c:extLst>
        </c:ser>
        <c:ser>
          <c:idx val="1"/>
          <c:order val="1"/>
          <c:tx>
            <c:strRef>
              <c:f>PIVOT!$C$115</c:f>
              <c:strCache>
                <c:ptCount val="1"/>
                <c:pt idx="0">
                  <c:v>Qty Ordered</c:v>
                </c:pt>
              </c:strCache>
            </c:strRef>
          </c:tx>
          <c:spPr>
            <a:solidFill>
              <a:srgbClr val="421C68">
                <a:alpha val="40000"/>
              </a:srgbClr>
            </a:solidFill>
            <a:ln>
              <a:noFill/>
            </a:ln>
            <a:effectLst/>
          </c:spPr>
          <c:invertIfNegative val="0"/>
          <c:cat>
            <c:strRef>
              <c:f>PIVOT!$A$116:$A$120</c:f>
              <c:strCache>
                <c:ptCount val="4"/>
                <c:pt idx="0">
                  <c:v>Summer</c:v>
                </c:pt>
                <c:pt idx="1">
                  <c:v>Fall</c:v>
                </c:pt>
                <c:pt idx="2">
                  <c:v>Winter</c:v>
                </c:pt>
                <c:pt idx="3">
                  <c:v>Spring</c:v>
                </c:pt>
              </c:strCache>
            </c:strRef>
          </c:cat>
          <c:val>
            <c:numRef>
              <c:f>PIVOT!$C$116:$C$120</c:f>
              <c:numCache>
                <c:formatCode>General</c:formatCode>
                <c:ptCount val="4"/>
                <c:pt idx="0">
                  <c:v>62</c:v>
                </c:pt>
                <c:pt idx="1">
                  <c:v>69</c:v>
                </c:pt>
                <c:pt idx="2">
                  <c:v>79</c:v>
                </c:pt>
                <c:pt idx="3">
                  <c:v>85</c:v>
                </c:pt>
              </c:numCache>
            </c:numRef>
          </c:val>
          <c:extLst>
            <c:ext xmlns:c16="http://schemas.microsoft.com/office/drawing/2014/chart" uri="{C3380CC4-5D6E-409C-BE32-E72D297353CC}">
              <c16:uniqueId val="{00000001-E1E8-479F-A414-1A39454F92EA}"/>
            </c:ext>
          </c:extLst>
        </c:ser>
        <c:dLbls>
          <c:showLegendKey val="0"/>
          <c:showVal val="0"/>
          <c:showCatName val="0"/>
          <c:showSerName val="0"/>
          <c:showPercent val="0"/>
          <c:showBubbleSize val="0"/>
        </c:dLbls>
        <c:gapWidth val="191"/>
        <c:overlap val="100"/>
        <c:axId val="461088863"/>
        <c:axId val="1028825471"/>
      </c:barChart>
      <c:catAx>
        <c:axId val="46108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825471"/>
        <c:crosses val="autoZero"/>
        <c:auto val="1"/>
        <c:lblAlgn val="ctr"/>
        <c:lblOffset val="100"/>
        <c:noMultiLvlLbl val="0"/>
      </c:catAx>
      <c:valAx>
        <c:axId val="1028825471"/>
        <c:scaling>
          <c:orientation val="minMax"/>
        </c:scaling>
        <c:delete val="1"/>
        <c:axPos val="l"/>
        <c:numFmt formatCode="[&gt;=1000000]&quot;$&quot;0.00,,&quot;M&quot;;[&gt;=1000]&quot;$&quot;0.00,&quot;K&quot;;0" sourceLinked="1"/>
        <c:majorTickMark val="none"/>
        <c:minorTickMark val="none"/>
        <c:tickLblPos val="nextTo"/>
        <c:crossAx val="461088863"/>
        <c:crosses val="autoZero"/>
        <c:crossBetween val="between"/>
      </c:valAx>
      <c:spPr>
        <a:noFill/>
        <a:ln>
          <a:noFill/>
        </a:ln>
        <a:effectLst/>
      </c:spPr>
    </c:plotArea>
    <c:legend>
      <c:legendPos val="t"/>
      <c:layout>
        <c:manualLayout>
          <c:xMode val="edge"/>
          <c:yMode val="edge"/>
          <c:x val="2.8016164445790425E-2"/>
          <c:y val="8.9962121212121215E-2"/>
          <c:w val="0.88387151726226532"/>
          <c:h val="0.146189006203769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rgbClr val="D8A7EE"/>
            </a:solidFill>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8A7EE">
                <a:alpha val="40000"/>
              </a:srgbClr>
            </a:solidFill>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D8A7EE"/>
            </a:solidFill>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8A7EE">
                <a:alpha val="40000"/>
              </a:srgbClr>
            </a:solidFill>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D8A7EE"/>
            </a:solidFill>
            <a:prstDash val="sysDash"/>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8A7EE">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8A7EE"/>
            </a:solidFill>
            <a:prstDash val="sysDash"/>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D8A7EE">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421C68"/>
            </a:solidFill>
            <a:prstDash val="sysDash"/>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421C68">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705365317707382E-2"/>
          <c:y val="0.19444444444444445"/>
          <c:w val="0.95129463468229258"/>
          <c:h val="0.60443678915135601"/>
        </c:manualLayout>
      </c:layout>
      <c:lineChart>
        <c:grouping val="stacked"/>
        <c:varyColors val="0"/>
        <c:ser>
          <c:idx val="0"/>
          <c:order val="0"/>
          <c:tx>
            <c:v>Sum of Sales (USD)</c:v>
          </c:tx>
          <c:spPr>
            <a:ln w="28575" cap="rnd">
              <a:solidFill>
                <a:schemeClr val="accent1">
                  <a:lumMod val="60000"/>
                  <a:lumOff val="40000"/>
                </a:schemeClr>
              </a:solidFill>
              <a:prstDash val="sysDash"/>
              <a:round/>
            </a:ln>
            <a:effectLst/>
          </c:spPr>
          <c:marker>
            <c:symbol val="circle"/>
            <c:size val="6"/>
            <c:spPr>
              <a:solidFill>
                <a:srgbClr val="421C68">
                  <a:alpha val="75000"/>
                </a:srgbClr>
              </a:solidFill>
              <a:ln w="9525">
                <a:solidFill>
                  <a:schemeClr val="tx2">
                    <a:lumMod val="60000"/>
                    <a:lumOff val="40000"/>
                  </a:schemeClr>
                </a:solidFill>
              </a:ln>
              <a:effectLst/>
            </c:spPr>
          </c:marker>
          <c:cat>
            <c:strLit>
              <c:ptCount val="7"/>
              <c:pt idx="0">
                <c:v>Annually</c:v>
              </c:pt>
              <c:pt idx="1">
                <c:v>Bi-Weekly</c:v>
              </c:pt>
              <c:pt idx="2">
                <c:v>Every 3 Months</c:v>
              </c:pt>
              <c:pt idx="3">
                <c:v>Fortnightly</c:v>
              </c:pt>
              <c:pt idx="4">
                <c:v>Monthly</c:v>
              </c:pt>
              <c:pt idx="5">
                <c:v>Quarterly</c:v>
              </c:pt>
              <c:pt idx="6">
                <c:v>Weekly</c:v>
              </c:pt>
            </c:strLit>
          </c:cat>
          <c:val>
            <c:numLit>
              <c:formatCode>General</c:formatCode>
              <c:ptCount val="7"/>
              <c:pt idx="0">
                <c:v>34419</c:v>
              </c:pt>
              <c:pt idx="1">
                <c:v>33200</c:v>
              </c:pt>
              <c:pt idx="2">
                <c:v>35088</c:v>
              </c:pt>
              <c:pt idx="3">
                <c:v>32007</c:v>
              </c:pt>
              <c:pt idx="4">
                <c:v>32810</c:v>
              </c:pt>
              <c:pt idx="5">
                <c:v>33771</c:v>
              </c:pt>
              <c:pt idx="6">
                <c:v>31786</c:v>
              </c:pt>
            </c:numLit>
          </c:val>
          <c:smooth val="1"/>
          <c:extLst>
            <c:ext xmlns:c16="http://schemas.microsoft.com/office/drawing/2014/chart" uri="{C3380CC4-5D6E-409C-BE32-E72D297353CC}">
              <c16:uniqueId val="{00000000-C3DD-4332-B1B6-6CC7503CFAED}"/>
            </c:ext>
          </c:extLst>
        </c:ser>
        <c:ser>
          <c:idx val="1"/>
          <c:order val="1"/>
          <c:tx>
            <c:v>Qty Shipped</c:v>
          </c:tx>
          <c:spPr>
            <a:ln w="28575" cap="rnd">
              <a:solidFill>
                <a:schemeClr val="accent1">
                  <a:lumMod val="20000"/>
                  <a:lumOff val="80000"/>
                </a:schemeClr>
              </a:solidFill>
              <a:prstDash val="dash"/>
              <a:round/>
            </a:ln>
            <a:effectLst/>
          </c:spPr>
          <c:marker>
            <c:symbol val="circle"/>
            <c:size val="6"/>
            <c:spPr>
              <a:solidFill>
                <a:schemeClr val="tx2">
                  <a:lumMod val="40000"/>
                  <a:lumOff val="60000"/>
                </a:schemeClr>
              </a:solidFill>
              <a:ln w="9525">
                <a:solidFill>
                  <a:srgbClr val="421C68">
                    <a:alpha val="50000"/>
                  </a:srgb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Annually</c:v>
              </c:pt>
              <c:pt idx="1">
                <c:v>Bi-Weekly</c:v>
              </c:pt>
              <c:pt idx="2">
                <c:v>Every 3 Months</c:v>
              </c:pt>
              <c:pt idx="3">
                <c:v>Fortnightly</c:v>
              </c:pt>
              <c:pt idx="4">
                <c:v>Monthly</c:v>
              </c:pt>
              <c:pt idx="5">
                <c:v>Quarterly</c:v>
              </c:pt>
              <c:pt idx="6">
                <c:v>Weekly</c:v>
              </c:pt>
            </c:strLit>
          </c:cat>
          <c:val>
            <c:numLit>
              <c:formatCode>General</c:formatCode>
              <c:ptCount val="7"/>
              <c:pt idx="0">
                <c:v>572</c:v>
              </c:pt>
              <c:pt idx="1">
                <c:v>547</c:v>
              </c:pt>
              <c:pt idx="2">
                <c:v>584</c:v>
              </c:pt>
              <c:pt idx="3">
                <c:v>542</c:v>
              </c:pt>
              <c:pt idx="4">
                <c:v>553</c:v>
              </c:pt>
              <c:pt idx="5">
                <c:v>563</c:v>
              </c:pt>
              <c:pt idx="6">
                <c:v>539</c:v>
              </c:pt>
            </c:numLit>
          </c:val>
          <c:smooth val="1"/>
          <c:extLst>
            <c:ext xmlns:c16="http://schemas.microsoft.com/office/drawing/2014/chart" uri="{C3380CC4-5D6E-409C-BE32-E72D297353CC}">
              <c16:uniqueId val="{00000001-C3DD-4332-B1B6-6CC7503CFAED}"/>
            </c:ext>
          </c:extLst>
        </c:ser>
        <c:dLbls>
          <c:showLegendKey val="0"/>
          <c:showVal val="0"/>
          <c:showCatName val="0"/>
          <c:showSerName val="0"/>
          <c:showPercent val="0"/>
          <c:showBubbleSize val="0"/>
        </c:dLbls>
        <c:marker val="1"/>
        <c:smooth val="0"/>
        <c:axId val="719498224"/>
        <c:axId val="794630240"/>
      </c:lineChart>
      <c:catAx>
        <c:axId val="71949822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4630240"/>
        <c:crosses val="autoZero"/>
        <c:auto val="1"/>
        <c:lblAlgn val="ctr"/>
        <c:lblOffset val="100"/>
        <c:noMultiLvlLbl val="0"/>
      </c:catAx>
      <c:valAx>
        <c:axId val="794630240"/>
        <c:scaling>
          <c:orientation val="minMax"/>
        </c:scaling>
        <c:delete val="1"/>
        <c:axPos val="l"/>
        <c:majorGridlines>
          <c:spPr>
            <a:ln w="9525" cap="flat" cmpd="sng" algn="ctr">
              <a:noFill/>
              <a:round/>
            </a:ln>
            <a:effectLst/>
          </c:spPr>
        </c:majorGridlines>
        <c:numFmt formatCode="General" sourceLinked="1"/>
        <c:majorTickMark val="out"/>
        <c:minorTickMark val="none"/>
        <c:tickLblPos val="nextTo"/>
        <c:crossAx val="719498224"/>
        <c:crosses val="autoZero"/>
        <c:crossBetween val="between"/>
      </c:valAx>
      <c:spPr>
        <a:noFill/>
        <a:ln>
          <a:noFill/>
        </a:ln>
        <a:effectLst/>
      </c:spPr>
    </c:plotArea>
    <c:legend>
      <c:legendPos val="r"/>
      <c:layout>
        <c:manualLayout>
          <c:xMode val="edge"/>
          <c:yMode val="edge"/>
          <c:x val="5.2692425074772634E-2"/>
          <c:y val="5.9127391684735062E-2"/>
          <c:w val="0.9017648731408574"/>
          <c:h val="0.1134281131525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[CLOTHE WAREHOUSE SALES.xlsx]PIVOT!PivotTable12</c:name>
    <c:fmtId val="32"/>
  </c:pivotSource>
  <c:chart>
    <c:autoTitleDeleted val="0"/>
    <c:pivotFmts>
      <c:pivotFmt>
        <c:idx val="0"/>
        <c:spPr>
          <a:solidFill>
            <a:srgbClr val="421C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21C68">
              <a:alpha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21C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421C68">
              <a:alpha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21C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421C68">
              <a:alpha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421C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21C68">
              <a:alpha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D8A7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D8A7EE">
              <a:alpha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070512820512824E-2"/>
          <c:y val="0.17866623475862986"/>
          <c:w val="0.91185897435897434"/>
          <c:h val="0.68920479085683917"/>
        </c:manualLayout>
      </c:layout>
      <c:barChart>
        <c:barDir val="col"/>
        <c:grouping val="stacked"/>
        <c:varyColors val="0"/>
        <c:ser>
          <c:idx val="0"/>
          <c:order val="0"/>
          <c:tx>
            <c:strRef>
              <c:f>PIVOT!$B$115</c:f>
              <c:strCache>
                <c:ptCount val="1"/>
                <c:pt idx="0">
                  <c:v>Sum of Sales (USD)</c:v>
                </c:pt>
              </c:strCache>
            </c:strRef>
          </c:tx>
          <c:spPr>
            <a:solidFill>
              <a:srgbClr val="D8A7EE"/>
            </a:solidFill>
            <a:ln>
              <a:noFill/>
            </a:ln>
            <a:effectLst/>
          </c:spPr>
          <c:invertIfNegative val="0"/>
          <c:cat>
            <c:strRef>
              <c:f>PIVOT!$A$116:$A$120</c:f>
              <c:strCache>
                <c:ptCount val="4"/>
                <c:pt idx="0">
                  <c:v>Summer</c:v>
                </c:pt>
                <c:pt idx="1">
                  <c:v>Fall</c:v>
                </c:pt>
                <c:pt idx="2">
                  <c:v>Winter</c:v>
                </c:pt>
                <c:pt idx="3">
                  <c:v>Spring</c:v>
                </c:pt>
              </c:strCache>
            </c:strRef>
          </c:cat>
          <c:val>
            <c:numRef>
              <c:f>PIVOT!$B$116:$B$120</c:f>
              <c:numCache>
                <c:formatCode>[&gt;=1000000]"$"0.00,,"M";[&gt;=1000]"$"0.00,"K";0</c:formatCode>
                <c:ptCount val="4"/>
                <c:pt idx="0">
                  <c:v>3530</c:v>
                </c:pt>
                <c:pt idx="1">
                  <c:v>4466</c:v>
                </c:pt>
                <c:pt idx="2">
                  <c:v>4475</c:v>
                </c:pt>
                <c:pt idx="3">
                  <c:v>5071</c:v>
                </c:pt>
              </c:numCache>
            </c:numRef>
          </c:val>
          <c:extLst>
            <c:ext xmlns:c16="http://schemas.microsoft.com/office/drawing/2014/chart" uri="{C3380CC4-5D6E-409C-BE32-E72D297353CC}">
              <c16:uniqueId val="{00000000-63D8-4A43-81DE-9437FA594606}"/>
            </c:ext>
          </c:extLst>
        </c:ser>
        <c:ser>
          <c:idx val="1"/>
          <c:order val="1"/>
          <c:tx>
            <c:strRef>
              <c:f>PIVOT!$C$115</c:f>
              <c:strCache>
                <c:ptCount val="1"/>
                <c:pt idx="0">
                  <c:v>Qty Ordered</c:v>
                </c:pt>
              </c:strCache>
            </c:strRef>
          </c:tx>
          <c:spPr>
            <a:solidFill>
              <a:srgbClr val="D8A7EE">
                <a:alpha val="40000"/>
              </a:srgbClr>
            </a:solidFill>
            <a:ln>
              <a:noFill/>
            </a:ln>
            <a:effectLst/>
          </c:spPr>
          <c:invertIfNegative val="0"/>
          <c:cat>
            <c:strRef>
              <c:f>PIVOT!$A$116:$A$120</c:f>
              <c:strCache>
                <c:ptCount val="4"/>
                <c:pt idx="0">
                  <c:v>Summer</c:v>
                </c:pt>
                <c:pt idx="1">
                  <c:v>Fall</c:v>
                </c:pt>
                <c:pt idx="2">
                  <c:v>Winter</c:v>
                </c:pt>
                <c:pt idx="3">
                  <c:v>Spring</c:v>
                </c:pt>
              </c:strCache>
            </c:strRef>
          </c:cat>
          <c:val>
            <c:numRef>
              <c:f>PIVOT!$C$116:$C$120</c:f>
              <c:numCache>
                <c:formatCode>General</c:formatCode>
                <c:ptCount val="4"/>
                <c:pt idx="0">
                  <c:v>62</c:v>
                </c:pt>
                <c:pt idx="1">
                  <c:v>69</c:v>
                </c:pt>
                <c:pt idx="2">
                  <c:v>79</c:v>
                </c:pt>
                <c:pt idx="3">
                  <c:v>85</c:v>
                </c:pt>
              </c:numCache>
            </c:numRef>
          </c:val>
          <c:extLst>
            <c:ext xmlns:c16="http://schemas.microsoft.com/office/drawing/2014/chart" uri="{C3380CC4-5D6E-409C-BE32-E72D297353CC}">
              <c16:uniqueId val="{00000001-63D8-4A43-81DE-9437FA594606}"/>
            </c:ext>
          </c:extLst>
        </c:ser>
        <c:dLbls>
          <c:showLegendKey val="0"/>
          <c:showVal val="0"/>
          <c:showCatName val="0"/>
          <c:showSerName val="0"/>
          <c:showPercent val="0"/>
          <c:showBubbleSize val="0"/>
        </c:dLbls>
        <c:gapWidth val="191"/>
        <c:overlap val="100"/>
        <c:axId val="461088863"/>
        <c:axId val="1028825471"/>
      </c:barChart>
      <c:catAx>
        <c:axId val="46108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28825471"/>
        <c:crosses val="autoZero"/>
        <c:auto val="1"/>
        <c:lblAlgn val="ctr"/>
        <c:lblOffset val="100"/>
        <c:noMultiLvlLbl val="0"/>
      </c:catAx>
      <c:valAx>
        <c:axId val="1028825471"/>
        <c:scaling>
          <c:orientation val="minMax"/>
        </c:scaling>
        <c:delete val="1"/>
        <c:axPos val="l"/>
        <c:numFmt formatCode="[&gt;=1000000]&quot;$&quot;0.00,,&quot;M&quot;;[&gt;=1000]&quot;$&quot;0.00,&quot;K&quot;;0" sourceLinked="1"/>
        <c:majorTickMark val="none"/>
        <c:minorTickMark val="none"/>
        <c:tickLblPos val="nextTo"/>
        <c:crossAx val="461088863"/>
        <c:crosses val="autoZero"/>
        <c:crossBetween val="between"/>
      </c:valAx>
      <c:spPr>
        <a:noFill/>
        <a:ln>
          <a:noFill/>
        </a:ln>
        <a:effectLst/>
      </c:spPr>
    </c:plotArea>
    <c:legend>
      <c:legendPos val="t"/>
      <c:layout>
        <c:manualLayout>
          <c:xMode val="edge"/>
          <c:yMode val="edge"/>
          <c:x val="8.4105908035534013E-2"/>
          <c:y val="3.1645569620253167E-2"/>
          <c:w val="0.8277817736725217"/>
          <c:h val="0.178666234758629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939605110336819E-2"/>
          <c:y val="5.6935817805383024E-2"/>
          <c:w val="0.9564459930313588"/>
          <c:h val="0.57689758888834552"/>
        </c:manualLayout>
      </c:layout>
      <c:lineChart>
        <c:grouping val="standard"/>
        <c:varyColors val="0"/>
        <c:ser>
          <c:idx val="0"/>
          <c:order val="0"/>
          <c:tx>
            <c:strRef>
              <c:f>PIVOT!$P$3</c:f>
              <c:strCache>
                <c:ptCount val="1"/>
                <c:pt idx="0">
                  <c:v>Sum of Sales (USD)</c:v>
                </c:pt>
              </c:strCache>
            </c:strRef>
          </c:tx>
          <c:spPr>
            <a:ln w="28575" cap="rnd">
              <a:noFill/>
              <a:round/>
            </a:ln>
            <a:effectLst/>
          </c:spPr>
          <c:marker>
            <c:symbol val="circle"/>
            <c:size val="8"/>
            <c:spPr>
              <a:solidFill>
                <a:srgbClr val="D8A7EE"/>
              </a:solidFill>
              <a:ln w="9525">
                <a:solidFill>
                  <a:srgbClr val="9965B7"/>
                </a:solidFill>
              </a:ln>
              <a:effectLst/>
            </c:spPr>
          </c:marker>
          <c:cat>
            <c:strRef>
              <c:f>PIVOT!$O$4:$O$53</c:f>
              <c:strCache>
                <c:ptCount val="50"/>
                <c:pt idx="0">
                  <c:v>Montana</c:v>
                </c:pt>
                <c:pt idx="1">
                  <c:v>Illinois</c:v>
                </c:pt>
                <c:pt idx="2">
                  <c:v>California</c:v>
                </c:pt>
                <c:pt idx="3">
                  <c:v>Idaho</c:v>
                </c:pt>
                <c:pt idx="4">
                  <c:v>Nevada</c:v>
                </c:pt>
                <c:pt idx="5">
                  <c:v>Alabama</c:v>
                </c:pt>
                <c:pt idx="6">
                  <c:v>New York</c:v>
                </c:pt>
                <c:pt idx="7">
                  <c:v>North Dakota</c:v>
                </c:pt>
                <c:pt idx="8">
                  <c:v>West Virginia</c:v>
                </c:pt>
                <c:pt idx="9">
                  <c:v>Nebraska</c:v>
                </c:pt>
                <c:pt idx="10">
                  <c:v>New Mexico</c:v>
                </c:pt>
                <c:pt idx="11">
                  <c:v>Minnesota</c:v>
                </c:pt>
                <c:pt idx="12">
                  <c:v>Pennsylvania</c:v>
                </c:pt>
                <c:pt idx="13">
                  <c:v>Mississippi</c:v>
                </c:pt>
                <c:pt idx="14">
                  <c:v>Alaska</c:v>
                </c:pt>
                <c:pt idx="15">
                  <c:v>Vermont</c:v>
                </c:pt>
                <c:pt idx="16">
                  <c:v>Louisiana</c:v>
                </c:pt>
                <c:pt idx="17">
                  <c:v>Virginia</c:v>
                </c:pt>
                <c:pt idx="18">
                  <c:v>Arkansas</c:v>
                </c:pt>
                <c:pt idx="19">
                  <c:v>Maryland</c:v>
                </c:pt>
                <c:pt idx="20">
                  <c:v>Tennessee</c:v>
                </c:pt>
                <c:pt idx="21">
                  <c:v>Delaware</c:v>
                </c:pt>
                <c:pt idx="22">
                  <c:v>North Carolina</c:v>
                </c:pt>
                <c:pt idx="23">
                  <c:v>Texas</c:v>
                </c:pt>
                <c:pt idx="24">
                  <c:v>Missouri</c:v>
                </c:pt>
                <c:pt idx="25">
                  <c:v>Indiana</c:v>
                </c:pt>
                <c:pt idx="26">
                  <c:v>Ohio</c:v>
                </c:pt>
                <c:pt idx="27">
                  <c:v>Georgia</c:v>
                </c:pt>
                <c:pt idx="28">
                  <c:v>Washington</c:v>
                </c:pt>
                <c:pt idx="29">
                  <c:v>Michigan</c:v>
                </c:pt>
                <c:pt idx="30">
                  <c:v>Utah</c:v>
                </c:pt>
                <c:pt idx="31">
                  <c:v>South Carolina</c:v>
                </c:pt>
                <c:pt idx="32">
                  <c:v>Kentucky</c:v>
                </c:pt>
                <c:pt idx="33">
                  <c:v>Maine</c:v>
                </c:pt>
                <c:pt idx="34">
                  <c:v>Massachusetts</c:v>
                </c:pt>
                <c:pt idx="35">
                  <c:v>Oklahoma</c:v>
                </c:pt>
                <c:pt idx="36">
                  <c:v>Arizona</c:v>
                </c:pt>
                <c:pt idx="37">
                  <c:v>Wyoming</c:v>
                </c:pt>
                <c:pt idx="38">
                  <c:v>Oregon</c:v>
                </c:pt>
                <c:pt idx="39">
                  <c:v>South Dakota</c:v>
                </c:pt>
                <c:pt idx="40">
                  <c:v>Connecticut</c:v>
                </c:pt>
                <c:pt idx="41">
                  <c:v>Colorado</c:v>
                </c:pt>
                <c:pt idx="42">
                  <c:v>New Hampshire</c:v>
                </c:pt>
                <c:pt idx="43">
                  <c:v>Iowa</c:v>
                </c:pt>
                <c:pt idx="44">
                  <c:v>Wisconsin</c:v>
                </c:pt>
                <c:pt idx="45">
                  <c:v>Rhode Island</c:v>
                </c:pt>
                <c:pt idx="46">
                  <c:v>New Jersey</c:v>
                </c:pt>
                <c:pt idx="47">
                  <c:v>Florida</c:v>
                </c:pt>
                <c:pt idx="48">
                  <c:v>Hawaii</c:v>
                </c:pt>
                <c:pt idx="49">
                  <c:v>Kansas</c:v>
                </c:pt>
              </c:strCache>
            </c:strRef>
          </c:cat>
          <c:val>
            <c:numRef>
              <c:f>PIVOT!$P$4:$P$53</c:f>
              <c:numCache>
                <c:formatCode>[&gt;=1000000]"$"0.00,,"M";[&gt;=1000]"$"0.00,"K";0</c:formatCode>
                <c:ptCount val="50"/>
                <c:pt idx="0">
                  <c:v>5784</c:v>
                </c:pt>
                <c:pt idx="1">
                  <c:v>5617</c:v>
                </c:pt>
                <c:pt idx="2">
                  <c:v>5605</c:v>
                </c:pt>
                <c:pt idx="3">
                  <c:v>5587</c:v>
                </c:pt>
                <c:pt idx="4">
                  <c:v>5514</c:v>
                </c:pt>
                <c:pt idx="5">
                  <c:v>5261</c:v>
                </c:pt>
                <c:pt idx="6">
                  <c:v>5257</c:v>
                </c:pt>
                <c:pt idx="7">
                  <c:v>5220</c:v>
                </c:pt>
                <c:pt idx="8">
                  <c:v>5174</c:v>
                </c:pt>
                <c:pt idx="9">
                  <c:v>5172</c:v>
                </c:pt>
                <c:pt idx="10">
                  <c:v>5014</c:v>
                </c:pt>
                <c:pt idx="11">
                  <c:v>4977</c:v>
                </c:pt>
                <c:pt idx="12">
                  <c:v>4926</c:v>
                </c:pt>
                <c:pt idx="13">
                  <c:v>4883</c:v>
                </c:pt>
                <c:pt idx="14">
                  <c:v>4867</c:v>
                </c:pt>
                <c:pt idx="15">
                  <c:v>4860</c:v>
                </c:pt>
                <c:pt idx="16">
                  <c:v>4848</c:v>
                </c:pt>
                <c:pt idx="17">
                  <c:v>4842</c:v>
                </c:pt>
                <c:pt idx="18">
                  <c:v>4828</c:v>
                </c:pt>
                <c:pt idx="19">
                  <c:v>4795</c:v>
                </c:pt>
                <c:pt idx="20">
                  <c:v>4772</c:v>
                </c:pt>
                <c:pt idx="21">
                  <c:v>4758</c:v>
                </c:pt>
                <c:pt idx="22">
                  <c:v>4742</c:v>
                </c:pt>
                <c:pt idx="23">
                  <c:v>4712</c:v>
                </c:pt>
                <c:pt idx="24">
                  <c:v>4691</c:v>
                </c:pt>
                <c:pt idx="25">
                  <c:v>4655</c:v>
                </c:pt>
                <c:pt idx="26">
                  <c:v>4649</c:v>
                </c:pt>
                <c:pt idx="27">
                  <c:v>4645</c:v>
                </c:pt>
                <c:pt idx="28">
                  <c:v>4623</c:v>
                </c:pt>
                <c:pt idx="29">
                  <c:v>4533</c:v>
                </c:pt>
                <c:pt idx="30">
                  <c:v>4443</c:v>
                </c:pt>
                <c:pt idx="31">
                  <c:v>4439</c:v>
                </c:pt>
                <c:pt idx="32">
                  <c:v>4402</c:v>
                </c:pt>
                <c:pt idx="33">
                  <c:v>4388</c:v>
                </c:pt>
                <c:pt idx="34">
                  <c:v>4384</c:v>
                </c:pt>
                <c:pt idx="35">
                  <c:v>4376</c:v>
                </c:pt>
                <c:pt idx="36">
                  <c:v>4326</c:v>
                </c:pt>
                <c:pt idx="37">
                  <c:v>4309</c:v>
                </c:pt>
                <c:pt idx="38">
                  <c:v>4243</c:v>
                </c:pt>
                <c:pt idx="39">
                  <c:v>4236</c:v>
                </c:pt>
                <c:pt idx="40">
                  <c:v>4226</c:v>
                </c:pt>
                <c:pt idx="41">
                  <c:v>4222</c:v>
                </c:pt>
                <c:pt idx="42">
                  <c:v>4219</c:v>
                </c:pt>
                <c:pt idx="43">
                  <c:v>4201</c:v>
                </c:pt>
                <c:pt idx="44">
                  <c:v>4196</c:v>
                </c:pt>
                <c:pt idx="45">
                  <c:v>3871</c:v>
                </c:pt>
                <c:pt idx="46">
                  <c:v>3802</c:v>
                </c:pt>
                <c:pt idx="47">
                  <c:v>3798</c:v>
                </c:pt>
                <c:pt idx="48">
                  <c:v>3752</c:v>
                </c:pt>
                <c:pt idx="49">
                  <c:v>3437</c:v>
                </c:pt>
              </c:numCache>
            </c:numRef>
          </c:val>
          <c:smooth val="0"/>
          <c:extLst>
            <c:ext xmlns:c16="http://schemas.microsoft.com/office/drawing/2014/chart" uri="{C3380CC4-5D6E-409C-BE32-E72D297353CC}">
              <c16:uniqueId val="{00000000-8562-4563-BC79-26B64EBB30B7}"/>
            </c:ext>
          </c:extLst>
        </c:ser>
        <c:dLbls>
          <c:showLegendKey val="0"/>
          <c:showVal val="0"/>
          <c:showCatName val="0"/>
          <c:showSerName val="0"/>
          <c:showPercent val="0"/>
          <c:showBubbleSize val="0"/>
        </c:dLbls>
        <c:dropLines>
          <c:spPr>
            <a:ln w="9525" cap="flat" cmpd="sng" algn="ctr">
              <a:solidFill>
                <a:srgbClr val="D8A7EE"/>
              </a:solidFill>
              <a:prstDash val="dashDot"/>
              <a:round/>
            </a:ln>
            <a:effectLst/>
          </c:spPr>
        </c:dropLines>
        <c:marker val="1"/>
        <c:smooth val="0"/>
        <c:axId val="878472271"/>
        <c:axId val="874892127"/>
      </c:lineChart>
      <c:catAx>
        <c:axId val="87847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892127"/>
        <c:crosses val="autoZero"/>
        <c:auto val="1"/>
        <c:lblAlgn val="ctr"/>
        <c:lblOffset val="100"/>
        <c:noMultiLvlLbl val="0"/>
      </c:catAx>
      <c:valAx>
        <c:axId val="874892127"/>
        <c:scaling>
          <c:orientation val="minMax"/>
        </c:scaling>
        <c:delete val="1"/>
        <c:axPos val="l"/>
        <c:numFmt formatCode="[&gt;=1000000]&quot;$&quot;0.00,,&quot;M&quot;;[&gt;=1000]&quot;$&quot;0.00,&quot;K&quot;;0" sourceLinked="1"/>
        <c:majorTickMark val="none"/>
        <c:minorTickMark val="none"/>
        <c:tickLblPos val="nextTo"/>
        <c:crossAx val="878472271"/>
        <c:crosses val="autoZero"/>
        <c:crossBetween val="between"/>
      </c:valAx>
      <c:spPr>
        <a:noFill/>
        <a:ln>
          <a:solidFill>
            <a:srgbClr val="D8A7EE"/>
          </a:solidFill>
          <a:prstDash val="lgDash"/>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rgbClr val="D8A7EE"/>
            </a:solidFill>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8A7EE">
                <a:alpha val="40000"/>
              </a:srgbClr>
            </a:solidFill>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D8A7EE"/>
            </a:solidFill>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8A7EE">
                <a:alpha val="40000"/>
              </a:srgbClr>
            </a:solidFill>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D8A7EE"/>
            </a:solidFill>
            <a:prstDash val="sysDash"/>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8A7EE">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8A7EE"/>
            </a:solidFill>
            <a:prstDash val="sysDash"/>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D8A7EE">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421C68"/>
            </a:solidFill>
            <a:prstDash val="sysDash"/>
            <a:round/>
          </a:ln>
          <a:effectLst/>
        </c:spPr>
        <c:marker>
          <c:symbol val="circle"/>
          <c:size val="5"/>
          <c:spPr>
            <a:solidFill>
              <a:srgbClr val="421C68">
                <a:alpha val="75000"/>
              </a:srgbClr>
            </a:solidFill>
            <a:ln w="9525">
              <a:solidFill>
                <a:srgbClr val="421C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421C68">
                <a:alpha val="40000"/>
              </a:srgbClr>
            </a:solidFill>
            <a:prstDash val="sysDash"/>
            <a:round/>
          </a:ln>
          <a:effectLst/>
        </c:spPr>
        <c:marker>
          <c:symbol val="circle"/>
          <c:size val="5"/>
          <c:spPr>
            <a:solidFill>
              <a:srgbClr val="421C68"/>
            </a:solidFill>
            <a:ln w="9525">
              <a:solidFill>
                <a:srgbClr val="421C68">
                  <a:alpha val="50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705365317707382E-2"/>
          <c:y val="0.19444444444444445"/>
          <c:w val="0.95129463468229258"/>
          <c:h val="0.60443678915135601"/>
        </c:manualLayout>
      </c:layout>
      <c:lineChart>
        <c:grouping val="stacked"/>
        <c:varyColors val="0"/>
        <c:ser>
          <c:idx val="0"/>
          <c:order val="0"/>
          <c:tx>
            <c:v>Sum of Sales (USD)</c:v>
          </c:tx>
          <c:spPr>
            <a:ln w="28575" cap="rnd">
              <a:solidFill>
                <a:schemeClr val="accent1">
                  <a:lumMod val="40000"/>
                  <a:lumOff val="60000"/>
                </a:schemeClr>
              </a:solidFill>
              <a:prstDash val="sysDash"/>
              <a:round/>
            </a:ln>
            <a:effectLst/>
          </c:spPr>
          <c:marker>
            <c:symbol val="circle"/>
            <c:size val="5"/>
            <c:spPr>
              <a:solidFill>
                <a:srgbClr val="421C68">
                  <a:alpha val="75000"/>
                </a:srgbClr>
              </a:solidFill>
              <a:ln w="9525">
                <a:solidFill>
                  <a:srgbClr val="421C68"/>
                </a:solidFill>
              </a:ln>
              <a:effectLst/>
            </c:spPr>
          </c:marker>
          <c:cat>
            <c:strLit>
              <c:ptCount val="7"/>
              <c:pt idx="0">
                <c:v>Annually</c:v>
              </c:pt>
              <c:pt idx="1">
                <c:v>Bi-Weekly</c:v>
              </c:pt>
              <c:pt idx="2">
                <c:v>Every 3 Months</c:v>
              </c:pt>
              <c:pt idx="3">
                <c:v>Fortnightly</c:v>
              </c:pt>
              <c:pt idx="4">
                <c:v>Monthly</c:v>
              </c:pt>
              <c:pt idx="5">
                <c:v>Quarterly</c:v>
              </c:pt>
              <c:pt idx="6">
                <c:v>Weekly</c:v>
              </c:pt>
            </c:strLit>
          </c:cat>
          <c:val>
            <c:numLit>
              <c:formatCode>General</c:formatCode>
              <c:ptCount val="7"/>
              <c:pt idx="0">
                <c:v>34419</c:v>
              </c:pt>
              <c:pt idx="1">
                <c:v>33200</c:v>
              </c:pt>
              <c:pt idx="2">
                <c:v>35088</c:v>
              </c:pt>
              <c:pt idx="3">
                <c:v>32007</c:v>
              </c:pt>
              <c:pt idx="4">
                <c:v>32810</c:v>
              </c:pt>
              <c:pt idx="5">
                <c:v>33771</c:v>
              </c:pt>
              <c:pt idx="6">
                <c:v>31786</c:v>
              </c:pt>
            </c:numLit>
          </c:val>
          <c:smooth val="1"/>
          <c:extLst>
            <c:ext xmlns:c16="http://schemas.microsoft.com/office/drawing/2014/chart" uri="{C3380CC4-5D6E-409C-BE32-E72D297353CC}">
              <c16:uniqueId val="{00000000-73A1-4BAE-B45C-5AACC394B601}"/>
            </c:ext>
          </c:extLst>
        </c:ser>
        <c:ser>
          <c:idx val="1"/>
          <c:order val="1"/>
          <c:tx>
            <c:v>Qty Shipped</c:v>
          </c:tx>
          <c:spPr>
            <a:ln w="28575" cap="rnd">
              <a:solidFill>
                <a:schemeClr val="accent1">
                  <a:lumMod val="20000"/>
                  <a:lumOff val="80000"/>
                </a:schemeClr>
              </a:solidFill>
              <a:prstDash val="dash"/>
              <a:round/>
            </a:ln>
            <a:effectLst/>
          </c:spPr>
          <c:marker>
            <c:symbol val="circle"/>
            <c:size val="5"/>
            <c:spPr>
              <a:solidFill>
                <a:srgbClr val="421C68"/>
              </a:solidFill>
              <a:ln w="9525">
                <a:solidFill>
                  <a:srgbClr val="421C68">
                    <a:alpha val="50000"/>
                  </a:srgb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Annually</c:v>
              </c:pt>
              <c:pt idx="1">
                <c:v>Bi-Weekly</c:v>
              </c:pt>
              <c:pt idx="2">
                <c:v>Every 3 Months</c:v>
              </c:pt>
              <c:pt idx="3">
                <c:v>Fortnightly</c:v>
              </c:pt>
              <c:pt idx="4">
                <c:v>Monthly</c:v>
              </c:pt>
              <c:pt idx="5">
                <c:v>Quarterly</c:v>
              </c:pt>
              <c:pt idx="6">
                <c:v>Weekly</c:v>
              </c:pt>
            </c:strLit>
          </c:cat>
          <c:val>
            <c:numLit>
              <c:formatCode>General</c:formatCode>
              <c:ptCount val="7"/>
              <c:pt idx="0">
                <c:v>572</c:v>
              </c:pt>
              <c:pt idx="1">
                <c:v>547</c:v>
              </c:pt>
              <c:pt idx="2">
                <c:v>584</c:v>
              </c:pt>
              <c:pt idx="3">
                <c:v>542</c:v>
              </c:pt>
              <c:pt idx="4">
                <c:v>553</c:v>
              </c:pt>
              <c:pt idx="5">
                <c:v>563</c:v>
              </c:pt>
              <c:pt idx="6">
                <c:v>539</c:v>
              </c:pt>
            </c:numLit>
          </c:val>
          <c:smooth val="1"/>
          <c:extLst>
            <c:ext xmlns:c16="http://schemas.microsoft.com/office/drawing/2014/chart" uri="{C3380CC4-5D6E-409C-BE32-E72D297353CC}">
              <c16:uniqueId val="{00000001-73A1-4BAE-B45C-5AACC394B601}"/>
            </c:ext>
          </c:extLst>
        </c:ser>
        <c:dLbls>
          <c:showLegendKey val="0"/>
          <c:showVal val="0"/>
          <c:showCatName val="0"/>
          <c:showSerName val="0"/>
          <c:showPercent val="0"/>
          <c:showBubbleSize val="0"/>
        </c:dLbls>
        <c:marker val="1"/>
        <c:smooth val="0"/>
        <c:axId val="719498224"/>
        <c:axId val="794630240"/>
      </c:lineChart>
      <c:catAx>
        <c:axId val="71949822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4630240"/>
        <c:crosses val="autoZero"/>
        <c:auto val="1"/>
        <c:lblAlgn val="ctr"/>
        <c:lblOffset val="100"/>
        <c:noMultiLvlLbl val="0"/>
      </c:catAx>
      <c:valAx>
        <c:axId val="794630240"/>
        <c:scaling>
          <c:orientation val="minMax"/>
        </c:scaling>
        <c:delete val="1"/>
        <c:axPos val="l"/>
        <c:majorGridlines>
          <c:spPr>
            <a:ln w="9525" cap="flat" cmpd="sng" algn="ctr">
              <a:noFill/>
              <a:round/>
            </a:ln>
            <a:effectLst/>
          </c:spPr>
        </c:majorGridlines>
        <c:numFmt formatCode="General" sourceLinked="1"/>
        <c:majorTickMark val="out"/>
        <c:minorTickMark val="none"/>
        <c:tickLblPos val="nextTo"/>
        <c:crossAx val="719498224"/>
        <c:crosses val="autoZero"/>
        <c:crossBetween val="between"/>
      </c:valAx>
      <c:spPr>
        <a:noFill/>
        <a:ln>
          <a:noFill/>
        </a:ln>
        <a:effectLst/>
      </c:spPr>
    </c:plotArea>
    <c:legend>
      <c:legendPos val="r"/>
      <c:layout>
        <c:manualLayout>
          <c:xMode val="edge"/>
          <c:yMode val="edge"/>
          <c:x val="5.2692425074772634E-2"/>
          <c:y val="5.9127391684735062E-2"/>
          <c:w val="0.9017648731408574"/>
          <c:h val="0.1134281131525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data id="1">
      <cx:strDim type="cat">
        <cx:f>_xlchart.v5.1</cx:f>
        <cx:nf>_xlchart.v5.0</cx:nf>
      </cx:strDim>
      <cx:numDim type="colorVal">
        <cx:f>_xlchart.v5.5</cx:f>
        <cx:nf>_xlchart.v5.4</cx:nf>
      </cx:numDim>
    </cx:data>
  </cx:chartData>
  <cx:chart>
    <cx:plotArea>
      <cx:plotAreaRegion>
        <cx:series layoutId="regionMap" uniqueId="{A7A49B42-97AE-40DE-91B0-0617E2EEB897}" formatIdx="0">
          <cx:tx>
            <cx:txData>
              <cx:f>_xlchart.v5.2</cx:f>
              <cx:v>Qty Sold</cx:v>
            </cx:txData>
          </cx:tx>
          <cx:spPr>
            <a:solidFill>
              <a:schemeClr val="bg1"/>
            </a:solidFill>
          </cx:spPr>
          <cx:dataPt idx="0">
            <cx:spPr>
              <a:solidFill>
                <a:srgbClr val="421C68">
                  <a:alpha val="40000"/>
                </a:srgbClr>
              </a:solidFill>
            </cx:spPr>
          </cx:dataPt>
          <cx:dataPt idx="1">
            <cx:spPr>
              <a:solidFill>
                <a:srgbClr val="421C68">
                  <a:alpha val="40000"/>
                </a:srgbClr>
              </a:solidFill>
            </cx:spPr>
          </cx:dataPt>
          <cx:dataPt idx="2">
            <cx:spPr>
              <a:solidFill>
                <a:srgbClr val="421C68">
                  <a:alpha val="40000"/>
                </a:srgbClr>
              </a:solidFill>
            </cx:spPr>
          </cx:dataPt>
          <cx:dataPt idx="3">
            <cx:spPr>
              <a:solidFill>
                <a:srgbClr val="421C68">
                  <a:alpha val="40000"/>
                </a:srgbClr>
              </a:solidFill>
            </cx:spPr>
          </cx:dataPt>
          <cx:dataPt idx="5">
            <cx:spPr>
              <a:solidFill>
                <a:srgbClr val="421C68">
                  <a:alpha val="40000"/>
                </a:srgbClr>
              </a:solidFill>
            </cx:spPr>
          </cx:dataPt>
          <cx:dataPt idx="6">
            <cx:spPr>
              <a:solidFill>
                <a:srgbClr val="421C68">
                  <a:alpha val="40000"/>
                </a:srgbClr>
              </a:solidFill>
            </cx:spPr>
          </cx:dataPt>
          <cx:dataPt idx="7">
            <cx:spPr>
              <a:solidFill>
                <a:srgbClr val="421C68">
                  <a:alpha val="40000"/>
                </a:srgbClr>
              </a:solidFill>
            </cx:spPr>
          </cx:dataPt>
          <cx:dataPt idx="8">
            <cx:spPr>
              <a:solidFill>
                <a:srgbClr val="421C68">
                  <a:alpha val="40000"/>
                </a:srgbClr>
              </a:solidFill>
            </cx:spPr>
          </cx:dataPt>
          <cx:dataPt idx="9">
            <cx:spPr>
              <a:solidFill>
                <a:srgbClr val="421C68">
                  <a:alpha val="40000"/>
                </a:srgbClr>
              </a:solidFill>
            </cx:spPr>
          </cx:dataPt>
          <cx:dataPt idx="10">
            <cx:spPr>
              <a:solidFill>
                <a:srgbClr val="421C68">
                  <a:alpha val="40000"/>
                </a:srgbClr>
              </a:solidFill>
            </cx:spPr>
          </cx:dataPt>
          <cx:dataPt idx="11">
            <cx:spPr>
              <a:solidFill>
                <a:srgbClr val="421C68">
                  <a:alpha val="40000"/>
                </a:srgbClr>
              </a:solidFill>
            </cx:spPr>
          </cx:dataPt>
          <cx:dataPt idx="12">
            <cx:spPr>
              <a:solidFill>
                <a:srgbClr val="421C68">
                  <a:alpha val="40000"/>
                </a:srgbClr>
              </a:solidFill>
            </cx:spPr>
          </cx:dataPt>
          <cx:dataPt idx="13">
            <cx:spPr>
              <a:solidFill>
                <a:srgbClr val="421C68">
                  <a:alpha val="40000"/>
                </a:srgbClr>
              </a:solidFill>
            </cx:spPr>
          </cx:dataPt>
          <cx:dataPt idx="14">
            <cx:spPr>
              <a:solidFill>
                <a:srgbClr val="421C68">
                  <a:alpha val="40000"/>
                </a:srgbClr>
              </a:solidFill>
            </cx:spPr>
          </cx:dataPt>
          <cx:dataPt idx="15">
            <cx:spPr>
              <a:solidFill>
                <a:srgbClr val="421C68">
                  <a:alpha val="40000"/>
                </a:srgbClr>
              </a:solidFill>
            </cx:spPr>
          </cx:dataPt>
          <cx:dataPt idx="16">
            <cx:spPr>
              <a:solidFill>
                <a:srgbClr val="421C68">
                  <a:alpha val="40000"/>
                </a:srgbClr>
              </a:solidFill>
            </cx:spPr>
          </cx:dataPt>
          <cx:dataPt idx="17">
            <cx:spPr>
              <a:solidFill>
                <a:srgbClr val="421C68">
                  <a:alpha val="40000"/>
                </a:srgbClr>
              </a:solidFill>
            </cx:spPr>
          </cx:dataPt>
          <cx:dataPt idx="18">
            <cx:spPr>
              <a:solidFill>
                <a:srgbClr val="421C68">
                  <a:alpha val="40000"/>
                </a:srgbClr>
              </a:solidFill>
            </cx:spPr>
          </cx:dataPt>
          <cx:dataPt idx="19">
            <cx:spPr>
              <a:solidFill>
                <a:srgbClr val="421C68">
                  <a:alpha val="40000"/>
                </a:srgbClr>
              </a:solidFill>
            </cx:spPr>
          </cx:dataPt>
          <cx:dataPt idx="20">
            <cx:spPr>
              <a:solidFill>
                <a:srgbClr val="421C68">
                  <a:alpha val="40000"/>
                </a:srgbClr>
              </a:solidFill>
            </cx:spPr>
          </cx:dataPt>
          <cx:dataPt idx="21">
            <cx:spPr>
              <a:solidFill>
                <a:srgbClr val="421C68">
                  <a:alpha val="40000"/>
                </a:srgbClr>
              </a:solidFill>
            </cx:spPr>
          </cx:dataPt>
          <cx:dataPt idx="22">
            <cx:spPr>
              <a:solidFill>
                <a:srgbClr val="421C68">
                  <a:alpha val="40000"/>
                </a:srgbClr>
              </a:solidFill>
            </cx:spPr>
          </cx:dataPt>
          <cx:dataPt idx="23">
            <cx:spPr>
              <a:solidFill>
                <a:srgbClr val="421C68">
                  <a:alpha val="40000"/>
                </a:srgbClr>
              </a:solidFill>
            </cx:spPr>
          </cx:dataPt>
          <cx:dataPt idx="24">
            <cx:spPr>
              <a:solidFill>
                <a:srgbClr val="421C68">
                  <a:alpha val="40000"/>
                </a:srgbClr>
              </a:solidFill>
            </cx:spPr>
          </cx:dataPt>
          <cx:dataPt idx="25">
            <cx:spPr>
              <a:solidFill>
                <a:srgbClr val="421C68">
                  <a:alpha val="40000"/>
                </a:srgbClr>
              </a:solidFill>
            </cx:spPr>
          </cx:dataPt>
          <cx:dataPt idx="26">
            <cx:spPr>
              <a:solidFill>
                <a:srgbClr val="421C68">
                  <a:alpha val="40000"/>
                </a:srgbClr>
              </a:solidFill>
            </cx:spPr>
          </cx:dataPt>
          <cx:dataPt idx="27">
            <cx:spPr>
              <a:solidFill>
                <a:srgbClr val="421C68">
                  <a:alpha val="40000"/>
                </a:srgbClr>
              </a:solidFill>
            </cx:spPr>
          </cx:dataPt>
          <cx:dataPt idx="29">
            <cx:spPr>
              <a:solidFill>
                <a:srgbClr val="421C68">
                  <a:alpha val="40000"/>
                </a:srgbClr>
              </a:solidFill>
            </cx:spPr>
          </cx:dataPt>
          <cx:dataPt idx="30">
            <cx:spPr>
              <a:solidFill>
                <a:srgbClr val="421C68">
                  <a:alpha val="40000"/>
                </a:srgbClr>
              </a:solidFill>
            </cx:spPr>
          </cx:dataPt>
          <cx:dataPt idx="31">
            <cx:spPr>
              <a:solidFill>
                <a:srgbClr val="421C68">
                  <a:alpha val="40000"/>
                </a:srgbClr>
              </a:solidFill>
            </cx:spPr>
          </cx:dataPt>
          <cx:dataPt idx="32">
            <cx:spPr>
              <a:solidFill>
                <a:srgbClr val="421C68">
                  <a:alpha val="40000"/>
                </a:srgbClr>
              </a:solidFill>
            </cx:spPr>
          </cx:dataPt>
          <cx:dataPt idx="33">
            <cx:spPr>
              <a:solidFill>
                <a:srgbClr val="421C68">
                  <a:alpha val="94000"/>
                </a:srgbClr>
              </a:solidFill>
            </cx:spPr>
          </cx:dataPt>
          <cx:dataPt idx="34">
            <cx:spPr>
              <a:solidFill>
                <a:srgbClr val="421C68">
                  <a:alpha val="40000"/>
                </a:srgbClr>
              </a:solidFill>
            </cx:spPr>
          </cx:dataPt>
          <cx:dataPt idx="35">
            <cx:spPr>
              <a:solidFill>
                <a:srgbClr val="421C68">
                  <a:alpha val="40000"/>
                </a:srgbClr>
              </a:solidFill>
            </cx:spPr>
          </cx:dataPt>
          <cx:dataPt idx="36">
            <cx:spPr>
              <a:solidFill>
                <a:srgbClr val="421C68">
                  <a:alpha val="40000"/>
                </a:srgbClr>
              </a:solidFill>
            </cx:spPr>
          </cx:dataPt>
          <cx:dataPt idx="37">
            <cx:spPr>
              <a:solidFill>
                <a:srgbClr val="421C68">
                  <a:alpha val="40000"/>
                </a:srgbClr>
              </a:solidFill>
            </cx:spPr>
          </cx:dataPt>
          <cx:dataPt idx="38">
            <cx:spPr>
              <a:solidFill>
                <a:srgbClr val="421C68">
                  <a:alpha val="40000"/>
                </a:srgbClr>
              </a:solidFill>
            </cx:spPr>
          </cx:dataPt>
          <cx:dataPt idx="39">
            <cx:spPr>
              <a:solidFill>
                <a:srgbClr val="421C68">
                  <a:alpha val="40000"/>
                </a:srgbClr>
              </a:solidFill>
            </cx:spPr>
          </cx:dataPt>
          <cx:dataPt idx="40">
            <cx:spPr>
              <a:solidFill>
                <a:srgbClr val="421C68">
                  <a:alpha val="40000"/>
                </a:srgbClr>
              </a:solidFill>
            </cx:spPr>
          </cx:dataPt>
          <cx:dataPt idx="41">
            <cx:spPr>
              <a:solidFill>
                <a:srgbClr val="421C68">
                  <a:alpha val="40000"/>
                </a:srgbClr>
              </a:solidFill>
            </cx:spPr>
          </cx:dataPt>
          <cx:dataPt idx="42">
            <cx:spPr>
              <a:solidFill>
                <a:srgbClr val="421C68">
                  <a:alpha val="40000"/>
                </a:srgbClr>
              </a:solidFill>
            </cx:spPr>
          </cx:dataPt>
          <cx:dataPt idx="43">
            <cx:spPr>
              <a:solidFill>
                <a:srgbClr val="421C68">
                  <a:alpha val="40000"/>
                </a:srgbClr>
              </a:solidFill>
            </cx:spPr>
          </cx:dataPt>
          <cx:dataPt idx="44">
            <cx:spPr>
              <a:solidFill>
                <a:srgbClr val="421C68">
                  <a:alpha val="40000"/>
                </a:srgbClr>
              </a:solidFill>
            </cx:spPr>
          </cx:dataPt>
          <cx:dataPt idx="45">
            <cx:spPr>
              <a:solidFill>
                <a:srgbClr val="421C68">
                  <a:alpha val="40000"/>
                </a:srgbClr>
              </a:solidFill>
            </cx:spPr>
          </cx:dataPt>
          <cx:dataPt idx="46">
            <cx:spPr>
              <a:solidFill>
                <a:srgbClr val="421C68">
                  <a:alpha val="40000"/>
                </a:srgbClr>
              </a:solidFill>
            </cx:spPr>
          </cx:dataPt>
          <cx:dataPt idx="47">
            <cx:spPr>
              <a:solidFill>
                <a:srgbClr val="421C68">
                  <a:alpha val="40000"/>
                </a:srgbClr>
              </a:solidFill>
            </cx:spPr>
          </cx:dataPt>
          <cx:dataPt idx="48">
            <cx:spPr>
              <a:solidFill>
                <a:srgbClr val="421C68">
                  <a:alpha val="40000"/>
                </a:srgbClr>
              </a:solidFill>
            </cx:spPr>
          </cx:dataPt>
          <cx:dataPt idx="49">
            <cx:spPr>
              <a:solidFill>
                <a:srgbClr val="421C68">
                  <a:alpha val="40000"/>
                </a:srgbClr>
              </a:solidFill>
            </cx:spPr>
          </cx:dataPt>
          <cx:dataId val="0"/>
          <cx:layoutPr>
            <cx:geography cultureLanguage="en-US" cultureRegion="NG" attribution="Powered by Bing">
              <cx:geoCache provider="{E9337A44-BEBE-4D9F-B70C-5C5E7DAFC167}">
                <cx:binary>5F1pb9tIk/4rQT4vNX2ymy/eeYEhqcu2fMWJk/lCKLbD++rm1fz1W4qP2BxN4sV4FxBWE2AS0yVV
99N1V5f+fTP86ya726p3Q54V+l83w+/vo6ap/vXbb/omusu3epbHN6rU5bdmdlPmv5XfvsU3d7/d
qm0fF+FvBGH22020Vc3d8P4//4Z3C+/Kk/Jm28RlcdHeKXN5p9us0T95tvfRu+1tHhd+rBsV3zT4
9/demZVqe1u+f3dXNHFjrkx19/v7F7/1/t1v0/f6y+e+y4C1pr0FWipnjiM5R4yg7y/8/l1WFuHD
YwsjPuNMSGrTxw893eZA+BpWvjOyvb1Vd1rDWr7//znlC8bhwdn7dzdlWzS7DQth735//7GIm7vb
dx+abXOn37+Ldend/4JX7rj/+OH7cn97ueX/+ffkB7ABk588Q2W6W7969BdQjreF3gJzbwgJk0wQ
R4i9kDhyRiXCElHufH+Jx8++R+bX/OzH5ZFugsox7PEBonIZwQl5t9bZtrh93J9/Li4Mz2wiicPl
/dY78qW4CDzjWEpkswds6ONn32PzWq72I/SSeoLT5fogcTq969+ttnmlo1jdPW7WGwBFZ7bkNnYo
vxciAOK5XtsBJYRNHOTcPyePn30P1KvZ2o/UhHwC1enqYKE6ulP6zjzu1RvghGaYAgic4iccXuDE
ZraQHEzsg8Cxx8/+gdOvefp7kB5ppwgdHSRCH8q2id55W1VmcbF93Kl/jhKlMwdRhxH8gNJEmiSa
SYchifEDTPbjZ9+j9Hq+9iM1pZ+g9cE7SLQ227h4S5XHZ5TZYHme+QXPRcl2ZgTbmCHB7mVpIkq/
ZGc/Ng9kE0g284OEZLXtt3H8eHj/ueBgZ2ZjJAWiIBHPwcAc/Goidl43+674wO++dyDvJebXjOxH
45FuAsfqMJ2Dk7KNdbx9U1WGZo4ELWaDb3D/egmMg0GVYUmIRHul5FUs7cfmGekEnpM/DlJaPsUq
jIv4LQ2NAP+ZSIfa4n73p/61nNmORIzKB/T4S7F5DUf7wflBOcHm02Ficx3rm7LQcfG4Qf9cmTHw
xagDrpr9IBrOS9GRzkxQiI24Q5987uc67VUs7UfnGekEnuvD1GwLSOTEt28oOUTOOGw9JnSKCpkx
KSgjcj8qr+BkPyZPhBNEFicHqcw2sda7P1UVv53IUDITBOy/fEgHOFNwwD/gNoHs20P6beI4v5Kp
/QC9IJ6AtPlwkCCty/4NZYaRGTjDNhfs3gdDk7DGobNd9gA8uIfnE3R+xc1+WO6pJnisD9PKeGVR
3N008U3bvJ3QQJKNC445fczd4Jd2RoBQUUkkJhPr/0pu9sPygniCjnd1kNJybUqoH4RviAyBaoFj
Exs/6LOJe4YR+G8cMwZi8+hcv/AAfs3QfnCeVjIB5vrLQQJzn8/wt2nZvKU6YzNGIcCHxOb95kNh
4EXMidCMUMQcbE9C/9fysx+cl9QThD74B4mQf5dBKuAtM9LUmSHwBGzymJ6ZuAKCz5gtbUbxQ21h
otxew9F+fH5QTrDxDzNJ84eKx/JNcwJsRhwKIT9+yIxNBQdD2WdX0gFfbV+y5hUM7UfmiXACzB9/
HqTQnKm7sHzLgBPSzlSCUFD7XqFNRAYTBOYGss4UPITndubXjOzH45FuAsfZ5WHCkWbbqMzf0MJQ
SFpKysBlvg/w0cQzc8D8o12c+WiBALAXuLyCo79B5olyis3xQWKz2SrztqXpXScHZJTBury0+sKe
CYRBvzkPyg2CnOeYvIaT/Zj8oJxgsjlMm7/Zar29iVp91zT6cZPeIG1GZlgQKph4SMBMhAZK0Tbi
iFI5aeR4NT9/B8+L5Uwx+uMg5eYYjm57k5q3g4eCzgKxIeB8vRQcyWdEQg8OqLt76zNxml/Dyn5k
flBOQDn+cpCgfGy20RsC4swoiAt4yg9WBlozXoQxO29MQIWG2JN8zK/42I/GPdUEiY9XB4nE+hYs
/ttBARl/Kh0kCHsot0xEBGMoCUC6X0g0iVZ+ych+LB7IJmCsD9SexDdRHG7f0iFmMwl2xBGP5a8J
HqCywMg4EP7v78PYvIKj/cD8oJxgs1kfpKBcb6HhrAibNw1XxIxBLMKF/Jv8y/dwxWZQv7xvowFH
4Lkn9jqe9uPznHaC0PVhWvqru+FNu2oxpFeoZBAt3scuEy/MAatDoXopoPH2+wtE6zk4v2RnPy4P
ZBNIrj4fpNAs70oo+G8fN+afu8ZQHgNxIBJSkntBkXTGGAPXGcn755PY5RUM7YfliXACzPIwZeUs
it/S6iPQY5xT5jw0oE/KYhLqLwgaayX50ULzXFR+xc1+SO6pJnicrQ5SUNbF7Rt3LTmznUkX0Cn7
8HrpE0sbYhW4EmA7Dz7zJFZ5BUP7UXkinACzPj1IYHYl8bJV8RuqMLiNYQv+ZNPRJFpxoP1CCLg+
83hlYBKzvIaj/dD8oJxgsznMezSnpfrfaV6GpCWFGIWDZ/z9NcnuC2eGJYc8s32f3EcThF7P136c
pvQTtE69g5Skqzuo/Gt9d/eGosRnkoH3BZmYe6Cm0Y0NDc67RA17AGriDbyKpf0YPSOdwHN1mIru
D5W+9bU0iD3hqiCif1P73yk66oDfALrw+2uSEXgNR/vB+UE5weaPw6zLfLpTeVk0byc4kKZBghP4
b+KpQaeMDd0aji2hb3P3mmDyCk72Q/JEOEHk02Gmzf7Itjp9w7jGZjNogmECkQeTA+7YixQmJzMi
HMmgCf3xGNz3/f+ak/2APNJN8PjjMKtju+tzX0qVPu7NP480odUPKmCEQYj/FEk+RwS6L6ANE8GN
wYcq2dQJeAVH+5H5sZYJNqeHmew/B8OvTdZt37Txn+1ukNm73v6H1yQ9I8RMUil3d6LvNdkkPfNa
rvZj9JJ6gtP5YeYENvHOQXvbBrOdA+ZgMPMPME1AckDtOVD+h1aaR8m912qv4mU/NM9IJ7hsDtMz
O737qt7W2uz6ZYnAu5LZvfBMQ1BnBjeednnN/Z7ZazjaD84Pygk2p/ODDGp2unpzN8Q3b5hNo9CV
SQAc/CxqeW55MLJncEUQLkFLEKfnebTXcfN3yPxYyRSbzUFic32nm3c/bmndb9Q/dwygbcZmBK4A
PF5An+g0uNpsA3oAz0OKehJ0vpqt/ThNyCdQXX86SKjuMx5v3t4M5TUo4YCYPAQz4Dq/FCTIW9u7
Ps79aenXcrUfqJfUE5xO/YPECYKGr9s37Q+EygA0yhK4ILjXy4Y0tWTQ6UTQQ5Htr9HPrxjaj87T
SibA/HGYd9FO77rtW14OhN5zym24lvGYAp1k1jC2oY8DcqACZtfsXn+xRL/iZz8sj+uYoHJ6mGrN
22bxt1K9adwD3WeEw9QGqO7cS8zE/MBADbA/Aty7xxaclz7C63jaj85z2glC3h8HqdDWGcw9KWP9
uEf/3D2AuBRD9xODCWlPcedzowN3njGDBnX+dMPz8bPvI5/XcLQfnR+UE2zWh6nTNpDyfNNJDkzM
wJRw7EB7wPfXJPmJEYgOgxvRNoX023PH+hWs7MfkiXACyeYw0p43Px2u99yjfvGb/9ORgg5cAoAu
KOjb2IsLdNrA9DqoiD42pE/Qmcz8+3u29mM0IX+xkv+jgYJ/P2zwaRSjv2228+8zHJ/NG/z50+/L
hcmSE9KHk71X1d3v3foW5jxCdhOM/tNsyN2bvJCJSSDyF8q7rW5+f29BHk5A3y242RhzAuU4eNMe
IjN4BG0hNif3SW2YMgTtu+/fFbua7u/vQYuC4w45COiMgyYsW0CGAurwu0dgACFnBIkLYTtwDd6x
nacRmudlZuA+0dOuPPz7XdHm52VcNPr39zDj7f276v73dsvkDA6WwHJ3BxKaU4FLyONWN9tL6PWD
X8f/FRrWZ0USRmudi/a4lAWnbkEqfUxNzvyMNaV205biS40t1+Rh5qJ4iP0M4X6VRspK5kHQioVq
HPUBBslYrkMz51Msm2wZOVbo0rh1yuNy4PWitfMm9YY04msdjEIt2qQNRo9brLddGLqZcZel3PY7
x6Q+r/JhVQfsqJBp27nKhMoNcxl+xIV2ArfjKvAcO/ns9P0nrLPAdlmgzcex6UYPlmQWcWchv2FJ
exH2JT6CzsY4codC9/MmsLLOG62gvuSmjk+ABFe+QqJbVqV1EQdVov1oSPqVonW5GXtTuIOm6HpU
qjtOKDJXQWXowigdnRNH27XrjLuVZ0Wq5yS3Yz/GSbaANoiucKPe5B/CiPMFoUPlJRoeC1TjYwfH
H8u05G4om24jmVnILms8q0alH3ZlF7o6Zs2HtErEeVBiehEwiga3tBXDi9K0sOJMWqPvtIHjStGx
Oak67NqmznzgOfWpbpjHSid3CZxTNxjodZum1QrH0YlghixxG52FcuwanxjEMl90EfEY75lbZOHI
ThpLdYGrC7txpT02bpA3K6cvmo9MmyRxq3jEc6sjymOJobmrdMEBD96ejJKsmgR9iRPC/RbWMk+D
5lNQGHTk9OqjSQ3zHIOKP1WfmCMcVcLNjYx8npp5iBvuZ0kYXmpW0MLvRJltZJLXp1kR5bDVWR4J
t8pL+yxstX2eUivwrUh0XwIVkAtTl8mch/ZwYsbqriE0NG5hRnse1HF4PvaJPhqczFWJTT2YmjOc
ZHYauBm2A78trOAC0+ZzqMvC441I15GtgvC4b1DWXQxOWNZbFYb6T9TX7bc46fCFnVf8OAlr+iG1
WeJbvGhPuNa17TVdDlvWV7natAT92Q+sPbUqYs1Jj+5Ykf8p+r7UXs6Let0lrHWzmKIzkwms/VwZ
+UWGUXs1Wm3pJV2Qze06yFpvzNs2XyHW8mQR2GWReVnR939G4VgiH5s2rubaqvXgponC7ggoz7lo
8nlc6A5ddOWYeSmK0ElVO4J6AzbBRVeR857jL6N2viDVugom282VQHm1cuy4cjwmolotOw0nBoXE
vuaBvAqD6g6RNjBuIrJqrqCJd8WzrpNnUcYqt3Bk7CWRTVYh6JxLeIfQFVRHp7qOj6Xt9OsBF7mG
w8yiwWtD3ZONdvQYLmUwqNBrVfUlj62qvVSNEcCSXiRWG5x3bVG6qk6rjelo5+vOHhYtcpaG0Wid
pmNXX5CRyHzVBjh3PNma5DilKEnnsa6KzB1QyTea02AuaBmtozzA87pqetcWluXjypbXTOWGu814
XCBhrcJGR8tUZqEb2MRa8MB0roNMvyhYErvhkKWfB06Nnyd1fyxjsWBFk7tVYHDrSs1SN1UJv4Bb
h+m8stPOtfso92SXMi+p8/ooSenol21bLTumY6/DebjpO97DDiTjeFVniK95I9VmQI31qQ/9qM2O
W5SGfp7pKnPjsJTzwaL5IqmObTN8JsFg+6XSZD2MwTjn8FvHGUflBme0jl3OrEG5dVkT5POWU7FO
7U6CplL1BXUUvZJcRp5tV9KPOI56z1SjWQZWUArPydL0y5g4rcsG0R9zhhMXFMSfWSoTN+raaHC5
cNSCQNHQHcbuNBtD862Nxg6eCrGIeMgyV8RVuxwCfcMCu/ZtETmpG9kF9kuC2nWQm8wry0CdxFn7
JxgWe9E3WbcqxroHKQ1Ka3Sbqu9tL8/j5oYUYG3mcANAn7A8cBZdiD+EwpYrauXoOEai8lQhk2Um
rNyNRrXSlUQuxJByXojSeLiwuhVRBVojI7AXOGm0tns2zOE+DTq2mx65YLHlQleInLQCO8dDIeL5
QLLLwB6NJ3Qoln3laOkGKv7WxqYtXSMkc/MKdG+Pu8yHBFy9rh2cj24SprWPBnqucOlZ5UCMx0FE
N1EVxqcxGqSXZpXlmTF1fE5ifGSaOlj0bX085Hk9R+Ogb3mpBi/Mq36eZFl10lAaumPLorUana/S
afJ1yNVt7YTtvE37r3nO2jnCBs/bFswNVtFaKh2u2j6jfh7I0w4Hl40u6CnNSeHKtuMXPYvzhbL0
aWiSyxZp66KPkvMB9vUoGDgBacxOQ5GPi8FOHTCNcciRa3faXvBRK5+lTli4vGsbT7HBfGSpMW7f
wr5e1m0c2kdj0ph2YzQKyzkBy6lcEg+0chtETRi5rC8NmtuFHNE8Cpxq/JDHyLE+95oMxo+FkKMf
c0081KWFGN0hxVnG5qLB2KxqHH5I01Ik/tiN4MroNGOnXYoVHCuOqUuSJCldhFV+Z0o8cBe1Y31G
SmJFfpWo8ZpW7XCdl2g4Ek2Cj9u60MvaWH3jdbkYbA+btDtCdtqD6s8K2IMualYmR+Mc56AxZWrZ
W5PIxAd/LjnqkNNSF6pR+aUc2/goR7n2IUibw4XgfmGIDG9r0lpL3fT8XBtZL3pZ4wVVTVK4eQHq
Na0pbFBq0mERoTD8xExQ+SLJG1dVqQanI6dsFauRdT4aeev2ZYt7F6zb2Lslq+ixqto8mjdEVVi7
xLSOdMFyoQXXYNtcaSKZeFq0sTumWXRkNC5Cf5S6a9coMu1xFqXW2qprGxy/ALWpi6DkeYa5ZTde
2Yx1vEh57cxL6YzKj2hr+2lYoy+aJxH2hwQlFzJS9WXiJL12HdvEXokdvtRxMCwUNOiuRhwNnVun
Q4dcZJTQrlCmuc4gveAH2sEneSJz7mYA/ueRxmxha76kTdDWbjw2rXFl0VOgjwNPl7RbhbHVd64V
63BOBys/ZcZOwp0HVGdeDsOq1yxm6DoIosQLKxREXthSmS4qw4oOjkuDvFg1zWdQ3uOcwiYdlw7+
ykSagmBzlLuAaFC7WYrM4DoqjeZ90ybGVS0nXtPYY+UxO8rPilpL7Nlp1M4bHm0q3lcLp8+bk74V
fG1HsjJeQSW/0Jlq07nmRbZkha3mDoB2JFtdd35WMHM7BDL60wGf+yMxtjgOWFTYXmw6caIRuGZ+
EOLQ2eSIU48Y8bnJqb42QRq6dsjZIrPG0CMDR2tFzKg8nST2F1qxrve0rNQqhlIO2BLibLLEmDti
BaHX1DHegj6Nj+LewnNTM/tz16XaeKnKRbCw6jiSfoNG4oZNrhamaOhli0s653ZfuKUR6TxlsbN0
hryd86HrjkfR9adGh/2lFqlyk6IfvISnxC3TKtqauh9ql5QlW+C4bGy3wpWa16RrvLwcYpcGTT23
7MhekA6JW1KQ4aTS8Xgq67H6UPVYcA/0efKtbLC+cgqUfQ4xykKfm8Q5Kk0YHMUiQ0eoCuqFgPN6
jOrQvqBj03s9qso1GRF8wMgtFwtWzU0hMPj+yJ5zHrReKZooBdWcF4vervgyyaxiPSDwxSsn669K
ldGFhdS8qerkLA5V5CZJ3p0mcHXmGJRE54MAgrCIjoDDApqPpir2Iquu5mme2HPDcF56aWdqt8w1
yLpiyXEVg4+S5agGB6rJbqLU5uNKZFE/j+vW/tY1ZX9r50MkvSpzhk1HyEAXvWLl4vk3ALyIGG/K
yqg4jB6+d+Hpn/+5KnP48/0rAX78cPe1DT/+Bdfd7r/v4ae/BbdIdlk+Pf2lXfz/9F4/vnxgF3M/
fRPBJIq//4aIvwnxf/rwdfE/pjC75Gfx/+Pg2B+B/wPJQ+CPOfR/IhhkCxMGIOkGQ+ueAn9sw1wh
6MqFFPUu8IYO0afAn0CfG4X0NVxLgCFroI2g4PMQ+GOYVwBzvyWCkURiN/MT/08Cfw55h2dxP4O2
E8mZA2zZSErGvucFnsX9cDMiGxMekg9aV1XrVmOujdthcHe8Mcudk4qF6iKKM3VTiZRcRWAGLolT
m2XBLFN5WSy5l+nBLsAsZL1v2dhrHKvaiXv1RSME72NbIQldqyvj80QNVepaFafrMhrSRQsD/uYV
TpwTYqHhPHKK3o+T1CxLYtLLMaHjygnBFETYau+K0RqVG7GenVlDHJ0NRRZnbgQ2c+uEldkKGpnY
DyPYNi8KOyt2VarGBUh8fcSNVX1tSZRsm7A351ZqsE9kYr4YBdrQqcJUeNSMzV2nQuySKmPrEIar
X4SRfYEbK47dMtPkY0uHMYWi5lO+aE/uhcIJmEJg25Dh2RX/IDWya2d4nnrJR8YSK9D2h1FRZ81p
y+cVGRTkQsrBSl3wGxvhxiR3zktRkZOiJ7A0CFFK7sUp6pZjlBhwJHi5dsa224wBj05Jy8pbHKfW
dVFzfRkZa5jzOEk2LW9w5MqoyT5lWSCXYaSqRatpeSal+thklK941Z+IsCdXJCJLcMxvk9quv/58
0Q5cHni5aJinvTvAu8IZFNjY7lw+O3cVjK8JA1QVH1iZB1/wDv2wLPFnqCoM55ZAat0mVK3zpG/m
YOpy4uZWMy40TcbN0A7oa5Vi2AaH98NZWLD0qC8p/xAY+FsNpe47UpX4OLRIfxa1Nj6hYT2ccxl8
CtlAlk4cZ5/Sou/AMGdoFRd9sYwsZS3Tjtq+geTcfEQ5nGnaoO4YjfS2sNuTXhG8atqArwz4zg0k
mqgfDyadD7wnc1Q50YLHX7LKSY4YK/ubOCqpmzW0v6lUQNfCZGqlGty5QRR1XtW1iybuh0sQyvRU
dBYIk07jVUpvUR4nyrUDZWs/TUZ+LFmYe3Egh9aPY1274Nc6SzQq4pG4lb4oiuFyKAAltyniZJNH
tD4xMiPXpimqO5nVuXKLXmnbhSG09WoYBV4UkdYrZ6ji46xp0CaIzHAuC9xteFrD4ghts3xeR2Oy
MipKHG9kIbm04mY40+Bhn1ASh4t4lOOq5zvZtNLxIu96fc0iXX91wjQ8YUw5HgqHARrSfiYwE50F
N7Xgm0RguCSlGO6nEBjR8vLskLALgrAT1mUEzsdF47TF0oLc3ycz9NJXooVUhbM7O6ocb3oiR083
Gtws1pvoNqnK4bSySXBUN6i+FjWr/CzK0LKW1efBYakPdjX/mNfwLmmneOYmHS2WGWB/UoK36KIm
HMFNC4e5yUtyOSCVMlcYWKppLbNhUQBGHVtm0TFOdgq1TI8Urxo8541F5jFqa3jPoRtOVVqOF9+P
bZXUjhfHttmomuMTXJXBtzKT6LO0cn3tJFhfF9ZYn8LQb5VATBnlEUQPRfy1QOmyLpWVe+3gtJFL
29ZeMggcxTyVkTyTqC4N9Jz9bPsJeiG6u+2nYHcEgps/BG4tiJ1oPxPdvsbaCkcVXEIsYVt+gwV2
jaqtD8nowApwQpBn19q6SkzcRS4fKqfaDKqIhqVEMZgXCjLYuiSrgyOZdtU27WxlXKfuq9CrsAq+
KGZgMYhkeF3HrXXvy9x/mdEehbtvAWxnXjEk96n43v3/fAHFmGqFo1BcZpDNnA8JHk7rKgwXtR1k
CvKcoGcCcEXPObFBxRQRt+a2LKotBD78GPd28A1kj4JiNuWWDgKf2P2QHkWkaoNFncngKhN1HrhR
EWbS/fnmT/P0u81nkMjAmEAjPIHOhMnm52oX5PX8smw5L9xe6+AbnOZArpRW2Sc8xuMmGfRwlomu
WDa5hBWQorDXsoq7ozKHfFzvELXOeK/Wpaitq8bOwUXvWRN7qm6LMwj64hNBYP197mTEbXSvv3Vg
JgCimH3VQQ8h4TjKzkvrcThvWZ8WS9EJ5VUJhzCcKFBDbRtckwgnK0ta8kjHNZkHMORvkWkaLqos
Gr4ouxiXqu+CdWwiNR8LUUivAf/1Doca9BXJmdV5uiJ4PtLKWdAy/YpzSN1EtKhdmlbVOmNd8KUQ
IOrgEwzn30UvgGLDrQqsqJvbKfywLdLgaBwUucyINi0k6GjnOaSOblGlx0WCouALnLzujmX5ToPs
tiYRwVEbF+OGoRG2j+Wg+apYIdeQPL1CFRlDl9V2/FnkyQ0t83Jdh9GwTnuiPaVI51ksIyfR0Guf
i2w4TfAItuTnBwGcxKkYOhBhI5i5Dzp75w5O3AbQ1Xmr066+jDLcCA/S6JB5+66bMwijliaoI09E
ASwgGqNwAa5YtbVJM16MGHTSPMz1GoIP4UdZkh3VcaZ7qOugOPU6K4lzNwyLRVNDtOeCJKGvpkfZ
R1D/zVfSs+6ujQWzfBj8lwtfR7KMlwW4Y5uuaPg8F8jAOYCsfeZmNAuyRYaDEkFxJG9XMrQGH1Ly
Yj2w/OMAJRkKXELjvGeReOnUtnUBfVCm93WL2tuag1mB8xX5qqzL1YBHvWQgtRACxTuXc4dr1cfN
tR7SFbcgePIHEo9zh5prXFWFT0tJXeAnyl2dgEA4IYPDmhDNPFtKcQN36HNfQVR7VOIErUYnM5YL
SZN6OdYkKjdkCJjjVW0afQI7EH/SFqTb3LHqqXTLOE+uNVzSHyENUNvhKgK/ZfByCtrA1VEV3VqO
wJdW1+8cHDWUR0gOYKp0bvtq7CA0p1HbzJshyhEsNwWVl8GX6SFX9wr+HjQtiIGJyBh40tYMqnAj
Lq5CSEWvA8TA6ow4oV8jGsTGC7FdpcdW0+zcH8dchPAde9Z8hBTM1zwrQa82dS59A5odeVYx4pOQ
9+mRgYMgXaiLlccWM1HpQWqMfsblGEs4T+14kRRO0EIwnAyXCnzLVWMVDtSj9Dh+I3Yq17IdrXnW
5qkNlaEAhy5SYz9nXQc5dyhwQQpZBcLtlQWnMK7By3SHUPmNw1PL5VWA/JiO2Tch+sumrLPY4+C2
Bm6fisLL+jQ/FSKH0loueg+MgQM745jx4rsgPdSSH8zBfS30eWz5PNT8fxnZQvhIoQj8ZPn/Utl+
bEL7Edk+kDxGtjDECJJ8cKsBPAG43bC7//tQ0oYBk0+h7G5YOLj6u7lU0FQCRvdHKAtjEXdXhyAC
gPurRHIoOj9G8i9wg+L9HrMOI/snGhEavnYfAw4hhWHLYhe4P7frUcOGrlAV3YhAi0+mZ3xtKEie
y8cM+aAD6tofqvIIbpfV2C1x3UEuPdTz3pbZsiW6PuGQ2iSfeTSmp6XIVHRcDx1lHqnqAQqY4JZ8
oh3rPjdpDqc4BC0XVYYMntNJKNNWTdL4gx0V3bLtDb5sqS6/FF3QnY3KCQZPWkXfuumoIFldB6pf
xDlLV0Il4L2ptGtdUZlmaYNPXrpVlAypF4blrphoKBg3Y8B8RoPsw5XD8Nj6Q5qgr0mbgYbOTJre
1sKqIe3Eu9zt+3w4C4JSh24dBrD2vMpNCl5nnIp1aRQbFyNuh2oJtTx4SjWvyFErQ3NeR7w269Aq
eOLnuRmsIwkMlscsGKF0UtZ5Ti+IrMoLhyUhBOhpd1ZnvQu16azxoaYlQy/QZbdMeiVW4D4UtZew
cgxX8dAM5+q/2fu27jp5bclfRA+EQKBXWBffk9ixd+IXjdw2AnGRhISAX38KO7tP4q876fPeecga
9lpegJCm5qxZVRReDYcotYvTgL+SR6e1yzd9CCIenbkQJGv8uRdJTfNzkQ2qPuW2ibcYCHKP9kyl
hmK5o/nWD4AZ1jm6TCcyAozWtZGsamGaMgzo8RVd1C3/mlDFT/Qe3QFVWhhA67LIGoHEW5k55eLY
d43lpR5r2590oYu69CBusBpMBNmKd4Ks0WlGx30KVTY5CgzD+Dl3wFujWR4QWlk+XsRTIOI6sbIT
B5NO8z5x8u1iW5ALnSKQB9D661no5iuHpEjHd2TtW0ctuuTTHLa+RNYQJvKpFjJJts9L062D/e6C
cX1fYvfbOvH/A95riPr48lTXb7+Stf7DX9s5LkkKwtT/Pdy94T/9EvX2v/sZ8xj7X+iHAxPcn+z6
W8wDWLc/ggexEA4vYKYWADQAku1UHRhVUjwLFsytn977vyB5NAERjxPwVDnIqv+T8Ed/j377ERF2
URfTBJSg3ef/9+jXkdYOJKjsR0GQOvBjolMddVWs52Z7yjKv1Zc0stl0Gsw6renBoR2Apns0ivhr
Pdh0iKoxWVR+xWWGRFnxaDAXgaPBfNtlvY5WgPRLpr9myrXLCKSPdS2t6jxPyY98ARHlHml93n0p
Cuzs32hPDburWWM0LXvSTDiVVGe2fydJ7MJwqLvMKl2OIev7G5KvKLiRk/ZkvU56OrT/jqZ5xN/8
ckv/D3vEG9QJVCnUTEA7010zieHCnf11h8hJ33iJpssPEcahNReuT7v0AnXEhHC1TciaQrU1Gnzm
LhZNIv5SeZI3UB+DDhNAMOS00C0BweD7+7+UzgA0kRbFrPneEkVVUzmAVlSWnCeRaU92CbV1Bytd
ncoySqNND+9DSlc0OUm6sUCvHLaXSZXjaKgld6gLDN778xiRNxMJtSXD0z3Q1gAnjaYYrN9PsjDJ
5NaJjV+HLoswK1qMB7qI8xq7NbumIsNMmmpsWV/6NhtwjyzILSS7KKI2mlVpJO7fPpdWib8amq2b
r9NF6bH/24kic9D/zVnbi+D9gVfJbmqZI4/YjUh/Hc2FhkHzYaOoSVGp98cWME/n35vNNXqoglkN
Ti7K+xnvjavpx/VQqG2NHoLW4nLiFvSiqt+2eL3upRmcAF8lZsJVPouj7h51cb31FZ4ctGCQk6hd
yXAVo0TAt6LNGIz5S0235ye/Xg8QLQpSNC4KFLw9ILy5HtlEibQ0+s7Ap4iTQ73ldW5OXZE6CgaC
dYw9qywW7vLPd/zNqkDnAZUknpwM41DwEIGI/H5c7dcxHyNafK9XrHZWzrHupk8yFclQl6FtfPNu
EHjytyulHGEv+pfLfnsbgcHAXg5+ZjyFNxai1++HR8bSAP6V9HuUAzihVRZiln1BCIvcJUqRvLtr
IjISJAxm9Q8KTYVNor5qOgzKnwfidxIkfAeA6KAFkhX7w4WAC70ZCMeauF3VIL4Jvg2ZPY9G92I9
RqJH4XEG6rvgrvz5kP+8eIhH4MyCCv7lUaE72PZLRJCo0NFxje33lAXE19NK2EbUKbPBTykyGZGy
Z+sx6qacGLLf5zFeZ8uPczPGOvxlIvxj6ccZyKSITwiRMDDF47J/P5uaoxfEtYu+4qnDeR9dLE7u
oahfRolHjPvQpltaNWgRJbpceILWRJk1sfQPvWYtGtkRscMD7yWStYMBRSW572dQzr7+ecz2df3r
OoFZJHoGMcqJHLsnfRugfBCFjYE9fV2sQ3sW3A0VY7DiJVC0bhdL5+hBJ2BMYNE4AKx4aXTt/zZY
vwMwWC8Mj5yASUgM70q4ub4tNzA+g5mHWT+j9ZK1WaXjIsOAgAfLua3IlkcI7WJ9XcMdWl2m9C+T
WhNR4K0lOMpAhw3079MqfRtLwN5HMpJxAIUgDv8jiKtFTb2Qo37WFvfSHOmkivQ2IZKu13TyK4IX
F3O3PfVyQWlRemkDACOEncDua7OJ6ML2abs92chP7K5o2J4gLOncd/ysfLYH03GiHAEfHIRsvte2
VdvTBholUt646/ZNq0GsRDgdBy7xS4q28/ZU9MuCSEuzdsXLtMW1Kw46m+gE+pnfI61a6gYJhnk5
PAdgtIayGF9S6RHJA868iYY9N3A669WXZWKDAalitmR+SOm4uRtrlbBl1/U26auoFqAQo+8T6s9D
MYj0aY5ngi0hL2rkGbMZRqQof56hbwMJRj+HmT/o+mnO8IzmNyGNinWoCdfd80bQyq8BioKDNoGU
047dJfUmYLr++Yhv1wSeiZoCA3ypxHeW+ZsjTqBGygDo6TPdwAnNquDTfREm4FlgC2GzydizQD8V
kzAk3k31LeBx0PT+sifvZPXf1iaFkHEvveGqEyc7q/z3CLLR2ZuIs/6pB7fV0dIBp45+jEYa5A5S
TQM5AhJCK3ieihr5gZbZWB9BfU7mEezlHJVS6ZLaXKM5yR4WartiBSBG2HzviihuKpNty3iNSRSD
XxGnotFoxDGyb80yxjwcZ4k97lK0yu37NLow9B08sVFbAzS2dJnPfx74Hb/49YoLGNDHu6d2stcE
FDjI71esmJBDMFP+CFJqjCQ2AwSMJHbe9nkLJ5s0vZAEiKwBQ41TvNTuJbONmN6rQ+rbkIgH8DX3
KZ2YZgPI3egE1MVja7YpJugpzKC5nLdsVVh1IvR7Tk3WosfqzInBMvrzJb1Ax78EWLARigLBG1EN
dxDGr28SK0OHfhvbIXksHFqJ+uR0vZ+Ai6jfl+7LOoYrzIpzE3LZlzhi5R5SrDZICyMJCt41WcCq
N8AMFDyEOt7m4KeFbh8Hs4aR3QkD2vF1I+l+iWvds+mkotxS1OJ2plO1IrvD5f7l0t7kOrg0TvBQ
R4KlEoOa+rbv7MASzDs/ro+0nvdI5azB1Nq6rRm/ubhQID+uwCK3pzwBKVSh6zzuXYcFBJ56PW49
I64+cRr58IhcyWI4Qt5SzD46b4gmQxNxTDEoD/Qe3TzC5kWTaHAWQYvo9yjYOBHjJ9RYBEPR1ymG
wrlcRq7KOrB9Qyl50uKn1/HZQ+FuwfS/C9v3rzfyV7XHmzUK+yRA6Ni/0LuDfPIfCRcJW8pWhtYP
qIxoAZ1ek6xEFsusQIZPZD38LSy82Y72Q6Z4LF0SY1uKGfbu3xdJ3I5IZPSSf5w8wQxxKx4l0ZyR
qWN80lanY3YUAVTYqWQdFCf2opvFgAIDQQ+jFOzSufc5mwoBurtLCwQDLMj53kJziB2gj7DwHUQd
7O7nbatNGDCUS4e+HS2xivbbUSu0ZJIK7Q2CFw5S2Hwfo32DM8mUwt6kmNvr1D+PNnrLbyJEyvZN
AEEC0hrULG/zayQlaJjGywr2zMo6ge6YoroSIRbtHUu21K5otFumi5ID3Gxlaa1pzFXceQpmqkZt
El3buo/SWwHNA61MGJf6W9yAuhCET0G1zIex+5623WbvIYjo7ZewkS68S2cSL9uhAIyf6cqg2pv8
KYSsmO+skWIZSwYmKpr5sSX8MAyWk6pdnAchdFxAqgOfe5hB3q3qRaFHUs6bDSvY81HWpu2JJ8Sn
D6xza1pX8UJ88GfNgyQC1Zao3aWTOeqoKt+6sG0oazEV9eWiVrQUzKRbdpp5XtND1kfL9jGwMWme
fNrV4kBTl5BqRZU0ruAvuokfeJMEAKJZV1/goSHuYMY4bNcCJL/4TAKRyamOpkLGR63GPn1cs7lW
0SMHgXf5COiRuttockN0jx0j998zy5h9BBuxho5Ag3cipw982Tp1Fg3QjdM2pkU/llyNNEEXzW6T
KdB9bIvhO9q847wcMFVW84N7FwJgyQ4QXnvhBMg2xQHZaNaxs+gjxe44ySOlzjPTydTJH7IYqMMo
L4QWNr3d6DhjSoP7PGn5AQ8Qdiw+DkOq0R/zXDSyuxmyRZn62M61C/NNyETdNCeR9sFn92JIqLlk
bSrr4oS5wiig0HmLsa13U9EEXtZRyow7SGG3dr0M9RTJ5hyaHrtNpdD0RYCddeOzT2PkWTZdYnKE
SFSBIm0hd14j6+KlW2mxsHddkoP5/M69/hKcqA7vwfA4xeG2cUrN180bnsxXLbO6Ti7IEkFvVK0g
ePr8vAwt6TsoD+Z9X4yzqMHl1BSkCPplESusEcAElTyr361BB52/b0XUhg48TRol+lL5lRfzO9bS
rOGl4aCFgcNpwalVT3ktRLRdp2k3YaQiSH9If4uoDTD7OqLC5t0NaUBm7d63bWgLcQwtAkF9HBsQ
TMBPo8l+SoCTuxg8nhosMtDzNZQzxWFwMbQ8n5I6GXC8vgUd+dHXhTGVRTWGkU0K32AHqQiT+5fg
/JGylMbwPacHFwZXX2lJBspOrQz7iNHOKbyMk3TRw9Dne8hPZ1cXkFYEN2ICbAPyjTOUdD0+p18v
Vbpsw/AZsEkxpo5PAkfrJEGpM5Bmvz1EpzLJ/kW6ZR/nIeUtsKTIRxa3IhpAB0l/GIOCxpxs0yDT
qkJB1txUTSEzH+EOpt74JxDO0frGeEVyG8/SbylZILvK91NucKdBw2eYWTgCxVvmq4iWfYIxG+13
HjQ7/K7j/T4080zwUWyxhQk4hxlP3cY1/rweayk1XwG4SfwOFJGRPagsFZyCpsMBQ5Q6lyBQHn/O
HgFVEr4yb6P94oRbXwbDY9bY6meOy7Mt239CN0Pd0rix0cPPoY5eP/6fQX79HOrVRN3mie5xAhCA
yPmrahja/OdmoCsu2iTbgmPVkI418QPgsnrkkDO83KgRYjlMNeBk3taXA+GryEqi5Lyyd7z3I0Zp
TvoOH0k0kB5bodgWMy/BFt+T3rrPEvyyy+sYXKnXERw1VhDi2us1SRC7VlPpcWCBXKy+2LG0+PXW
vk4PJlSH8WFpg7+AuKvbL35hq8Q8rYndDyNTyfDLdTRxLh9BZUi9u8KV0n14XyfS5lePs8RF7t9C
Gjvh7yBSpphdk5P7qb8OaLSFDT+MHR3T/BjFaM60lxsMgtBFqndcJT6Gxo9Y07wF9/JBTwH3t5nz
xHwlrB4wfaYMGSsuHmJCTNcJWPb+hcm8v6RzXeClG+J9OfRbtp//4Fktw6Pv6q5uTkNd4HsldBA1
vQAvISfumr7OlaaduMvPP4ect7PF6SwNVfgS7AAjDt7qRmGfn4nZWPyIzK0t5oM2EQhzVTzVAgeH
VAEuFgfXaSBsHeA9AAe4TdJf5mO9L2eP/RW/U9BctsVJIVlc1ivKp24ZL1w6xn1fdRw8EjD8phrg
FeHE4/PSofMN+gONsu4OxDL8v/YBUE4WBwgoSgMsv4M4xQmAAsG2ODrYSeP8xAYB5cJRrNs+9wMM
gAESL9QkiDAFOk6+ADUcW2wP6dcg+HSZcWxVy+eYLS3iTd2No1IXP+Hk1nXSticvO9S739Z0Sim9
0K3EcJzpy5oxY9FhwEDwUWJ7omB1BPdoaJCBXbjXS4f2ccIQUQ0aLK5I1WHKjmyLCaKcA+sc75FF
77MG6PI+xV9RvGJSASNAfLJfr2uaBC8WExyfN2AQ46em24Bu8jRRAy8BWaysv6Ugg+ETbCV7DTtn
fsK8egVZNpJ1Vpz8YCD2vKyF2Un72ysAJFCWA7syGRRIEK0RhdIXvUwFMafrAExk1+Ar7OvJpaEB
CF+rwiFUUiZW7HnTikjTnlDr7YPnGzSQ+2PiCwUsvu2GGn+OR9ThKj8HpGciugpisra547TdoTKo
fRB+ciUocx9SgM6rOC6ijVZ5YkFDh3cAdIEHzZY5QCD2nNbg2hnIVALHzd+iFLy6Exv6fdvoM7FP
N5tYgsn3OpKtQ1/6jjZxQ+ersGW9yD+ozYfowSKZBqqwacPZM+It5lcUNBh55zaN92sQeogQ/FFe
7ihV1yBfRWbN+zHoZ8ZXaSBvWTrW3TFm9CpOaTJOLvp3gIZ5EUfsaBTC7KkDChtVRUdy+4T+QVDu
Y1wbyHQrka1ULvchR25jvvO5mU3yeRIFoImzhXYbOswo2Sb1tKU+ScfSY3eA4gdk0hE5JfjL3BOP
Wd63PIECclyjfC7zgM7Ucvh5Ja/30ugWMGWVQW+5X9ZLuOm6eY9/fK33aILsf1+8zdTvnxheMGTR
JvvvMhJH+MRar/sHBcjW+AQq9x1hbzqhsZRrZIvibnMr0ccWC3Vflbzf3/k5ZZFTIhJxaOnx1isq
u4fTqK7sslqalySxcfHeS7CoxzLEAzBckDIFTy6DGfZVXkfbDgdO6BPhJUVa5i7NFmN+pzFQ8Dt0
GfYzVw06jc8/D5RZji3NYKpED68VG7i+W462/qB9+kG9Biz1CjQaOBtiNkSd2UHIyUIsnh76ujeg
10jDfPTgm0zjml1AF2++apJ6T+NkuuAY+dztp+VfFlw0Kuwjpcj8vsh1srcZD9Dt7HMyF1uioCaV
09D3R9l2WI2n1wFB12YPeqqAnwXCO1wD2muZ0C4v/gJ8vSnoXwQMGWZwguDGyD+aQNIByUZ3KXmQ
48hw1nldL1gNYUSYNaAa4CS6GcCLLOfG7Of+l+ru99puPzycu/BgT44HeOP4bwpb65cxClMOqOo1
NLbAgHEWqAOwkv58qDdAE1YTdCQxjgXICv+zvaz/pVUQCmUKgVTyP3MkVss4VkaLNH2HZ1/ts5sz
ud9U37S4w2MKBVFW/QyOfz6X3yGEnQMMVAiPmi8Y2uGY5286JWIGR89h6T3AZQZhrMnIno9PU5HT
I0hlfx/nfx4Q1mcADuBxnwBc5G9wRVhMxAQ6KHFvlgEbRa2w44NSrxDmfq7sP18g2WG7/8bA9isE
dhtnOajOCUFT5M0Bl65N68F17P5nxAhy20H7ldEVHg5LOhUzxNZisx98oCvYMn7Y4zm1CA3RtKXY
j/5yRr/PdJwRSinIfdCg4xkkE2+bMyuPo5Cv1Nx3r4sqIK/DGl+8goT61BRzg1sgU79iZXKKzQGp
RST3E2k1NX6rZoPK/pT1dIRQd0FoWcHT1gYfx/oQ5K5ZKerJKrx2VfRrmP3zRby9jbhxaUxjSKEA
yRIwfn+fw9h3jUuWaL6Tk9oj0/aSCGnIHv2HNSp8ChOn/3eoK0MDBFZGMW7k/m9/UsXvx8sXZCNJ
Efu7n9veUkvTlvGIyAoDgQmPofufHQ+Q/y5pwcLAQ0vTf4QDGgSQ6Llp7163JSTJ+93IVYd1MUxm
3zD+fMA9vvwyTTEh0H7an5QCPkoKRPMNVBvWbQEhPAOPbIisyqq873P6zCBI/R+GOnw1DgCru4SB
rYci822oAy2rX30NnutrKjJnQEcwjxLT4+XPV0V+763h28HQ4GgJYxRRB+zMwN9i3RA7KVoIB77F
sA75z7IC5XRPFS0FIftiDsU89FXcpzbJoRXu0OkoO6SiU+XosOSPbYgRBP9yXq8UkV8GHBgmhoBD
d/LStoZM6fczi2P0i/JGTme7JbGEzwuUbrjFHiY9fvz3BB57wSow74D58rIXG6rY0mW1I/01sghQ
g+oKYlcgUjdJCkwkft+LDDy/C4hf0TG9E+DokWWtRIJW2OfJwB2iPto2SQcDwprfElfFY8ym/lDY
DBDgDV2guGXv+WufUTEUSfSdGHpilltVy5mDyuNn1hBgNS0oJBcogPKmP3RRqzFFfiZOeYQ/k6Cq
hX2KonIosImxl/D6WgKpl9EEwy/BloKSdU9PwpxESLTHpED9MiQew43Uj/n8jk7dnmRGrzmXBsUC
9y3WBeQJpZpcT7ZymCwfmgPTedd6cKlfoRiD7RzKj9cE6yWzQ8cvYHw3U+zJRW5mIF6oeRSDcLAY
ccheodqBFh9dlKauuqWfUOehzwBa+yNFOs7pHVsd5NSXLYujHaSYZhhjVOtrfcjDOlFzkMr3gIOB
DOXofpStdMUoKriu1AFibwOP9Sx5zw3XeTjWBkHHfMxWPm/jR/RB9k4bctM4YXcj5BIj+9hooOD1
AfMczfaTtIaQtuoJkuF/ryiJp+IqY0tInkm2rK64A5wn9IeB81Ylx3aYohgVOgLaAu8EJ8HIOQ7j
int7CEuyQSsTR0BM5gopI8lA1YYZQLhRHDKnrQSpJTSo8nlh0a9tZAzGfNy58JXFvVrlQaQoBGAq
kA+9/TQAEYrgUPLaCvwZIw1YNTW7KXrsJy10Yh1LPLL7l/wPgPyev0LqvW+Gr1Oje8lSh7xTKCUt
B19El7ONWU8QYesxx2kkChrvoKKZf8TmMhYPeuBRd+qbrM5KWdfhIVsbUE7XJohzk870oonpBgXX
Ml8AYRnvc8uSauFQNuaN62Jg2bP9KDCpL9I6gzUVVp/82loNxXfcjIeFE4EauaPujCIcUFcyQEWn
4+dRYTkOQTNodhoYKKQSygATR/bU5kt6bMfGv9vazsVHVAvuWKwxRAxqYv03qf1DQlJ9bdOovu7n
yR2zCdA4aBr1xTx6fpA8FB9yLQ3YQbr5DqGegLRM1yUsBYZDJri5KrakP61iQHd60BlsUFSxDrBN
GvJTwFdeFqgTv0Ip4M9gTwnYd6jurBbSbeXK2+wk23h80NALQ3EA6GgqIzrWj2HZii/QomeAGHz/
MRRJc4wTF1+lMZcQrkYRvUkBH8Kca4L1PdQtHwBqNmDzOMq/w2omRZ1FNLmfk1Y2cEAYoiOZenc/
zSmAEISCw7Qu/opOFiTirA9FJXIuZPGpmRO+XoIZ4b9NSdqS4+i1Q/nV9BIiYpoVPwqX5f0hEpG9
6jloEoeUuPYDSNUK9Vs/XoNYS0wFa4PxS9xO+maBaeH1xMg+Q0W293brOVwtSLNv41zNl0Dlo6tG
UZkcoCXrvpMQ6FBCjQRRqwPf8XPQJvwwUbRAGkm2L9PUjgmYDhq0xm2bMHNlB78c8ImsP+gtqOWK
+dpAuEB0c7cSMHpXlHrVHGhHr+Bm1Okruxi42WifXGddv5RAoJ+ysH6LvRB3KYTJ5Tx5dwDkGe9O
QP2cw28AJghp7oY7LVP7edULcsUYbfd6KmG9tShV5WBq6zLyNP2CjvlY0qQbziMAjDKJe/cBtkjq
wyRXGKUp5+pHI1fzCeJp6GAN5K+VIFa3ZYvzQycY0guFhbdIWJ6BIP6eJ5PsqmGb2y9tr7cSzaf+
Cf6fptQaXlUczY1LndgCtPNYXKXNkH6ZCjhltehDzGiHpB4HFfD58pFBpezrG1ZEYwN3LMW/WIhc
4kOBvLEts3Yy71lg6oRAz1jFmy2/cGSU78H2A+ckSPuYjANcjfxCzq2e2RdLxWNA/f64mX4rzkan
sI4yff1jxYCcpcu9PyI9XR+c5ZkobWrQSVa1K2M5z5eMK302yI9JCVk4f+SD419hp0Y/tlaMX2eY
vfzwmOC7W1hym4LwcI6xUxzMYtwD8l6oTsIw30R2Us9bPA5nCmkSeEuAue8kvM+wly2ISHHbFMCp
MsUu8JxzUelpaM8q8/YRzCeK85+TKxIP9NQyOkHxK8x7Pkh7QdaOP/S93a7rqTXHBeZZe3neN3dD
GrsrC63c+2ES9qOFFv8bhfYRjiRmnWFO0mPxAGt7R6jz14vNwyW0wdDLjL4YzoLBgw9lO5ifgGP4
5RZZcQMxqv0Akyv5WADS+Wy2wn3Ehl9fYLHltzCic2BCsubUcZHdoPMOoZUDI/9QbOtAMd/tcNrq
aHyv0Bp4Xy+jNtDBd/HJhtZ81s6n8LrKtu3G8tRfg+6ogFr048eabnCSk3W/HGmuiguCXmQ16y19
Bw0ERcfARt8jkYChdbNm6dZAF9svyMEPuQfUXtyojIJEf4QxgOpc2XEtbkKk6/dAf7o7qJCGp87Z
L/gb6IxcQ56mHhlM6/P2buHtrmDWpLnio06efSR8qOCFEcMFLPePTTLP5iyTDooNLkkO0cII0yYe
9wO/6mWhD+gvp1s5ow9/gE9Nn5ft5vhc9lQMd2MEHsL1CkUcxprFwdkbw2c0oMhiSbgcUtO/o0sa
fcgH3uiKLVaOR8m1vW/rZu6PaEWv8rpv1NgcIjtk4AsKQSIoIyGXul+LAZqu8556xAdulrEbIbTT
Y6jVlQJWAF8ikiNzqbLei/kWKE47VdST+mPINzhUjXHHbkBmE+QQCFLEaweAwD1lDapSizhitcsY
Eqd6AN3pYnYsv8qSJR7ajxtdRTKX62LgWHOVINjFl0WKTsXZ7FKDg5ynzD9ANalaMIPqjkOaAPeX
TkHFyJeHhoLNUyYy7T6MK4m2c0AB3FZxbpL4JvB2GSoIPuP8FvZvWziAZgsjMyBuV20CQSkUO+rK
Resyte+grGN8oxj+IV76A/CjXu3sMZ1k/TsHh8bCHeDRwyA5Hfw0Yj0UaLtWnkB1eUyJ7+SNkuga
ww8J8HO1ucVAoN+vaEjlvlUXQ5Nm47EOWbhVDeDbA+QuywWt4b5xgAZJ5oDqYIZ3qWo4JpXaZ/la
QuW6fmQucXdRxpe86luRwngoVRQQIbDEJ6Ij+33mSE0oBLDJGZ5khB5rGCT6pEIKJ6OxAmcAFLlQ
5pLdr1EKg5fK+GJtYDWFhgs+MMYRfHu+IQiZgh2l7nSZ1YYsHMYvOcnlUSfLmGW3JJqZf0STuRcX
rSnSL/U8P28Qbz7WUj/XXGdtiTKhfwjgnEBPK+w5xuYRI0gwi7Zcvl13EPTcWZhtnqDYhXDR6E2X
Ocjeuuz7rH+wQwfxoWVr6YsmRXydXf/N1QI2GSOEjaZexC06n0VckWUK5rBhs0nfc4huH3IQm+yh
mYFBYT7snp7g6YXvZNTqg4Y9VnGc8ry+gWfi+OBhIVAf/QKl/iXQ7Dovo37hl/3YmkMymO6kjMge
BhWTI3dyvFYii24TtaTXiUYzdawnNNU5yqJDkgg8Usnn/rwtSQLzqRyb8CHms5lgHMLGO/Aag7vU
Fr5wfArQXxpVt/BemmZdctILMNFB1PSXsOfcNfsA3x82mLR9F+jHm3OLvh/0nzYO5bYqe4ddHpt/
A1sI+JAgv8ApiHvsOs3Jw6K18oOGELSpyTMQweUEMhE/jzHvT7nO2/dRG1vYgzH5KR76xw7aYnQP
0+GUJ6L9PIbEjWVGx/EzjYW98gkVC+zilraoYHKXXgkN3byqYyDvzTJXKMLpuxZlydUcSPNNSZo/
K5g8fVKEhhs4tIA4oc14Ca+09QlNgUTtMW3RJW1jc8uEoMhbERz3SZh+S9VepK9Dv+/aSzJ9HWco
w48da9CgBcg9ssshG5qxmiyUWuiBbSNAzDy0pKId4kgJJXyb3XZ6Sr5KKZ2CfB/nULZdDu8hhe+t
AMthTshVZ5c980l+QAk/Q08fYfu+6vXo/qVRtclKaUrjZ2y8wZY8KsJ8ETnFDk630UVjsuRx5zOc
CASyvmxg2/Iuy5b2q58Lje0Bledp9AIsrVFk9AYtRXutV5BdSlsjpblZJq+/qsQtTTUB/pzLZu6W
b86tWCtYlKjTvAa6+n1GNw0Oju08H4d2plcAz2tQuZoFUrWdzvoDssdZnPpcumsoYy1qWaQj7tAJ
E2XHyPRQDsTbnD25qes+53peKjXRCX648G298yEnD+j6FRxsJeRwJXNBdueApOoK0W8Ix8VI2SKV
40g9wS6JxjsqA4kqL3aGIHTYGcw09Qz+PZgymERVCs+HNlXzqZ4ZWjy9qlqFJM0e9zJ2rgQMbBPk
1HQQ26dhguodZnYEAnRUFUIhpHE2wpLMEl936zmKk3ZI3zFPRVEqYhr6pQOdNRqqOSqWVpzQyFNL
fKvkyEZ4eERYmbr0m+wnD7V2iLP1INFXK7rSQxOSrodhXkWvrtdCANKpJrhREP2+m4FaUXjm1p77
k/XaNJ/qWqVjfQhYKmjvQCVEB1vOixmZ+y/2zmvJaiXr1k+kCLmUudWSlitvKApuFFQB8jaVck//
f4Lu/qGgIbrjXJyIc272Zge7SmvJpGbOOcY39gm1Wn1SqdKqrxJ46SiiFF1WVUeYEo3iIdbBtwHn
RcA11GG/2Jqe3+aqLbgOtoaMS+UorJlNjIjA+fpfKgzYOudR5vUS+m06i2fRCzN9+N5E1tptEDKU
/tayNY14bi+gzW2SAnQM23yG53B1Pyd2rM/OAb33yvMG/cLPPqh2SrU0qD0acBo72zifHF4RLMfD
k0ppKHiXAwXlfK3nYELtDW2quuKwMnXjavHKy5v8xfJUPVahKAe11BeW4uutQdag/pA7xDhWFT9Y
g2gzJ3IQ0GbWWVeqWxr0UdlAjcPeIen2bQt200Q+2IQF6qgrE5EZpXvrs2IufkYR5dmHbHCrZWnp
Do90eLMdUi9VTnaU1LOdlREkTfjA9A7qxrtcKf28CDayEzOdGyEv4gC3Ox+04rJa9oF5ZPXUegoc
AKofSDENprjAVjw7ESqY6rNeF1RZeGjSvogaR/ppOPboZ+ZgBWV0h5FJLd+8Omc/S8Zbmrjjkf50
dtnosbUrTEdd5cayVFFrVYjIRp8BdauVD7k/T+6po4RzA6sG1AfGeWNP9IOOunL2WqBzSLuLz+2q
xwVLK+y6wOE9qsLBWpd7CRFwpkDQyogKlB1inLdCHHrHHqowrrz5RVvjeWkDI4Fxcu8VWSHCibi4
115nsL4BBNgaQKEa2Y30uZFGlBO9PKpUFONnuAZbx4WK2qx3awFxAf/YGGv7ShkeoiGz8+sdvv2m
iexFl0dDNu6HcixtGpYujtdmR0MxE+xQ3UVeV6C/VWjqQg3PSDKQcwR9i/pvh9akGymQDBO9E82t
64SddxXYHXX41cwgcA4mC/yLWzjlWYNgjMReCSxaaP4wAXc7c1EyBO/tMyrThvSA+4kL486JFlho
/o5dW3b5TtEwe1kRUnBvxP6d0vSG77m2e2y08y184TnEQuv5UY7m44uGqIrmYd4mlxrLsPzI5nJK
79y86reqC1bQkQrGOfe2K7IXlkhrOVijnd83kxVfId9MPie9wZn3pnVGRhcrOiPrmkHWy/TpnTcL
dTv1ZcpXwF7H1NqtGlZT4ABoqoV/b9A+dEM/b6aTQdMiCyc0O+8na4MKi0LaRyi9ObLJXjx0cdLs
B7PWn51eGoHvoo9M+3LFOSDXJcAdtFzj9TSz0FRyxPJU1gj3/Wz0x1Pi9KjmZA1/NUjiaebj+uUm
2WA3vGtrdzH3TK6Y/4J6yyTwbgtaIpVPTBdmaF1kj1YiO4qCepFXlmrVZWIaoxfqImndPQKN9nGa
4ZfuwTbxLVEpuB/tPsWYXFGA33TaVvFKD5NzQE29ZAHIah+ZTAGIMeSFnqMIo11yu1Z0AILVaVsn
KkaEf6EFUipau5mfSQQyP+QsVRuOVvt1kmkdmbGcd9Mglg8uq8V4MQ/Y6MOyG717KfpBcTghOjYE
GV2gymyuoHqYF15aFi7ypXiB+W3E/oWmpebLUmbFedZaeYuGMN+hTTM/4a1TNfMP1192IFvzfucC
l11CNS25DMreG+JIpdi2WX97q7zIDXMR+8GZxJMWpy2opEEWFs2ApsLs3lbGh8xHiQEJyeivG5Qv
euROYmFT4Ju4LTo4PVVUGXn6WIi5n3a8N6nqqM8hk/adt50352ayJtrQltnE115ZWc8d6o8kGFX5
wZJV89wPTROkxKbcuyg9EXAlI7d82X9ItElPqK1mbadReVz1CpOgpO/ysU6UdupzHuqwzwr3ZlBD
cx5Ehweld4tL+gLuUYt174mOceZyGyTOCzAZK5ptXd6P/WKeCpIpTUDfHsjhpdYrJD01LR5XSu8o
LZCf4eprFE5V5s+HWphjeY+LN4Mnssqw51a3d50lVET5YlzUS5OiWZyM5zSGCe3HgxG0cFUwFooi
qrwy/orcWQ/Bsw3vPMr9g2HHxkuDMv4ZLs4iAg1OFQIw7RkvkHc1Iz44tOPAU+epTwinh9tW6Qv0
2KHRDZ6D9dZPNLgmvWFXB94Hfc02Q1qh5yKa4acvp87s3+c0O0IPePJ1R1wBpJjUaJ40r7Qf8tSy
K1D1nMa2rQ1GdChAC8t6XRTd/z4qWvpB/QsvqKIaQ2bzuKue2dE2VXvf27Kxxc2Qpx2rvCQTFc1U
3+HLRrwwL4DjmTUwCG1uQClsdr7JxENiQojR5yE96Sqt8vWEwHwZ3sXZPIlXUdtNccwbrxrsXWz3
+qCF3ijsqWfxKlDZMGtDt5ED8Hf0EEGgsVI2ejps275wen0+qWWmixk45iz2tl1P3kenrgcWla4t
yrlkHROpLkLqPPQTcB6cJEFoY6P9QiZNGY/aa8GjzUODvN4WSFTTtvmid9riypBBKwLCSLYw/lMm
qVlSoGJqk3gTt3MPdoxBkjxZ9e5utLyBLUxmzU7fPzXeFI95yIDYY9+HlSmb82twyFI1oYSF4RjA
7CwluxcFSd1YAn5LC2NmamxKMuA3KSvDES6OAAtHx3r7JraT6D5RD8k8ut17BR/MFAHEuoK/Q6Pv
OjNwGsmG+SJfZFw6uxkUojvu/zye+3m6zNSQ8BQHB6fP/BUV+ObB/1EhkYkFa1KSuZ+Lpt28TdV3
4UdV+CUXXGsYS/1lUPnzTH47IjZuhpWbg5WR74YK+PGINOe8Qccv8aX6fsTxu6rGEnXPaF66qa0Q
wY36rGH5yHKGgt+/8n+Er/l3PNX/Y4yb/xvBrA4Wnh/ujl/wNRefavlJ/giAQJ6z/cg/UA6E7oot
F1kgGLRtvArIbf6Jr9Fh1gjbRGyyGZOR2/yL5bC5u5jRfktggQVBZYuPyLQcJmQAuv4Tes0bxyYC
ImCGJL1g3ePuNX+RKnTx4OFHn52LymRQiqPKNabQMaZlogkmtXagYIMFpSamtBYvraZeDAo7rOq9
H65sCIyHEkWIVp0lJVc/AzKeezs+erEy6FxYo2Ab2JVre42gi2bRvurHyp6uB73IIIfx6ExsMyVA
72TPrrZyLke7k69oPO8GO3PjncHui32o4+5LwsCXPWL7kNfX8qB5K0SpdUjpi3a+UetAnPEwrQeT
8li/rBlgCQJP9F4LXDQX8lh2nupugZ4WyBZj/4MsVyvd9bJTxq7vxy3DoO7TzUbiP2v4fxsOsThr
RGIHkLDWdWlIWDQzIqvJvJuiq50PHdbBUPOb6WNGYXm7EttBo2ABkdqn/QDE0ZyHoLFSzQuGRmsP
BQLyE/Sc9KMjRfdsSgqBgDrSf21877Wcl2uPGj8LxqJaTvwjvhqVY91k2J2PPlivaMgtfzdvhRWT
Lr+7U3lNs0VfFtJmpmQEG8cSBDJHNThRcSjCvjfY6MBxrG4ROsonsF/xyeyX6bCu7nLnS3M5a37e
wfzKkMjgI9ayI3C27DP3g7gDtTNa0diY2k1a1d4BtwcwvGY2Lqd4qB/T1cUh6ClISqvt7kaELs3O
xlZ5ZYvRfK+Br7XZDNFTauxEsRkum13F8nYaGZOBABXLGGaKkADDrFVEV4x5rQab3Zpg8JY2xI8d
RLn1o8Z4bO9lpXbAorSesBysr3pluqdUGu0Dm4n4mqlRc9loiaoONibIm1mtzmgYIPLtAQlH8M9/
D4Vpj+mVJsy2VbtMr1wmVN3o23V/zlsg4fW5iuVUNqE7xF3u781eu/c0Y6uNaMzLaY2oUgz99dsy
8R+tqP8voq5NUqRY6P6lrvplRb0pyk8klKCI+hGO8+2H/ndNJQ8YVz50TZ/4Ap/X4b/WVAvYl+O4
wsUYjO+Sv/oHH8cikE6ngMEkh7Lvf9dXiwRHscEY+GTbz3n/yfqKGpNX8Q/CHYMFFmImsB0+gWGh
0vr5Vd2PhVfPjtGdbfb+oWWX+yEdhz09Bu9OpHXaUGsnGlsrma4iKnp6Q+/SQeSfS5hjSAxmhixr
vasqP4sP+Gqs/hEFe3nhJX6W3w6sWB/HPnM/iNWpz6mRlBfDlKPE04o+ZDScVWdggsWerIwxHMa8
vszbTgMQRkl3BQ6+XQ/VYhySaR13yYrLbA9Ot/c/jKjyvCPzC8rqoVuc53GalXe7mMIN8VGnl7nZ
DHZkORSROzjYXvZpHLT0WaGIqo5N3wDRougvnMuBjgxru4aMkubR91W/mhiVTNfl9zeC9+310EjJ
101nmDg7t15y3iHD9zdK9f39UqNQpfXXmSiaBeoit2IL9f3VFJecTxpnS6V4bcXgJiaCn0aI3Ma3
R3X6/twWaQblIyhqKUB617hDi12lelaLwFGkPdFYQ1q0m+lCoONIvbWzjVDgE113BNUkNZ1M+gwp
ii+PBsSaf15jinpRMOFEoB+OSZOhsGd5SQ5MFeL+2q0G7aQjJr/V6VUEbKKsYBptIgjY/8LB1MYD
83jzgdgOIjAsqTMmNOrpDhel2Dv+RhdvSQ+aSlXuiK1Kw6yRWBK8qrjstcw6YH+rTk0zqENRjx0F
ft046I5LdfLYQbkqLfZVVTeYDNLkRpi0gsa0nKnhkyJEm2GR1IEGTK5+fIfrq3of19rQBkUMQJZ+
U3tT5s47jI3JHSBreTulo3tX0vf8AHFtDhPULuee9uYd90OzXyCtP8Fkj29Ls1neMzSj+JyUokvM
JIL5YeZe+34RP7Gzto5z6mjw1GNejxIT137Egn0ZQ8I9gPPJ1hChf7E8tZ0nApfC/V2HOOMBPUhh
oNCg3sc201kzUJDenXfNsq6nuqe6CfxBVhHd2OGEPqU/sI9Lnqy2sS781U3psbVieoSCA73OA4+d
45rsy6/GZBMwAuBNzAERd3VUmA3aF8Tft7Aj3FM/icccZqnMlW0FNvDdS9pGSRLkYIZqWn5qvFFJ
YmI+R65P2UfrIl+41grHzx1KpvqplzA4x9htXyYzfW90/YgrxPPOXOkqWlr6qotsvauVbc1d7Mj0
XKOJf0wMa31W1lpVpHfM5mve9PqFhtiPJn5nuWeM7f4eI/OX0e/ioyHIkYBvv3IF3fzBLzz1rDt5
+X4p1uy9NQ0Z9oXOK9538DTDqeAJc7SBaR5q5Mh3p2Gftc4FtAjyjXjXHvLeWm5qvxbnaZZbx2eh
1xbws9qNkTPAWcWKa1g4enZbI5vc2i8z1qqEnsloJLh4hcc+LBs0Gdpat0TNpNrdFE/pdl4GvBcl
8SeavgPDMZ2ZZ+HwWYT5ZEMwuRm0/l229g95q7mfZ9Eg5GL6piMEmizyNsx2zR9BBNoXFe/+Sx0R
TuDkMg4RuJx8W7pXy9R3PBpKPqylV4ai15tXR9Eybqe1ubVA7bxgaGbCYgDtI8dmai/YcNrMPG2B
Prk07WCquiVcVz+5sk1DfRiEhoumxHJSVDq9VsNYsS0zUoPy8okuSfalnJCsybG7JJps2uJIZubc
yno2oXMfLc01Pegr03JpziRc2YUzyWAYTI0nzk5B9HWztu8bgwY/G4Dmrsglg2gQ3j6s09m4HmVW
bylUmU6kVYVk8Gimw0wzE1E4E7zJehiH2HsppkpjQJIx6cMwM/kkJKbLva3F3mUz1uKTEn1z4W+Y
d5ADm15N6YAeE6OOmbV4KSk9k61fuSBeHpm8y2s38RWbcWVNoWFhfwpklp4gOlNrtovhXWqGyTg0
kwW3qGAsrc+vHe+8e4jVG9Ixljt+abJL8hinWNH6h6Gz50ttMLOd77XeK/Yt8bXR7M9Z25kg2ZC4
7TYDEyKNPOr6XOMh14qribSRK98qistUbxxESOtrqjMs6fSyCex5ftfo/cOMNHHnETO1q2O68HgU
031GNOZBz1b/rjP6hiAXM8XtCV36mGjpdVmMyZ4pQhz2dW+8ZxJoH/JE6Hue99d8rb17uGTTLu1K
NCjI1QIDJPV5ygukF30syivRGKAbZT2SRqsnR3r9W4e0coaDjcXojju3Cmvdn24zAP+fuxmRJUEP
RknZY3tPiUPGJJ9wCc0JeFgjWuRZZSEq9Lma2Jewvk9GTW9OlzoAY6lnqIiYa9PQaQ6Dgsxvq3n4
YPZ9GpZewyTCLT4O0njJ6fXsVl6Pl+NUJSpw5JTe2l5XoYBtinCuyFpcrFl+NWgqRagd1EMO/yoa
6TNFTUIkke01HrMlLX7IRkNeO7o7HLCLdXyKrL8Zk9wyItDrND5ts/LoNabaaVIXfWanO1FPLz2Z
jh+7eVL7BA/JZ/yuhPlQqQcsex9Tr/zSF5k8WfQokXUUAPAFf4rJcAtwOjjHMRvIRctLO2SrQIcb
Uc7lygzu1cfrwtqZaodB1Fpg09e5o4ltnU2ZIyMc8g4Pe9JGAO/9o2U3cu/OVF4a1pxDYabjRVY1
0BDKue2AyJO7BzZ62M0IW1EWyfp1EBPeTLt8zFRi7NSSOsdpxJ+QiavVnlqa+qir9NY3940hXju9
vVP0Y2A91cz/2X2yRBNVSvPSyBCZpSlaqAz8G4QJEn0Kvbl22/7ORR/rS3DPU6UC5FpTqKc1uwxA
yjnc0j2NcA+7uW4GTlabAXrRs1zLBAd+eYXLULv35TwdSkehRF1yIrOs6k4r6lsYKel+gKcdrA1z
VadkhzcqI2SoVBLz1TbhsMKnptfn4Z9SxqEerZVF2LVutGFGAuNr7uNgMzlZ87jZoXj70sWOFhFl
VAVZpQjzzMggGuMi5X1gqbuJDsdrxoQncjVuv0ZqR2ce6ztHG+FKDCDTRiS8O51x3mmuev+Y14x8
EiIcztWw3CHi/Qga4d3/30t9Sx/+zhr9Kc76x20RzJzNEvXv91L7skFj8tNW6h8/84+tlKcDV2a+
h83Ksanlt1SYf2ylPJdUYNMRGzf0266GPdM/t1IGWynDB0HCBwCnsSV4/6NdZdLvolHl404BR2I6
vvhPtlPbZumHzRTuDJCmtJQwWfJH/Rvo8gcvWjLN+uq1jTqaKMqGXVn4mJ/RYPuXtsIRHSAWqi8L
auk69FNGXD+cq9vvx/n3ABshdMhSsFQ5P0wOIPW92cqh1ViR3s8sg8ocGUtXDtZ1swwXjA3H/+JQ
vof7CsAWp+7NoXorp3VRie0l0mMrMAnVI7+0jSzP6P6Lb8Wp9C06e1z0t46z1cDGuNj2gHlhzg6z
tXYhCXTsaWb3b+y6n62E308gOB4dQw83BbSnn/fC8wiCphScQPayPmRP8w5BgPN1Hp0woYLcuY2F
eSxmV9Yysd79+ZRyD/5473y7ehYiG2RnpkPI3xtvD7x7xEntMNCQt50Ad3Ea1QgM/jPnF0eBQGYA
5fLQwzMOeHMUmXgWBWCsDuhXHRyoZk2lK+bOHaO8rXAO/flL/TwI2M6oMDfnF50P/GTO20GA6BBW
pAb7P4zFKOuL/gumya9e0lQBvsULB63BX0YPv55GnKT0UcXWozb0t9a2OC3yycPgcsh1Qe5d7Jdc
LL+J/vy9ttP0w4P+7XttnSGmMTp8zg0Z/+OAwyZAl/lyoQ5WNkJQ07RLODs37MiwY+jkMf75aL87
iz8e7c1FY6SFFh8M1sFD9BbEaM6TkYhLtt6Qgn2fsMuiePnzId/Azr5fuY3BSdcdJgEzgp+/4UKm
nof+BadI6tg3dmOXTwna/hOCKe+I/6cIVXfvjou36+CJf3aghJ3RkB1V0jcI2/0RnaM5Bf3ktq/z
bGmnBfxwYJJVSKAXRZabJjuDqJS/LEzGb64/AydXZ16wmfLe3nGeTGhLMUw8ZLD+isDWiE0I5lmM
EYaPzfyOsQKH1BRanL3ILGf7o47Og+YzSjp3WGE3twkRnp6V/OVZEL/9aKzP2xMOdMjc/v6Ht0Pu
Q4FckTUdmKwiLkhFSBceZabnDBFTA/kONgca4onwubAp1/qMEa6/lDHzurCahxEZT81WTLK5Zgge
WEYbh3FNZG9tJstFosz+2nRW7bQWE5zIcQCO4W6AKzwDT2rKtKcBlerOtzIwPbbm7i0UKHTpey9S
zXweih4Uo0aK9kCDCkYYYEK7eKcmT14X9mJRM67FvrcUOhJtuGl8eO5dBrR/sRnFz3HJNhdt13ut
7wDd14W2oQ++Fot1PzBmRVKSFEc4zcMNv7ne//lu/fUBgYZBYcBTzzvYfYsSQ0pHXPO0XXRCtDUi
Q8D36Ccjmx/VGlNqK0xX/8URxdacxQy9rTc/X0sfCxa60mI49HGMusaOSiN59Wv7srdqG5Gu8/zn
420Lys8LjsfWYiPTAUan9Hnj2JWJP8KUVsMhX9BJm2yDTgkyochjVBL++VC/3qbEWOMmh0Xi60gR
39ymiRJjPo0Nb0HG+heN1hknOiPuX07gb4/CQI0yxaIn/vaS4VnXqgFOxkFDE0DotutrR5g73u2f
v8wby+y2jvFtPMPwqBZRKIk3F6rItNVwyKA+zDhCQ2IL8r0zV0noSBhnNokYlBTc+LprJefee9+b
yaGxCZz7y8dgZPDL9aOEwXcIHsAw3uIwu67B9DG6uA7n0o2mzi/38ZQPe5uul7ezAAizj0b63uvN
l7KZ3Htw8hPNV328AsVtnXEV/5Vn+dvPhEfaQxJC//9txZHYmoaOyJIHFDr1Se9F5OvMUdd66K5j
yfApxZzyoSSVZgcwY7lRm9wBGDTde4+mrVuXXyC+jNcFzdZ1nT6qnI5qlw3twwItK2jp5x1Fkk7n
esHDog9/Ky7eJpt8u7aU+6TvUNLz/G+zjR8WVNxefrV4EyeVDlLSu0Q2TnbyLmUV27UdKdexJNin
cp2BN1ZfnUGvfyKF/hHwh39SbRzvECeOEQ0b/65Z3ebRs9cvq4jBVnqpv5/aZKENmWu8K4Zy3wPt
/8sr4S1O4Zdv8ObuJL2dD9ws8rBoeXKOV79GGTXXYa4xL92ytQBQ4QTL9ZPVLFvuF6LGP9+Z1m/v
At/7FjljGr/4172FtWQRSm6if5rrqvTEC2XVrWvLmh6X/rkpx/k9w6P0VW7kojHZYR5MQ9yGtHMS
uTd12YTIRUk0yoypYsBAGzXlgAxj0ReSiGJ8WWrDYKl0H1yriATcy9DR/PdodHGHjUK/1IRRHtem
+eSO+oOzcCAMKmrXTr4Ufznnv5ZuiER19AtUCBuk+s0pFxjZ0SWzIHR0nusYJ1JehtqKK6FZhfWX
OvE3y7ZDDczOE7AoteKbHYXE/FvTMpWHNqm/+nDLeWuPOf3A1f/Lkbbf9OYFwZHAgPgk40JZflMj
IuBUaCkFd1KfPGKGSN7DvaR7Wi3sJkDkYmPRHULngAL/Dbbwm7evg5N4Y57wYqLw/vkxHBJy7OKc
jpFylw/oNW5nt9uIkl9Ld3hhy+v85QX1rfb85bsyDvIMZFgQX95cQoTpcs4yblm24fW9sqh7FlJH
l5oAUYCzX/SYyOaMQVKytBQ3Nul+oyRhS6da+fPT89ubSSByQVeFB/ftazlTwygwjcnD5DVDqLeu
Qy8M0a+WNXRd0/zrnw/3m5cmORgEpvgGe282+T+faQcjfFJBAz8sSz8fEojpu5We+F/2iL89v/TK
be4kTu+3ofSP62oujaTB0y0P7JGB9I0zUvUaVZsTe/RQJS6wZEQ+DlKyjKaYEFa6AWUE/eliRV77
l+f110255xjsCtmU264n3j6v06LEChaFDzPiPyefMtnLfsXbuNC0rzCHtLIip9Ydtrh0pf/lsTJ+
9wRTDXGyqds9++29NuDVMq1a7w9wV9OX1u01gaQzGW5kZggypZwGhy9OMx0z1+IT6DYynBGhnreM
hKrOJRt9AoF5NaYWVhpzGOg2Yu+Xn/98Z/zmYwKp3AKTdZc65y0ZBAFPtoja6Q4Oc929stcxsmXn
R9Ty2V9OyW8OBV3FJpnZpQ33C+ojyw3Zdr3bHYY1rr6Sw+LerXVKKJ/m6P/F16IGBWTlbC21X1a1
tm7XofXs7iDMrL+j3evsm8WNL4B40kX8V6Px9vvq8WPz7DeLGEeiLUKJiGDy7b6ROX2SN4ojZZae
hGiH2ocqgTDB220NcGbagd1g3//zQX97Ktlf2yCyDBjcb57nJNFxaqeCWEoU77tKzFOQ5ZUZ9jpK
9T8fCrHnr28IaiUdGZa/6eneVtweDiOVrAa3CKJd4PfLApQgS+1phTUc1+UO6b8ZOtTkJWrpcdL2
7BzVHK2wP6q7yhM8XJlFj/EUE0z5ZLZjSQAlCFWQASWWuQA5UvqJ5CLtqiBeXe6TtGTKKgGxYgni
KxFp6TSeF/qjmIw96ENCFwgV8w/ZQvhbBJgL81dSpMYjRrnVCEt7FuYePu7sRBY+JfPZZ0pffXHg
vhA7hjHQSS9momEYjmVFn76TZWMspxIzCJ75zKggvemtca7WedYOiD1GeS2qWnlXNtai+M6RRlnv
+W9t2lcT5vc5ULZPFFtdjHZy5bk1YhKFNxE+pOjKhxHPL4qCWmuO0LqZdS5Jb+LWS7OnCiUIxhty
GvMTeLuk3aE5a4r9UmRLElXAI/rLfGQ7ifnXbydmHXLyGXONYpnxKCyxflFpMtbpO1StGbYV0hvI
bPDoP7k44xdEBsPMvIxh5EMrMs09QFTJl9spdscHLL5Ec+PR9t17wN0eFtNlTNSJInbed97sZ3sb
UT3UiDZZiX2WxGTX6DOaqIy39h/4F5+AIim8d8jEy91cVo2FUTAdDRhZrThWnrqjz7tXo2jfY8gs
n0vN0+8HKKxBXDHo1Za8jKzOv1HlQpCW3M+pW9+DwwhGIMxRsdbZwbSZIhV+Ue0TNZ6tcZmYkstP
eQH1USgUGCqfrT3Ot8+2pU3RiBtkMyu6B0aDeuTbGRHO/toEVMwr9AA/uZB2O7+4QzcxZFzyoHbH
T2vniONIHD3muYUQlvIJjVXkQHi8FX7VR+AJstsCChhKn8y48KoyvbJQ30BPQNUos/hpXi1xEJpx
l2XoMYj/jk+xbxe7OS8URYV0dwQPiVBKd71DrX7qBnsIshVXQLYWN7gGd/Nk9+dinqHz6AW4gwEu
aY7pc1e4BbQjC5UMV/Y29uz7SkvnyJi8dL+u/bpbtEGFsYmheqV0vcdu3n6svU0rmrrElA6dE876
0H91tK7eacPYhh4N64PbNOLUlzjVXNCoJyC/5gkQrBfRpDibxrxHfW3sC7E8V7rqnussPrrCfsjU
8izmuI4mxr9wR+PnCqtqzxNYeadRufV+1GC1AEx7LHwvPsvYAkzEZC7Sc1vjOnRrYOc+RiH2DfeA
hcfbLunxxqiZ96IlL7GXuswxgRstGoQVgqyPnjVkRwCU1bFmQv/VlrhooNvgag0LJqrrslNNR3YV
W3NT7xO0rpkPv6EB9BuY3DzvKwBUc+h27CN4mbJI5ImaPrSc+2vY9hntkbgOvMI46YpgAq0ZGrxZ
q3fBH5po5oGIYmGKRV56y5RM8gMmVldiLTVjeyrCVZr9B82w9nqe4C/STD7zwdXM5nV216I9WkVp
EpbsbSbNpTFc1AUIg/OgcD3mzOUyCu1Me1aXNGm77Nj3nKlgKOoyXL1qfCT5eb41y9x8jKu6yE4T
SPBI+Fl3bUymt2+yccL30dGMSzOpvzh6TD1Jf7eN3FUvLwg4718HAkKcqFxwxuWTyKzLmaSXB3ss
4q8+zX3FbNtBfNvGox6uize/Y85Ufe3bnmDgpZLGRyBgPS6uVtz4tdluliFShSFyHwYqlkdvsfMP
o+T3LOhOImw33ZlRbbnL5to+mdjB3tOFYwyCQmzdD6PiTkgR+j7DWu9eu9Yu9sWsdc9ux4wW+shA
sMs8FPsMc9970XSYotxmQsEdi2oI1Sp5OEpTE7uC7N4wcRwk0RRcJ0XGMWyM2UR0C/J7X7Bvqo74
pfn/B/yRT108kThPdKXBHDeZiJdvdOyYuwrB46kFz7Tdg9p0TkgOeNCrtAwat1fmHkBiqz3Vvs1X
dNvCTy8Sc+WjOsX4hBpaTVdg05ObzOu8kCyp9aoZwHPYqc1vtdrsYOuZg5DFJNObSqQ7O22a3uST
bD/SujMjGmfiJkGS6MCmqggUVXOxJ5gA5w+y4uSmLNsR2rdIxQ0PUcdDxdWlCd+di8oHWJmm7Us/
Jj1+0N54lBnnO8uLBdNqvRw8+NdHrbcXPGVmd9eKfssdZIeJy3xtx7Do8uzAmc2OYq74tZqabw28
QefWyP3LdZTty7C0/fOYcl5X1+1eEYcgMVqJOUK4CGDhjLN/OShUap/9SYobe+00Mu4aP7mZEXm3
1Lswgz+T2Gd72BBNzIQI08j6XC4NXstElsK53mmwuQh0qdO8ZoVSsQzIJTAeW2MRSMWb+F2L3u/a
Ear56CROEQ54KKEn4DM1gtGjiBTKMqMEQvp5gcUTJpoaL/qKL4/lZH5Hoh7rYrJpllp+utW15EaR
kU3urAdAP6gJ1r2xra48EXiEzGbwaeKEWTHF5xTBYxbAHPdI8p4IZ83XtlHBynNOG6uW75eFpjUW
HPnZTRBaxfFSnox+2O5yBeuKmYspHgA5jU82skYQWg0fshR6ce8NffvJylPnQfPXDlBZPaU38Jpr
I5Bot5/Ljlh4z5HqSW/n4j7bLrfZo3oSuQG/0x45UKEte8wZyCooMtIbG/bKo5eny61O3NNXfSVQ
XJttAu5p2sf3ZpXbpw5hxqVjTfzGZi3uKdnnd6SZyc/rNNraee1piUca5KmvLmFfeG1VGjcB/RaJ
wtTRJkQYWuP+D3tnthw3cnXdV/leAB0YE8AtUBOrWCWySFGUbhDUQMxTJuan/xfUbbtFy1L4v3Zf
yI5ukajCkDh5zt5rV6zkS4mUSRPR1U7YcgUNVqf5phwGACpJz520aK1k6RU2dxprVvKuyLPaAN+G
Xk0Dr4BhfS641jqBEzCJyBhHeau619rT2DMNeonXtBzbV63OjCc7bsbNMCrjmxiyvg959Np7Vovl
tTazhvQBEzVfKDOn/0aWwOJwzVzu/abhtAje5Gqvj7khA/IsjcfFLFCcdDqrmSuGb6jX2ntSJ1aN
jdlcumFuPmLfb++NzovfQQUls8fvvU2qPOuGdcwHF+DxfAOJ6T60aVrp91LzFGs84ijnpp5rTh78
0TN74mjX9JFkESP4iL5pZxHaEVnep0V53SUqm3g/wA482KLk0vDavLWknfeB48bpnbBVs2sqW72H
YQBkZEleu7jmX6mmaTbR0Fif0VrjiWuKJYQABebDAiTjDJbYG5yvgImmvck7yXPYgXi5EuYw3VGE
IHWxs+jJLGI7LLT6AX3weXBZEiddT9nLACgZez8D/OsdcfQRRVE2ksPm4p0+lsYlcUvWDWthvK6n
2nkS4CWq2YkeRGTWN/6E0ohFt1wCo2LY2KLjvAGUdhzmGR4Iz+ZZj0d5W8VudYyTCg6fSWzZ5DP+
o4X6Ap6uvSGLZbrm9WB9xdt9bFPdYEnz+MNS7bbCPo2q2T5NU2Z/oN7G5Qmf/jPBD8yZ6g7Cm2be
tFGNlrZNKEiHDAWvR3TZVcdegoCqOYi6aDf+qKUxker1Acv0C/2/8iMsGYzxbs1JMjWYdJlghxO6
84wMDFaEusk1HT1opOnv8tJudqrvIaFHPU7uwizv+T8uTflIe+xbTbDU+fG1B5CKkT9y73pEoQGN
6Rl7emS/+KkvnoTqikOauk9Tppd72qUJdSClHObUGXBVOibnlCzasDbMm8hajM+JHo1opjV9T7wL
sTRpb23GgYeR8JMOiAKtwniexYniwv6Q2Q4G16ne8TixANcZu9NYtP4eL5//ChzE/DA1Nhmopb+g
WijtRwTQWThRw+4c1i6+miqeMAO49zNxUjtnUBOJIdSF6OglkQegYb8tjJrMsIm79NJm3AZpRdIA
rtcKRlzTzElgl3CYpgbHMgOEwF8QAPauoKC3Y+BqqKCP2FQOXQ5tMnBs7baes+l+0c0PXaqVOx5F
TJdLRqHmOBRkbn8pbSd6X+Q1ZYY97HKWwCxovC69YjdaNji7vJOa05UUkGwTpyA92pLOu7JxQD0n
o28wtCiWm3muh7NwNF47paflPHB4Dpp4grKUWUlNTAi50QHwfLalgD55jJihDWccwNlzadpiT65i
xStnqnljLcS3IlPVpjsf+sjtTDObXZ07ICzuCfU7+mOqXx3XPsrMnQ7R0IUDQP9zwVU+qWrE4W/X
BcPRsYOsqLpb+r6I7FR2IADGf/aZmbLPeZF11Ydl4iwQq0H8ZG6VeMEwdMbzNNvypjbdz8YivkWy
bj9RsRafsC/ULFpKe0+2hbazhj7egocr74mu8jYFbm2G3gjbCCfCI045NB0IgBjSI1DEEbEiyj73
4CIO5h1ji/qdBmsrDqrZrd/RvqkRf3pZDIaeSICFe9TJCAnIqnuz9cp7kdJHxsXAAkpqS/e1UKb+
uVJZ8hVvORwVU+MXtqgAjg7p6A+zbXrjs6Ti4bqRp7IrE4E+d9CEdVM0Hm8UQt0/8rakd7YUBtrk
mIbkTU3E8CP1MTvTvEzsY5xP6muZ191X1SuaCGruy9fcrugqqKWLPukqMz4D9uVNX9vzdKfaKfpk
5lghQnLwNHBPS6S+ak5DVLu5EK60XXKneijaiYVBJdNY79yY8Lmd7Y90NPopWbXhZk+BU1dF/ZCI
PgciCfLok2M4/IzfTIUkdMUHhGFXOrdRZYGz2QyKT7nNHORSmwqVlssmZuKgWWpX6pRivmPfqFeD
kYRjM6bxjuKV37xo3lTf2CPtx01iQ7jfY2SmBOiYkEYBmyn/Nkt0m8QHWVK0FpHgKmnQ+wVY1z7C
XjNgdI57vO9BFDvlq9mDign61prBomF5//TnyXQGzGcBEiQjDRelo0xzDUIDA/YT9d4ioie0VpZe
SC+IU0+kX/XgoB+r9kWa0e5BWZCywQTTeGgMukDvzNaZjB0ETec0gwV4cFAdN1xC5q2o6Fu+X+46
9ENko+fZSaFiGPDyIPw4+0M3vA6C3mjQm06TnIVmACWYB3Nf9VX1oTR88htcPAMhHBf9cUwaNRM2
ZxvRO7vnSx/MQeczUpXzqVGdc/HEPFUa8z8A9yHXhGeX3n8yb+jLcBYHbNYdi4SpvqbsXoDzj1TE
sxrUtzRTWbH3e9kywPDLNIONiNMwJOqaBsDI5VwOFf2/45iu2mjuQyo6J7Gb7EYXkiYKxL4iY3FJ
YULwTLHh5iXM+wvrzgpcqcDZEJe8kKP1LhnAALVrCVm4lQlFA23gewMG5hb9tn5kJi0PKG6t+zL2
plu0TOkToLPx/Yhn58+2+v/8fL/RoJLwsSoa/tka/jc/3zWpv377vxtVvFT04P/m6fvzB/8SopJe
b5g49gTaUcE8Rqd1+5cQlf8EE9zWIej69OPp+f4lQ7XxT5vM/mmZ44vW/+7qs/l1TLBpTCKU+68k
qJa+SkH+Nh2zPf5BAmXxGfhc1ts+byvjXpa+Xx805OJBNic1Vhv06cSJ+uU2NZ1noLrDudCaNAAT
9VzEzmoCcy9m3cM3LJeEPRXGLZTZZXVX9PqTE+m8/1cCzq62R2+zYPO7kSRGhvaMjogXPlG0yr00
REoE5mTcZdMoX3yrPIsRPbg27tnlRptOOj5pycjjiqHnLSfT117v00u5MuRatwGLUcFX0zFOB3R+
6YXrywmM0p0wlBX4cnyhipsCJ6det+ecgiV9VUWGOMqi1+PW3sW1JmLcXLAz67g1r86jMVwjUCAB
jJYdKTrnfl7u7Gw+6TF/C/MGmI30ZW7ARNXt8sVB3w7A7UvtCsAnaocQnxz3MrE+RC2JldITwagr
f1urCFS35l2MznrOh+LF1RdjRxV81WV+Xs9AV7LBsPPiNSNfJlRxl+2sgoreKiGG9rGL7nwcoIaO
19V+GTKBitcW3pcxyn0kd/YhRtJFNVffLEWRhtpIk0rX9dB20qOZQFmc8ulRIHsYG/s5sSi4puJF
ttkLQ+yLm1i4Z9hubG2+EEyZ17qb7+yCazVb3Q5cN+A2Oz8u6BgDxGiYLkzeeWbNiSJqPYJwylLm
A3LfprlP8Ls21KcO9cc21tZzmZQvvTGzH5kXcsxGQJzrsRrYNTDglrtR6XedOe7Z1Z8Mj/GgNuin
xq21cMiTV4sKacuL5Qzx92RycQ5eDUszS/mGvL+flohMyqITbC18S9vkigPRL80ASdtgV53siJ3u
ia4GkS3O9AgTbjPN1RhCmu02NN9eqgFTUWFOX7x6OQ1mnIZZQhJR3rrP6aR/9lrrHbWbEQqGELPZ
HRanl4d2Gh6X1qFwb+D8SesQA7kLNN0jLLeDbNX3y0mAMt2OI9cTobl19F3uhGlZuSVmaQWN0p+I
N/7iY2QjGhzISxcXR/xCj63sH5H9vJbEqIe6YFDcl9Mj0RLAoVDL4KKp/e0itCQ0jBTX0XrejYqQ
RN9+phuKYMl2Lg1iNJwT/Nxq3E8mOoOjJZ5TV844GrgdNWO6NJi1PpEQ6IcuXYMN5piB+ERuu2KK
I1xLdDRmvxsOrTsPx7Z2hhtVCu+Gya32Lk/mYrtWve8qrZl3elIM4GFbRVVXWF86Q30iYV3cGkQ+
Mcic4CbboHVAj278srUIc1jGFyKMoRnETAgE+Upt9cSU5KmccI9uFhtAHMQmNqUJgOgq/4R7j574
xOA4IXJjobncdLPc4r5KDPQkAhNVOsn4yGQ9C4TbXgotuatqu96Omv0EsTKGqOdgCeqdl6ma5ZcK
2D5PZZYAcGwDz2UmQNKTgKdeAg2DEHdndE5HX4rbf8lMml91E6i2pM0/6KBrTWNnuZhE+BTUXZSW
bO0NfTMhu39n67A2CXVg6JO7z64mLj3N4ZtokK/aKE+2yI9/e+n8ZB65jv5+XMV9E8Ef0/fvLu+3
A900E3DMxhy75qCtccgt0bfedEmd9kybTPxmOvhmEMk7A+EIL7R11Gojs38jL/Ttsa/E7FZ4zoZ6
Uxn5EV5wEgjMV7850hudynok5H4IGUlCNuEMvjnS6LqTlUVNfTC7/MVf+cnrcpwB9AgtFSjsZOOs
7359Lt9ICP48psebH/uBv/4v5/pvOrHYImndU1F1mDsn2TpqeCTHtQg1yz6MpM+F6/dlu3OSitXt
14d+K6/689hkdaxjeccAiPPjsRuMj6DGvOqgSmltMsZzd3NES43l4gTtMD/o/vRlhOq4y8eBzsyg
eG59UNQymb8kgnjeajn1MWYRBlMwNugLZL3csrM6jYLlG05AE2KVpcWanSshd6UzXBE4PulOUm7E
ZF96ryBroK79vePUzUdIZwIEBsvDr7/pT24hnC+InRhl62jw31xYs0gJTYPrekhMtSP27073l7ty
ob38m+O8mWN/P6O2AVzGdejK/ZtLgxkwuZ4MZw+xX9g3agK8h5Vtq0Mro6PpZxvl5ecuNsr7Ypjv
3E4v75OYd6i9xK/twLq8lir01HMCyaYTun0QuWP/yHD3QkzRPvFY7sFLlmEcJ2LfTub0HDvmvCde
pSE+cU5PvS7VlZ3Q0yR57fdmah9RcZL8Ibr6xMb0NUod8hRy9vhy8ur9pGWvUb08eXG/Wzo4VKDZ
D8nsHJKEnMW4XJCFNdMpd5mzmP1y584twHuT3+172ifp5DNbNWqsX5/In6wwq6IGKgt+IVKv31yw
BUNca2tWdVhGkncpJyZWNtz+ItDIQ/n1saiw365mFvteAAhEqPrOW+m7NOfULaCYH2BCXm2VHsv6
dwvm9yfpzYoJdsq0maIbCLJXlMbfn/I0aVEu6Hp1qP2BPl46mez/ly/rSp8uoBU7GR1hqxx8zbxA
b0y2CFiPWPw/qCz77AGKCOiTSOIxMosGIy9xkisgYs+E5hrx60JIzJaean4oLCYNmWONOJMXdVsA
IoXC+97r+Ndkccc39oxOtnCoW5CudmHrkxVvSjMJmJOZ+35qGLmb6atDh5tdY34e6JflTjyHnsgo
UPFSTQ4N0apK0K3p3RX0abK1reX0m2vykyeWa0GeEJxOGF1vpU1M/7qpnsvqYBRsFIakTMMUBxR9
0pzvTIMnSCm36Cl5l9JB10Wiox4sBljyjHs5yivMyhXJ2dFCaKRAXd0n+vMITG7jrUq7fCDNnrYg
9F7nkkA+wuTOSgTdHe1wNj/p5viFPkSQuukDTH+qKmiuodSmfZ7oTzOFGFPMpCGMYNyjmbjGjuiD
DIoCOgYWPiUGgoU1m4yxqPD3DOSewM4P51+fpJ88JLwz1n9I2mH3Zv54U41x65ISM1SH0as2lDhT
4I58HFvvgcnGv7kixlu1+rq2ebyFWdZowCFcf/NMtqipUML11UGaqtoaAmUt7L1jxJvKN7g+S80t
SeMcfYPJMpVlVIBxcYbcCFq2jgQdK7/BkD60W18sWGJXkEE1e59VbtxieX1HCLEKE59qf6pqa2M1
6guAv+tUzKfSXV/G3Gaxlb9E41qljkAXF/3c9iiSp9okwaXbDh0pr8jKLt+3l4s9WRuoJQTHy/wo
sM2H4NyGXRP1tDeAX91MNPq+b4Kiaqo3Y5fXx6ofH9OOjaSXx324tGz1nGV8lF1M4x+XkG8Nj2Zu
3AFWPFoW1Zrh9pu0ymewG8gOS/5NNKw3ZNMPO8OWars+RmpyLrU7PpKMzgZiVa17olml61RLZMrD
acyJW2j421Jznmls84ghWbr1nemLXM0yPSc4K9IzIqcyZOrBK6Own7NkuDLmFKFVM3ioyqM2ZMel
ZMApYx7griuObIr3ZcSbhcE0NyZPhxi7c2E4nxIFrik3HOAIw8bCqxGuGyPIH8SNt7I+ISW5FJ39
bEq4n7+5c3/yeFPrOMBkMBvZ1lvtcTFbWWvaTnlQ7vylUsNV6bz3BrZZkcNjvdZf37faNcnrOwIf
eB+uz3yVdLt5VCPdcn6MFDMmTlW29XN/4w3ScjdFF8PLNb1q60/9fCgMpbFBy0smvna6bZkVfGm1
wj83EsTxEvNexGbt34KmoMp3rYupscZk3fw0WJRburSIjdDTPpxibEKFR2UdszHkfZjAMQuzmDLb
zfrHbmAFlWZ3lR5bUr8vQI/1V9vp031diGmbytzatONyIsfiMQNcvEEcugROPX8RCkSvbLqry+7g
QJ71ZZViscnsHy0x3a3VfOf+4/36vw7b7zps+FtQV/7nDtvl2/h/x29SfZt/6K/9+WP/6K9Zf7Dc
CpcmFtsFH2bKv/przh/c1CvKUnfxfNAu+2eDzfgDi43r4vVh84QnhBLgL5+35f2Bi5HtBv+FHQ72
wP/G543B5E1Bw0OFJHjdTvCMsWN6s1CbZDTTjHfkATF6aoWVJBYLTY7MTyi9nNOk44J7QOYbAY5J
ycoe0qq7Bzk0lPs8M9bRthyQqCS5n8K57i1ShSQdmIbUmDiO7JTmm9L3bs5GICZ4OVwmbbzEuZFY
G4MElceJ6K5nUQ0vhTGjxi7KR1y9zgOr63JPhNxj3RD3AKQ5t4NarFN59iYqwLe9nPHIoCDwMs+4
KlFbQdd0+rOfG2SIaFpqXivw4Uclh27LZgW9YsMPjsLVtjax5peS4djG0AzjSsqtti2V5r+immIk
AcWIZ2ig5L+JBxjXuBxyFBGD0W2XUfkhHQBEeuuJyhdGVdJNPnP96W1p69iJTp2EvyJJP/Io71A3
lf3Nkmd26Fo9P6icEXWqCeCcZkDJePPDkC1tHFaFpz/DsVrOohn8ENfAcmDotRy6UcmbQes5uoGT
FZwW4gqVdn44pjVj+1VW5NAXJCAgQNO+HGTm9eXGbGLtY99bzoPXZWUJeMsybqWnwK2PmFSemICh
xUNeaUD/JSwiIBGA31aUyfTOawrtlX79SkBsKTaTKfmqgZyieeN5+++fT62fijsbSWfGnzcmjEHg
HCV4M1e41bjTZV/tewScYe01yy6FbAi2d+7Iax76JHC71LyNPQNyTNB3eT7eCpykySEihWo5MHuW
1i5x3DzdW6joIAVHgPgRk6zNvvpmkDYy+S4b+h0iKvO5ocEldkYze/qeW2U59LA5nsHegPnolQLn
tVJwlEJDbvOmeUDRVDxJzSoekkbOz22TIKSrLP8xWwZvl/CCExuiGa1j5fTxiZ5pAta4sQI4s85J
a7jYlLi5CPLOobRdHU0Z8sKts1Dt7B2c1kHutN2IqqMTwZQ1y8elGtE90TvaF4VpvY4oXXjvy7IE
S2ktGBNiE9TTzs/0LrnkRc3v4tUAkL0WJkWJbcE9R5Mva6JhOuJxr1Hpz+d0QQNgEXcKIVSPziWK
OUjY8ejtjfVlCFPdeiJHPt/DEdPqgHwOLLkTEghvnxu6euhq+9npiv62dPQPlQdHOZyHFnBU1i/a
sh3y4lySHtOFyhBil3pLFOIPakLwckgkUH6aQUrsxrtlKeo7RaF2rwB67kbw/ndOahvHPibv3TAJ
ucS9Zh8WF4swzp/lmNgtI9gc4VU4Fo71fjIE6d244NbQFMGDCtAmsFXOg2FWKTcVDeVd1Q3TduXh
4QGKMrSvowJU2Vjq3Ft+9m7yrPxUaaNz1zmxuR2SoVsTZRQ1blwWURZ4mm/fFn6bEkQ+6e7zwCjw
TKRr/GWWWcYIpb6RM5d+adA0V4xMxiAj7oxYnswSVajzMyhzfR56LZMTG3di0B6gxzQZejkCA5Ck
WOgL8mp5Pzmzvl2yNrkMViOPi94AwRbERpktM9Et2eY1dvcYzde2AjNOpCLl08ZMKrW1+soBt81C
YTC+HmFPCzGfSJCs75NpUR98vr91w5Zwym6asl5Z0UsMHivKEpDlomfHAgiI3m2FbjjQW1RJS+Ki
cHIrBEmyMJNH4cb6gj5a5iFxD9mJWpi9OYMM6pjMRAJviUaF0h+mfULoVDjOJQ15qGeUdyaD7da9
1HOPnpaRIRNaEwkl3LQMYXxVdA367kXeSS/Pj25Fw4eN0nJvioFVSdHq+fh9ZWGTi9JzKulYQSTc
oBjB4vj9KWow8zxMC2uUHKl+BOEEEEHNemDVmHnDyFpU+ylmeW4q8GE8DqN5Bb7KgboEZRfDUT4J
I5zlPOojOUH4KP3qwmt7viiZ1/Omrhec6n21nCU21z83P/8rl35XLtmOwLj6n8uld/IbUL8fSqU/
f+SvUskwxB82Xm0cHb5rCdxh/yyV6Ib8QfHPQBALoqfzt/5VK4k/8Hj7/ByOob/KqL9qJYaR7Hdt
Cijaz64tdP+/qpXMN3toHIG4yFxk1ei+2NK+7QzmqodI0PvpXUagNjYyKD3TuntCfkYEpW3f26JF
0FcXeiV3UYQDHosVaVNhzmB/nC4tRR9xXfA2ArLv8s66gudCnfzB8eiN07nPEeQ1Q5Uf4qXSx7uu
aPWvpd5wFweMQPFXSwM/amD2Rh1j80zM3Bv2tW+zupJ7fUTfYrxayFVrsrJa77Nm5kwphBcf3dxu
g7qOeeY7t7g6IOL38VIvG8sv0IvlKWmzlSV6RICsB+zMi4aagjgY1Dm69pk+ZbIp0SMhEPHdi0iG
9CZdlux2yu30xoU89WnMenNrg+sSxMyI5CpdL082AIznuwF2gb9BY4tvwWr4xgFCyI48sbZoNr6e
JKeWtR2mchzyKIvP6Th07xVyzezioDvZqLRx3+Ehtkck9ow5w0IAfu6QGIP+9ycS/pTepfOD63Tk
BnEl5udoZvyhATJElT9F8QNgeUA4qp5B3sx8/JtURMmJLsj0zGsVbp2wJ/0mrqyBdgMRIKFuZKWx
c+E8xIGbWs0HxFS4BeMWvRjaKTbPqtJX+amHvZwYaO+dl48uqhS8Pi3MvNTMAndK1LLJHKXkRhRY
SjuAsuKOb0ISGDlB5bQhX2TapHpvbcFnE33HzOeVrGsbeyANOpXadKVisu6c9ZXV14l739KoQOaU
5DGToA54oSjlca7pm+tla9yTczduSR0Sx8h2Z8K0pSO+jo1vbCYemgvu52U1g9QlkpV4xpi6a5mS
3doxI72zXvW62xzNnNl4A5OM0Ddvy4mwkV8NSdXc2XkLRxcTjGEHuoUjqEKpnArkZaWyAVXnWKSC
pAKkQ7/RADC1KeFWW/e9itcIA2NwH8qmSseNq01+81RI0gTY2Cp9MydYkgKpAygOrWla32km6TZA
2iLp34omTr7iQZwb+hpujhnDm0vtdnDSWK3TJLiI+AZvh6pLQPFU44uJQgvaoxr77dxUIL6neE6c
UBHeg72vEHpywOlj1gcUxoURdAaExnAkL7M76LJ0d1WcpnfpNEOeTNqBAqCWUcmTHXnu2uKeU7In
cNmNYRM1w3BLlk1P8p1mW2GdcDU3zVAOwNjIbKfDCsgzvhNoeXijQnZzz9NSwuRVjr6XOX2gJGbs
zx1na6tuDmIl8+30otX41XdDFBFBA0ZMyE1ZoEIzUwWQ0J/a+Gjr6golK1vu/V77ouG555lCuTaF
npPNzqUjEAFrQ4tWHKvSXD9PEdaCwJv75JFIXbPekxUtiaXVsbbTgSS64sBKND9gP0DIZTqig8ZH
uSr2hZ6Ya/cisvDvN/KVweV7pxeogsl7WR6G3Byaw4jjjQKKLJKN12jGyVJKZ8aXmfdkY/A8EimR
ldssZjXDggcBZm6z/TJZ3jGD/06+3ahN0+1kjPXJtYjh2XCkfO95kVqhJBGibq5VvYtBkm7Mxbbu
Ge/qw87qk2LDuMQ8URf4kLsyzd9qaVMmGwKCUOsvJAaR82xynXN0nZ8lHqkX6mztvSWL4SPAR3KQ
ZG3bPGtEYFDbkdlSGvQAb2S8KpEt0jq3ArimPPEXbPKyNAKrAscUzRwHwlvK5AhZ3zFLsroh1eiI
VQp72ExsbkJTCfJkHCFjpjpDQxxeK616G3XlGIOsJxDUhmjZoCPxqqh4NObYesI+88HmFqZxrSZU
jX6lmwcwRu69QGq3oS84bzoTNbLrVySgVehWt4XmRGTPIyy5VpGyL0Vp9mSfSrc0zqOs6/PSLSLb
e21tPbcdoyBC2H3a3SneIyOFRBwO9OgJMB6yqT+XpPBcltlQ15LhHrBZ3l/xPZCMSJpBZhfzMh9K
y+1cBzACeaLRkeCu0bvYWJZ234uE/9VTv6mniDpZRz//uZ76kKovdQWM9u8l1V8/9Q/MoPgDWhmj
TIoWjxHZ39RdvvkHOBkqJxxCHl3C1YP/D30XxHaP9jyIJ3Zwa//pn+0npF8wIGCFOSu7hya//d+U
VD8WVKi6fMd1LN0EhoeckP3Uj0MJ09AJwHQScUKUKg+yNKY7x0A6uMyQlMOOMfZvzNE/OyAwLTbg
hkNH4Dt0628D9Jxv3ZhN6Zzg5nkbYxgJVfCxhIiCaLR4VsblbxfkJ+KHH1vXf35BCk/Ol0+jj4nI
j1/Qz8Si6PDZJ7dOxAuwDuNiZZnxqJwh3f/6UD/qEb4fikvNtWbsTSG8tgz/PjWUyZjEfW7Yp7wc
nZfUhUjidAuaXl6kxqUDr/zk0rG7ANOdrr8+9E++JXcScSsA8lC0vpV4jG0+zMSU2CdlYuSpvAZN
tuZUNK5huf8OlvNmtPT9i3IHGj7vHwQeGN1//KJkK6vSnVIbgDbz04BBiD4gb9WZjA+dy5ussrIm
OZb4Cb1wlgQgP9tGjSB6KlIt1M3K/w1m4t+/vtC5mYTuQZ1x0YL/+IFICiTQjl7nyRttvi4qonRP
piZ//P8di6406kpuYW6cNzcUMGC9SPB88HIdjUtva/i7EFNdezxrH399Vdfz+K8x9HqeocrAzHAc
V2e383aqiqBLUkz09mmIEjqjaMR6E9HGrw/ys3PHIrSywHT40G/n6fqQ2W5nFvZpIRrtlHkkYKEE
YdplLDk9yV8f7A2l6M+vZJlIdpgjcQrfcjG9CPPlgi32lJnMeTbWwDGNSCN2vJCq+ei1ufNii5mH
FA36dU46iw4wNc9vPsaKc3p7ZpljmdicVt7M2xsmYjobRSLHJkSAy9Gial5pnHisGk1xhxL/Wm7z
nB5kMC+M0UEJ8/A6DYFfrCDyN4qGn10BZhNAZdcrzWDhx7s3L3wwYnnDwztE0xVpJmanqkf+wdhr
++sv/rNDCXbxtOh5tfwbwgw7m6yl21qnlDTuq++vYha2vyz1HgPi38ygf1zqWb5X5bK+zl1MDvdv
ty+WI4xUbYOPedYzVIXEe3ysrKL5uIwMcldXvvebe9n4cQleD7m653RewdzNa6/gx1PZ5IsNgNL1
jwRAY7D1cB8FikCCq6CyvaYAEIk0cnBPJh7WafYu/hYcItWuVmEiZCPVHpaW19/3FaSz80ZxA5jp
EkQJ8LdNatS/O0nO91fsv+7FFfznrkMpR6CwtgSvxh8/Mz3fzJ5Kyz6qQi93+kInr06FtosNhd2v
1suZSQ6+AFnj9MqaGRQvv+xeSnJGtuyh+IxYU7mQkRN3X8Fjd18nPCvYvZOF58pkgpps1jjVgV3M
SC1rxL790ibedEXcKA8Y1LuvElbQDfmaRKmoDNP0aGbtx25wmSvHtoUxiROIXhFORJwWmtzSO/Kf
GMZqGRKAqDVIW3X41eSxyXFT+onIw0KmRGRjJsFzWFQtx/A40wQ+zHdtC9MrsAc8C/iiGuOikpo7
BLdZ83GuQWfuNQBm4jiSJnhSXVzKDW6kKjnmRdJ9zbOiJREa0cmxNFK8ix5Vi2Z22kB0Xh6nnwxi
eSEYLJbIGcjQaXnCE8G9Rwr2C4YM7nYb48TLbPjqK6FK6xt6GJyXcs7NLzh8zMPQuu1Viq7cO6Pb
hiQtkGXN+ks438imvAyN2TAeNavlIZ1WT3eERMCabM5oBPgBt1K6jyxLfZWqo1Ndm8Zjt5jrNgLK
xlWpeHkySQv72vj22nMQo/9kTFJ9zRGGwUG3OkS8KjJINZhX4GZDRzwgBdS68aOK31JmM07VjvNm
9zrBCd/fchVvaoyYAqXYXCYyO7BRovk+uy53NqFiENpL+tzuMVkLEw2n2V3cYgii27zaKWfm3mRr
a3Q6qsK4kD3FXZNbuvPiipyzOWdZgy+t9maSVVaawLFZ10uN/oHaK3toi705mXwYAI1rYgBRGF9F
nfD81Xq8gksWD3eoVmJ3mvHre2GE3Zk2BOZJLKg5m2wsoWhIgoHN45PSI36t16F8nzQyGxpjnY91
nZtPOzZ2FB0d2ZxW2ACROS9usUCATUvnZahb50UkvW8Ci5FMWpzZkA+xtZgHsIKxuzFjYX+qhqF6
9JZ0PpOzWGxaNdXgSbTC8HZGqstjWpAPSYw3h1GgosOxWup+o6tIPKLtTFGrC6/KA3Zea4iZB3DF
TtD/koLow85XVjjhrwznapnBXegOTNSkaY45uZVURiKnD6Or6r5rFDD9LOrLb7Uju1eIgSQkmVgY
0YBir54xGk9hn7MyhUvBwjXqjeQkaHPzLIpcqp1yZvEF65mxUV1V3dLFkfEOMpGLmgnC4sbIapJY
CEi7kMNuoGtfVPIptrBQu3XXnGnDIUqs5uhE8wUIk6dGAf+CXsUMLAk//VgfsTwRAwuHZPlUFS3A
PccE+2IQO4+ayEF0nY/Vp6zJ3I6E8kRtclLH92sxCqF8ahmzSllqZFskIGcpXnalh1eJhSkKKsKo
r32utJsqb5ubTCZqBzxw/kZ+8LhNtFS7n/26fE4h6ITFXCHhqlLUHqRu0sCVL25Hr8dLFw3MCbHN
/SCNHVAHfpGnXRB+6yz/VsTcMpdwozfCLay6C3PINpYTSOFCjl6vfDPeUul6B9MCKbBhzjWC8kSb
F9iFH0GDiZOb/8feeW1Hbmxb9lf6B1AjAh6viUQ6Jk3SFusFg2UIbwIe+PqeoEq6JZ2+R6136aE0
SmIawgR27L3WXG7FJCYntWq7VLMW6EXVP9WZDcJxKNtdv2oqy1h8y522woyZMJDzIKW0Ghw54u/E
HlMohkcJ9oMTv8Rn21Tjpo4EZ9Rh5niu6CHcia4nz73tuKg1Wund20yY7I2Ggx0pc8uOIajqTk+v
EOhTYOPmpjPEatuR6yxYkKrFk48z1hHCYwj0fm4AXkSB20+WCNb0QaToREvRjSBiaPF1i1ysUJrT
XU5orO/MeXPoWo/nsYsZOQGjYVZX8DHWd5MT9DbUWixBrMYUZnXFajuxj4L+QwlnD4t8HGoQYX4P
f+pAewaMjyWz+rWuuWz9yhkwwWZ5mb/qlYqo52LQoNKodEytMm7r4ouVxm79PteDuWkHsugCcH9t
UKbm+KNwR0bzSLCsF/qT3rGJPeINq5nuezlFCeNyUoi/tkP3ltYwFy0ziYitIUmv/ZwvhIg9JGAZ
jIOrx+7N0KSIEIhPDuJxVIdUs5cdeur6ieCbwoErbI5Pg9UU93ZUv+v58hm9vrzNOpwdrKt4lHSv
Ifm3r/XvURdH35ckGR+iHrTpHXc8ES5DFnkbM3Jgrwxxks0blbfOiY4R4rtpzGtijG3WcT+jHTse
6CGKK1NV87VqmUTYy5TQLi6yXm5szgJtHfoJz1o5TGUwyS6/nprGvF0IYrpV0uzvC8gi/oqE/Iaw
Pwewshhf8b8MV51dL/rGCvXEJs3aSHwsraRo98vowZHLWS680NqmhWue5nH4Gtba+DAy0r7IvhfX
TRJZX7LRZvDL9NrjWbn2lNVsRDceetTrZsKVq3kjc4YYaOebnhAoVDiGF5SJ1V8xRdbCjUk4VbOX
LHk7wBA9nTiA5sTUkIAx7eK8NB7trK4RwRnLQ53EAJ/nfrl08FM3HtPz1z7vVB+ItjWT05QA3fbd
SuCad0MGqzf2JKDpeHHfHtjlaufUWaonkTS654NsLpDfao7IDj0Xz83IE/5dDooJdV0P+4kH4VWZ
tkW+rb0YNUsl2V7ELG57pO/4WWsqC1LmB2e4RPow0jJMQ5JqWpa812zqGH7OuXWeEp1l1BB4YLBb
D4Bv9ALuETqZSr/unBnMxOwp6QZu7pgsiHL8UelMXncetiYaqJF5NE2YcEZuL4e2d5L7tpDqqZdz
++zmsxkM00KqTTqhCmFsvzEZ0sjNtKQOQsvRSXwZLvF3UXQ8hzqB+iHUhiTfmhyqu2Fhn4KJ3Wl8
CCnJLeKn6Uk0o3YNasEAamAoY+cSr+dsyrq0dqp1rNGv9ASSac+1+07De3qpASx9G0ETfEeLTrKL
qO0ejBZSxBxqa+40mxA4/js9TUU6drzM/cHp6nfSlKO7Ni2wfCxJ250M0oxgFVSl2sZTogiAd5pm
zXhvbrV8TIHi2WG39SJq9miZp2nDAAK7lNWbnYtrjRAdzXSGz/h6Kig70ZLeCid0BJLZMr8tvTxH
ZsiI6hJrBmctp4FkwvYhLawn/xP7tvnbDvbfXujf9EIlU9//KsWD3E0r8H9Mrj9f8LMN6olPKwli
7Waw1/ljquzZn+g72vQfeMjSFvy1BWp8QuYvXQaD4Ch53S8tUIE4D7053TaaTx+N038QDMxO+0/d
AMRA6AJpgOqGiVAQ9OxqE/mlJzkXXTeUTgLRRBXEaKct8KFMz+4nwyLNqRyWIwmwZL46uUUSXsYI
88YwiuYVzXRbb0Kn1e5k5DBjiOt5uDONLnzOFjBgV4rb8VvcJWl0rBQ6Lj8sey5TcAHRrpchgWUg
vJ9nqxsvfYOIhrUFlcwpTt38+zDM1nlQvfscT/T/GQg3brHpULTNZLNNhd8Z4xEjY3IcrCEPSHZX
ZF+VnkWRWRj2d/qF+Y9SOBSy+XKTetMAMkOZ91mo9cu2H+rwvSNu7xab1nWW90AC5zJJXxcIFW9m
GA0vE9sDX5/b+F1DOc3eJbJWpfLk3NX24BVYJY32LrWiiQK8wWngNSZwGxKbLlWZjsOGGW10M2g6
QQ9mjUY2al2eI2NlmGc9TjPiCdJFkg4w9vHbgsv2kNvMmSx6Xa+Sh83kGy4iKdYmg0dzYecPs4SP
1Vv90aKkjQ7JmEeM0D33RFNr2IsKK8x2KQr7oYgjADSQRHNnM8+xDn0BJARMJ/o80ZbQee/7jHCg
9mfwa8LHnthf2V7T+XqYKVQ8WRoArsWDoVcVZAQ1eVcNXLkN9T7oMwKemLLMFSxESEL9/eAUa+c6
rg7wX9qvMfFziIqTgvxfE4btg8rH7kSDRGOJZaGqPtYsbV2+5MdK5q6LWvKxvkUWSx02aegeH+uf
/FgLWVtZF8N1iTQ+VsuISLwAo0VzW8aknycf6yp6IbU1P1Zb5pzdCcnhartbl2OXdRnGGiu0+Fit
tXXhBtaRm1Bolhx3tLl039BT2tohDN38GVRNehyMUgWLh/AKlY89vNWUyXf22AxMBXlqEPDJAyRd
nyWy8nisTIkcb/EkRemzElk4DRdwFEmVB3LRyFNw5JDcj7MT3xW6N8v8O2eX/D0/LpqEYzuZZay1
Z0GiR5XcCHuNPI1a5SG9rvSNNLvhdbRG++iyK3uKXD4jbNUWMPWD2VLpjqUhUSRIib8iLGW906oQ
LzJ3qD/Q/j/NNHN2QDUKbm+gwwTUYezOEHWUkJ9ozFWM/ynPVCfDXRpTuWk0RYNkIt+SsWGxzTN5
pSPou4Y+RghIZd4L0zsgDbOIajMxxIpGBJMoVwet4rj3wG+KzWDO4bZ0G65As1TiRkNCbgN87A3f
aEJvl6RLd6JwwEufzg54O288k4FJLIYqsr2yepwPCCUVXRPVn/S0L+5nWZq4AyobxURadvea116W
mBszq9L3xTWepMYykBNDR6vP3MIoQqYCmOJR6/X8Jh8nx29LFeOHteQDQClWLbcoc+QquCWI0JzI
fKQrk44R40gdIOXQZ3eGWT7Tqsj9CBTYRqOeTrvo3rbLOCgqmfqhIho3TQT9kanN3UOz2GTLIozg
aFfjI30vOlDD7B0dsgtISrGHvaun+r0NGWzL8pQFs9lYR1CSBQQ7XBTo/9v+2vIyEagpnc5zYS0v
KDtM9LkYDkj/yTcTuLyT03fOo+NQd9ajvaZbRi1rCulKrJWJFWrfBFwS9BZZtNwK+HabBGLP3TKw
NmZR7R7I8jYPveal51Fq3hREbTTtQn0huqQUhY8EEBV1kqmbomde5KDTvcoa/Y3AixnvfTLsphCY
leWpDv3yGtqJSjG+AH/JgnAxVhJulHO0dQOnpY/4kQQ5RBscc2MgizuZQLHGoVaeEytub9PWHb8P
AhkrCiTSijtdBMIlxI4Wfb9rWrf4rKDe3hEyXCPV5vR/JiFwp1u9dmNlU3krByJV5jwSj7ja8vd2
NrtXR0bmg6Om8qIUANVZKrHLa7O/HlAAHVP4blglMo2tvUuEjU+4Z/+QmEZ1cuPWeEMFMB8MQ41n
HMvltSvr9jCBfLtFyQvJlCKdu2qcH/BI2u6m0GQCJM3rzsILh3Nr5eFBxAyoh7TNthX09F2YR7f0
3dJDQvr6HdW642Lvch0/Ys1f0xFogIVdvJxEXoP5ydLiJtHz8CkuF0SxYJowjyfMDtbU3uSsD1l7
aHV2e2hbpq8FnjPs3/XyaAwG2KkwpUwFetAhIVLtk0KmeF7icDwvYzVA2bRFyvWm4nv8YPJBjwZ9
t9Bi3c6j6iARzF38Uqu6vTMWvB1xW4VoDdbVnif69BbDpMJCb6Jp7205Yec3MlpxJCinXJVwi7pL
189tCsPRkF33WSgbeMZmBhaQic+zFuX4CyFoJi/46cKy87vK7nkSZcJNb5dqDYgndpCIX2mTRGkM
UxHUqNG/u91gB2FGH65pEpbgGC/tgMxoxOAbz/1+FMUjsirw09kIvzdKwiOnMt+Cw8kvKGc6OnwO
smCt3iq7SX5rwf9bH/9NfQzEaB12/e9agYeq7+L/44PhypPyT5Xyz5f+bldxP1m8FYgY5nFk7/1P
sewan5hoUBQbHzXv+n9+TyW0PjHKIhFGZ4JgEk/DXOSnAtOAFIMtkyk/w1qLEvcfyQWwuPy5VoaK
SUwRqVi8pw2a4q/Dqp72eUkbpTpMgyPHwItBIOMvTbx9XGJOtUvd7H3WWPfiAWaja56Uyc1o49eD
8Q2xm9QniacqMV4+JgFo68uHobXDL0xb6fMuiPIP7EGtQ90Y0JbAx1tXyUoSwMCCrmpcnyrbTptS
AtSJozfOqBmR68sKtEHOyPHUQ8xUgfKSaKGcnjEkZ4iApu1CIvx7WzBu2DjebO4yrTVvPzC6WRya
vlZNgxYIpTHsCOdyxTJaZbrVjFiPj8NEnY/JwL7WtSascd7RM+gLwziNPHJXrKGgRUMz+VUgyfEw
LoTdDz5lvS/N0pOgMku4M26tkHc7dj4HuBiMI8RkgvMyrN5ZkCCaPyToPZzAWETxnnDCDxZ9P3Rr
FvexXJLw+8JixZNeju1LvWhkvod8sxeTRfGlHAGH8ryc7sIpiW/HPiwfaTBXtx3+m/lqUlMEYqwH
CMIsy3FbbCY56EAh4alulrh2L1PG91JMfmmyypDqCX1hSOGSTlD56aJ9kRHPnpBIoYpGRCPkNqRj
htwzX7FnboExiABxyp56ZVd7d1YbJ/E5NT3r0HL8dvTmvTNwd6Jg43g8r0164N4DHcLEKqsHKZV7
0bC8Y6iPmeHPLrRwiX0SO6R8DKvMPCYEjZ+0PDGPUw9kLsMYpT0sZjEHtpNKBGDjSIRc1pvYSHWr
PSzkQvE7S2NnlIn6OmK1fG36Sn+pxUzzGLYq/IKPBAWpFTCuuxiviDvO3mVC7sjWwfQesFNGF6Ii
qTG9ifj2laH5BdZM22LvRnC27WJtfHOXjGBqSo9zXRvESvSzQB04pWVyCB3VLUdsOPj+k7DXzjqt
mtEfdYdRpJjcEvYc1onuGFuZNW6ise5Br3oW6c/Ug3e1y7R8IxvbfirlbF7HkMNG+Gq5CUHMTYnQ
JcNbNouxj6aZp+5GS9Oxpn7lQDSH2Uoq91UNFVUb7Frlx7VthJwfjToOmVGvxgDVkruLGrno/SEE
usLWgbpMHJndzsmLXoM5PiF5sYC8cvl8dsJIeyByHJpLFl47RUHM8NC1L7EqbkL2Aecc86v3LaUh
yhNMN4oKdmxUCKfcOnounlAjERO8gH4U9I4CiPTZTtj8tUNYcVRLND4nnZ5sNS+urgECqqDFbpn2
Eth5Xuv2xkl1QM0Z19CzbYeRfeD21h7LyAj3VdMsSGEto6h9tCL1Nkl1tbWzKdppnd5G33ny6flh
FsnUr/OIHhL6xI7fFemx6sH/zITAVIt77tI2PDIzaQnuhqE9JmkfoHjJA7NDRgtWe4/+UvtuLaw0
edj4Klz2kyvTPbWJBBfXOTftPD10SxttgfgzyUqtZ9msVq0eiTdbsep2dMU9eVQ6liLGIVqLxTUy
VYQNJUSBUdtEIJc03FKrvBJl3f5gh3AjaCu8qiYbD9NIjADbMvc2pb3uz1iuGFm0w53sQ2On4GyT
oRTPe9NebhLlzvvcFJ0fUwjsZpnRStR4lQRd4SdNU9XbzF1eq5C8ebB6t0vdXHdjBjNPJwcnM6pm
r0IU9SlOkGvCwMdbmzIfaSRgVVbbPXJkN0jouu+qpkuJyrTaFUrKML3Cd5sPgwYnFkj+DNd80zvR
lyrR220kUZJnzlxuda+Hxt9VzcuYqvEgiqh7omDuuDBGbR8103vf2Pl+jtM56JqReQP6jS9GZgEn
hE1pHu0UjuhGQ/517G2M7QcDDOhVqZJ653nkEzBuAXhc95l5ckPQGJOmOZe+XgMj2B/QCqdj2rH7
4KqwF+dmbtnQbLCvJGngEkNGBrUKnz1lreqBIgx49sY3dB7U17LKKmrRKck+105e7CRzqA3USXdX
tJ23r5aBMcgYihevibQAyDnJ54wTb0rEv1ezGhs0nIV7gb1ZXrf2pN1CfXh26LwIX3oU11G72DeN
HkoCJYCfy5M1pdGZ6APXA+diKeZSCezoTMfgvFFISWkBEChvdYTKDro0bowQrCry2AnVNQM0CP+h
u3dqJzuRrp5vG0jOG8Wc5LmrRfvCFUejNunp6AujuSdUtbrApRJo5gizcDuOdJ9zGZi4C5n2+tPK
F9NhT2+G1tRQHjvpD6M1ix89m9qtHRvFgiQsHJm4oeo5lQ5PbD+dlbVdZbRPVdwP97GXud8nF/ho
ja/rrEL9i+b178CTo8/IJSbCcErht6b1VJoEgnBPYZkyMgaKuA25lVT4FDUm2Xvpl9Duv7nAJPdL
xc51CbFCopH/TMCPt+3ySt86TvOmCqCv0BOPmCqzoJF6/SMi+2JDOhuYZNdIoZxCj4OzSBt+sUPJ
WM5uAqTs2aWU9g2o5vKMNbUP1g3avGHbkHT+iPChDlpZLDfRzASrLtrvfRo/QsyilKK+AByCpcwY
8oMjU3JSQqErdt0srhgV12JGuX4HgGAz8ZQL4jJM3vQse9R0G9TbqMSXWAdbXSWu86ORzX0/yPcQ
o7xLlpzvac4rU3uxVVYHeTkTzsmbw+Vci97cOIZ6xXdS79BZnsYyC1k765otpkLwHQ3s5ae5OBpD
fcQwh7TYlk/JOGfnnGuerHdb7mSDaVJPu5j823TfDHl9qrrpwSRMaScXOof5YDH8S5fvHfUnjcm+
esATMPgJSe4Z6hRjBv1RDoEFsYw2Y1vspp7cXtDY30K8o1JF4atQlnGLtyX3yYe5KNlxXVnfCr2Q
GF16mHBxUl/VJfg4UNw/nGLEuym/A+hRgFb5Sr4s2/HgsucDl1ubAVjxdDO4drz/CEGU2hxtYyYO
O2Tn061eOuFdE1anhpNe5c0+icVNPLembzk1lyiwORwRBG80EsWmUadPOJBtAIBxvwe4avVk05XV
fR/32IuhFjjsySwSLRjUTKgiVEubx16eOyj6a7GpZHmLriXyzdEDSFC945s4KL3INzG06HBsb5ec
sWvcYVBo6aoxEwXhV26Wdnoc2x79Q3fbaeU11VrCDJFwi7xDHDDP7HdDuL3+nHKbW24eD1vLoPGx
mRzTOpcp4hS7IOIjxiKiz47V4o0slju9KbN/TXe/DTP+ZuOnGzBv/tvGb2UUHN6KmnK3+fHrhOTn
K3/f94lPNtmif+A8f0eA6iAKiIVFR4Ky7Tf9+O8icesT/V5JTL3DFnKVU/6x60MkTv48Pw5uYN0W
CuOfiMT/rEMlhW9dlqFksVDxLRi6/Hk+Ymo2swCXkN6stGKfZgjpY3b0/MtB+Vuh9s8PgVLnWTT0
+de68fxlCNNVA65uz8U4nrEw4j8iDcZZAy4yswv++0f9Zd7z8fsgP4f6BWtPWMZfPqoqwkmliILY
wyYYPBAEXOm6EW6A+BUb+OQdG49Gg61imRvPnf8u8fs/DiczGn5fZNrobWlL/0WkiLDApZNNdZSW
46NeOC9u0m7/+2/4F+kl8B8+gs27g6bQXjPn/nww0QbOEIOlQocxPjKvf249Wfk9Ok2qbsVV+kcf
4/9x5hAQ/aUpwMetXgTLRJniMkRb5ba/nDsjUqY9Ye4/mCPxI6T+wJyqPK3g0RYWYFDNJzOkpY00
QnV4zMHyF0gjPGr1AsMlkkPG1CyoEa1bZl/ZsR8dr0BsNnhkIOU5y2rbekDedSXrcVPE3qZJPf2o
M+L4qq/htgPhEKW5asSaTujPcwu6iAw97M6ZVho3seq9rUGrYstsZXpmsWzOCfqmaINWucGlhOD3
0bby6CWBXs60qTEuyJCsW4v5+r292i4HE2doH3XRTT9AbY4K1EGVC+uedonaYbBcjpkbXRNcix+q
IMwOk2eVmN/sxb10DZ660XSLEw28L9GAjdIrUjvQ0JpsCkAa26xe0B8oUAZNKbdWm44/ELrgLkrj
WxSfGgDTqglMveiDsRrtm2mi1+iRsHHSMSs5mgxPaUwVwii/3iTD8INRjvc4YV3ZzjJNqVVV9NjZ
Zu6DIvBxZbItqVb25hgOhyXJwyAVU3xdEpFKqAfWfjKNrqxI2FkwsiOk2TzOkXfs3LQnAwrB0qNy
cHsTkiJ93U0cKg2SZa/KWoZyV6JTsZ/M0tFe4mxgSFVJ3sedJv2xktlwhTCUSZTBs4itRwdJXVnx
FbVMc41v1wp0ChNC1DwukUKld6qqZvKJShkMM6E7qBwEgSnwl8AkTOTDJHr/2idCwfAUszxrixM9
AnBbUKOg6gvtwtzGChj5GinrHRf6N2dK4uZSL2VzR/rHOfRm41Utbvdo9kZ2UFosr+Vk2Iei5FpQ
C9qHviunPVPVVwYP1gxqtY92KYTgA/w57yLsKN1rMAausS9WdwSXbfW2n68jJg/UZnUudg37mldm
NnT+E6yUGzlZyb7xzP4qWbmVaDlwpTotlmWDuijsHLnxZPQl7bP4yMtepoF2QhGqLXq1Sz1nT6ls
CZVCK7k3GVBfda2dbZJ4QD7ZR+NFC0e5141EHKSo2e8WFO6o19XVjOgOIEFkVbfFzHODK1qnb499
TFyMUM1vrVYJn3FAeR6iVLvqIlvf04aIsc+itGGjVJLKBHxgq4Ti0yL2htwvmobtUp/CXVjH82nS
3PAV/AEZC27k7QlBGq+mlPxeZ/Vr2p4W7xmVhNz7hbbRTSZQJgNHv7Ayj/FJPp4WPZbnCTvPLkxt
77mqqtQvsgRsvRO/GaHx4skFgHDXiXscouKg05JxOK+am0cP2eqwlA5H2kiWE/sgEmHCjPm5qQH1
HYkHUy7YfHtJr7VW1ZdUhfm2VMv3JHJbdxMLhn8u8+9jCOM+kJq4TDOMk4mJc6r1+FAByO2XjLeN
yH95aqTmFCxPo7atwXDter0y3hALZZjDaztoic2rI+PRsmpvhYM25ZFwufau12rjjXXbPSbFaOyF
jNmUDrEexHHPGbLMerkJc6RnGwM39VMl3fzMgrQcJTPCTa1br001thuCbTUUzmHl53Wob1sRQ3Qh
wpQHwKYYBFy3KKKLmheyvGnJYssH/YkkBAzsoSz9yG1OJnJJIre1cIuG2SWxKvsRTh6UINUGTq+b
b70w669pbwy3tdkW3obIDCTN3WzfJkRxnD1b5ke70JuD4SbMeMZl/IwF0thQDfHJwktnilWbG2ij
lVP67qGzfZHsZx5DZzEvZHfYWyOnRSpzkkBwY+bG3qEQDiAStdwn9vSdmCiYwtDAOMylnzVO+mzF
FghWj+myr5q895Eymn5qsnpgI8v3/eJAGTGSUWEVXobbonW1A+Ql2ODK+eZIA9/n4HHeAR2lR/hF
ziNsHUkcSoJ0WTeBZA5zcsCGrUPO8+JDnyD8r6aelmxnWbc2aQuHWIuiL64VFFFCdwWZwbYd4ulJ
snJtddQ0tJxmBkRuREqrkOSdaF2m4+wlRHAsipeOls2XCY/9jd3Yy0tbGlsoMiMg9bppbnpZd7us
SLnyZic9gP9mkEUzhOq+eifQgiEZbaCdHYXtkefjeBxStpeemirHvupkMev5Vs/b/re64t/pzt8U
+fB+KbH+KIr+g/TvV3nVvH2vfi3vf3vNz+peinUOg5LJwwCC88alRPpZ4ZOj+gmunmlbqKPw1K3D
m98rfPlJSEgX3ESe/DPm37Aha0jub3AYFMy8yT+q8NeC8BcTCthWcKpYJAGeoYUC5PnnCo5Uu5pk
okW7cuEYpt4Ou5g795+bwSNw7JSKwmFcTQiVG6d7p0UPaJ0BVxRjQCEEzAvMbTWTCXoyvdDNjOtS
Y/ND3LyGTJb8YlrlTYK4MEu7KdxnbmIlydmKxoHR+MJ/Dek8K/JUzCdhDYRBRpuoL0hPIemmsFYy
/Og6xKaRrgoAHu19cSJCmwATZk8g4HFuhYN4BSwQdn5ld009P6RqkdIIXDPCsu3GUx97twnIybHz
TNZXpCda4aOyN2he9M2izYBtNNAUPBmVW/+rGfz/2hqDslwJLv/7bfPUvcW/3jI/X/DHPbPeGOw4
WZh/ji7/uGek+UnYUL/hLnzgaNiR/H7PcKPhz0Q4yHz09yEodmr+wa2CcRPnG6PTfyAY/PC3/ulm
YTJigFYVTGLh3nw4un7Z7lQ0YeJqdudrr4TRlfkuA5d592HjKQrTOGbT6qgboqi+ai3y8+Q805VL
0BDMq7msUfAVaAIBM+17DGiJnO5xlFp3RS1bYWyqfEq4i9BmiX4AQVfY7J7uNYdYGjT23kBkyFPM
Q7qoUThDOWEjs95IIg+1W68wQaNUTUrLztelrNx3o3ZmCu6RyfKErcXpYQ0ckWFrKbkDLmzBeuAg
P2hl5ehBbcbwnKJ0bAhcYP9sQFWh0ST4WIKBaoGMr9Cjlc+5zPAzC7MAAZYn5NUV8V45+gJMrLTD
x7KAcbXAv0CMC843X3rt6wgWmAxCs1E+aIj0MlUQMqZGHRe6Ybu4Cvs3Twq2cG1BE48YZsT6Ao6U
R6px7oBRXei5nVLarWTgbQABET05jmJQV7qzEI7op3jpbuIoG7QjUUzjvM0yLZoftFn2i9iKKEuZ
qTAt1Z29Dsam3w+hqDpFkRyh/GZVyAaV4RXMkZJf1+BaSs5CYel6MfxmQP33Ofp3z1FyCP7bguBX
ZfnjW5d867tf1wX6T7zs90aZ/LT2waTt6B+IqhWk/HuzzPgEfhwHLR0kc83MofPzy7JA00WHQ8UE
HhAAb/hzdTDFJw+JseUadNpgJXvyn6wOv+W7/7I80F4yDNCgK70BscR/QKoAvONOJYH3UBHiAVCO
sWG8lEyOEQHNdvbVxXMN4hIAWtlPnp+hIt5M05ydXEwzvujcR3dwmc/kXXY99fl5AFq4WcmyoEIB
IAqtZAYKoHLuzQmQU7nsTKOg9x/VVN2u8na1p8FatHuyOzz98pHfK2LCjFPYIIFUDvI6yWdqkQB3
I0s+UyixTbP285B7jz0z442qYTTbVvqVAEexzQt+PJOMU6rBAfo2NJ+lSyTcwjAc1BKCtSJ0nrVR
3FOFfh0YuPFa4oAq4mKizkAviWPBsfUL8Cw2LeRWbux66gLRqM82gbKbriE3dNT49cpohdoXJcw9
zTk2jQsTquuCsOXQULKz64PNv6TZu55p08Ym8nNTuU27FYo3zQcOgZlFT/wKHAZ2V0UC2S5s+KlB
8B3wKWlBHOpItmLYQ6xFNck8zMFsZmdkypiX0QXzub4yNUMmnB47vkVHNxjNHII6BzlqdXK5RFV+
8eZ8QIbLR+YRyWWWqfj6I3GzveILGWugrFiip6xd09QcrIxeVb7PJZGSymh03woh7ozZTP68B+g4
zDXwOPBWPSG6AOlg7bc0VdDHppzgznUxUg46QUNe+xiCTD8r/FA+FJxlV2MrgyrO0TPoA2xHyzm6
Unv8uEiwXNAqMVW7rR1ynFFWX4oBFmsjvMfRlQNTfP4g+uYy4J9BVIjOwtAaKkCwndsqKqaT4yGF
HWpeLTp+lnb4TdJK9tFVqwcObCbfDhnTLToXVp8zei8s64br+X3ysjV8gK+ej8lXVE2c+4W/YaiZ
mN5pJQxvt2WvVfGagqOEVcfd6g5RyULx/Gra5vPH+SbDjHFszmXVjfy+Ucwl43hQbis0jajv3Pwk
AOtzk3NVUx9uXMKPoYRxqdCGJBcBOd9THvNX202/GnKV7E0E9w51ltz0HC7HdB5x+lMfMufeOKAu
T6NbLNcxwEbfc9rPDjMz38Y5zw3HxeRyN34cDIySgz9q/GidFV+LatSDUJDlnOutFWALrmmmQO6d
EQHdFy2xj3o9ppuxwbFjdDUzuULXiX2rxLZAjEtXBVbuGMXtldtCr6f7Is/4BhIfDYkeZA435Twa
52SkGQoigKuMOSEx8WV27ercqIZgIQDhkAfZHOWkq2fvIh+SyxBbNx+3F83G5SAkpLjJzF2AZms0
YU/mnCg43SazWHJXBXBHYWTBINfbMHMr/+PcauBYaRWREQyngCWES4D8GyB8hOohfuH8LUT37GBG
efs2MhH1Frm3sw3gUKPG5fxxAaxXOLf4Bcl5uSe2x/O9gfvbXFbY7nqau57mQddwGU1EjQUDWqS3
OrG0gxXzqy4an1X2EqG6Z7B6WcnXBG2kj6byPcr4fp7B3YNTLPELA0CvXtIaFYBwz04iphtrsvbu
mH7V2LMj8R7LM2rnDLshdwQ1gnaILO5TNDXyjFLd2zk2FxmNv/KMPoNPL1m+nLR4K1sWB7kgJ55M
fGg5UcVkmp5DOQ6+2Rq273TCwPtKj1PpYHpHuwUYv5I4p6QQB1FhVdSYNOBogmkcjpw6zcm8fdjr
FzLQ3f0iCemuOxaT2hwGH40qrNqBrzD2krvIIfWGPQx/YGv9bW3SPcqhj5sW3uHga5H2yHvHd/SY
xbaxzIs+pzOR3pqLOqBaHztAbWc1kW9hJ5w/eq80SkV5xiE33fRO9s7GjkODF9j/ONZMbjLyU3nL
XnJezZKmLhbzdqu5FkugaamNk2vhHYA7Rv8VbRg3VO846TdO0eOoWF10UcJ6YiLhYqbcfHOFZgXl
mr5UKecZoVAVZAQzaSOYvDWpyRgBJwIcJGIA9jG+RRtdVaBnI5K18rcoqHz5kll5MaDLdU07AKfH
MHZZmpS5QDVtZZ16lp8I/dHC7rBFX12n13PU9qdkpMm9MYjTJaMswk75f9k7syW5jWzL/kpbv0OG
GfA2uw8dc0TOAzOZfIElkyRmwB2TA/j6XkhKpWRKoq5uv8qsrEplEoWIAODu55y916YDrgjrrNPu
OiE8dJH6WkUc7KBHDDB58w59/yRA/s841on8UsrAAt8/G11dfwEN8OKmZg3m1hnzbwSDGTNSMmOe
UfCIUR+6it6gKHOge4y9Fc71rOGdz3BubmK2og2apuhCgGk1doVT6fYSFX4YHEmXb8tDN82d8XGC
QrBOCPApyHMUDvBaHLq0tKZcpZfe4Nv0RO0qMm4rmvzY/P37N0exP5nzcEJ62yNYzjWEpobANQJm
gOL92Kwg7QTyc4PPL52m/ZI5jcU1ZAkK7/sG+rdHW2DtpjzpP7/uH4ZZy3UXMDqtaDP4g+SU+bmN
zVL2B0u/Lna8g06af6k0SsVR5t9+fjWqxD9+S3JffNu1hAnq9MdOCJQAw03nqj8UEw/IchIQWKaI
q4OR+Hqlf4uAvykCGExyLv/rrsD6ueBc2FTpDyrp73/qt9YA9f+CRkMMjQrECz3+hb+102z3Fxq9
pkkuJmNkZNk/1AAYrXiKuLWCN+r3GgCZtOcsFLbf5uz/qAawloHnmxKAaADAV5ZPc27pE9ju8pC9
6RDgxGb0Q9L9JedBsR30kv9aO1mQo3fTw41veNMpG3F5bE0z75662h0+5BiZ1KoVlXp88+v9yXu7
RCa8/zSQeMDIQataQuCWT/vm07jVJHPM0gMFRGWB/p8rQumCGjTiOLAVrAbt9k/BIJfxaRkCFlBZ
A2YkmtvAXTPHrr4IZi1X/DsS0u+KwvrAkT+09hM29a/WZEA7+Pkntt0/+cR+wCJDhycw0S+8+8Rp
kHBvp+7SGZmZkT02Fx8GGkHODm917a2GabSyTRrwhs6BD1djyk1nXw4NrKZmIN85QaBrrVNDkpPc
wdZddUw98CSSgEUyeZ0l13kvTiWiy3ZDPSke2kSd5YWGs0A2r3+RQqwo9z//Vn+8DTQl4SHZVDqg
9l6/9JvbQIMx1oYs2kuyYphqxfSpKFZsHg1JIXitx0bcycgqPv78su8WNDMgxoJuGCUpzyL/tXys
N5el6xO7so0rNIezdWnlSX9ZtbgGwyh5+PmV3m0Qr1fCQWtiDqBhTZ/txyvJyp1mUB/1ZShNCEMa
ggRxreFkr3KZoK3vQU9gmec8mTmeLv/uoXnfw+ZbUnV7sAxdnx77+8tDUUwTaHfpZbBQxJideM9g
/PkM3lxCD4XAuZpMbv1eF0rbK5XXwdeuEO1Rs8Vw7HEak7NsVucYeKoSNKm0HUbc0/RVGoPcmMZc
BmtP1C5cP8ef++9d4pfx/8Rf6z97Tf94o0L2HUSZiF9AZrusaW9vlOn3XuXhWbtAwls+pw1WypVl
MEfFpjlNVXzSMCU+x6GQ5+OsEoIJ3DGlyTcE37pgnuv1lMTB2q2z4WtKus6XwZNJ8DdZksSs8Sne
Lm1sxg4PEbRv1lbezndmab8JQeQknXORuWpBAG06cC57jGyO2KFv7dfNqMybgfEywRhJEqwBN+1b
u5EokCW5T4Uqb2XhlcRfFTpG8EsI/dR24F08JT8wqA832AmjdV9nWboCWJDpVZS11aWWRnulDMiw
MUIRjoRzBPjEJmzsACe3uLWz+DqeKmeko0/EJ3OM+84uDQdCCSU2oCibtcFFqLEydZidF4kXPkUI
JE+JH1rncwyMda3NhI4mP0d6NELM2CtNQNbG0h4z0mx8YYTe3fWmAaBAl12ww4LaEwNg2/cqAa21
j1BipLgp8ugzdUgz4DZUxieAw+VGytY+5mBmj3gjii/pIMEjS6fM71IRjcFqUG6M86Tp1xO/wx69
jbhSuhy3rm7UzrJGi14D7at4PWDNVIh7kwjLodNseimu8BDGFPdW3R3YamwcOSYZLCGk8Y9jaSZn
diPkned03r5nAGtz5C/n59BHU9KaI/0Fijwk8uNoPtttob+1sZQeRV9HbkMFBSPeATmueTm0JpqG
xOUdMLKE+CanPFT8oysM/E3ND10OiBcJwYMpE+kAH6Y3Ikvviohq16jKfUPNELuc4m80krZNSgxc
QfSYq7qd02n4E6MTjOd+TppFdNPjwiM2ZUqpQZovSZSQY/jEoH0MygS3OUt5/WJPZdY5aP67vpfm
ZZd3nLFPIlXzfhB9Fx1xF+P4yeyivjMDsqazyWFw1HMPyF9VJGZyu0p8SRU8wGTdFblWWx/jnAn8
BDPwFSWRH2DtngKdbKaxwNtINIrDE6Uj0CuastEzdiTuZtHVwKvjx2sGSCEPnJOjc62KtBErnEEM
xrbIzfy18Z1KP0Vm5a5Jf8b/koheRzsNYabcthGngp1XEeW4DmePFbNiDA3hPIH3hsqa4uW6TQ1w
UHWcht+MfqCw3Zi13e1TN+zDS++VBVw538nA1dgqQMEto4wm2eJqwXUStcOsdpQyVQpMyy+ng9m2
1Ns0LqHIBeRmFHtUxaA6ua32oyFL0HfoAxfYT16axlWRmQYdFJhTj+TaCMTDjehoOWCfuaWJ4jg7
pNS2dQYQtaWvF2Ch6vY04WR1x2bs0MIHhrbrJZ8Aag3Nsy0Et1msw2yS+qIMJx5tg1el2ZAM0p8a
+rbFJo6cuF9qaG4nUhnOJ9WcOfPXIneEvyHIqwAnCflMHZkhEHqdBrlPc4ueANkzaUTSeJR75FE2
UlxnkSYNyEkV0LlSZow9kcW4O0tGMWysRARya00JOK4ET3u8zYWbILrgn1tZIhUVj0/soEzTKalg
HdSeT001gYZCeZWH9iV9gXROV+HgGs79VGi7v/SlQAheYRO+YOjIlhS3Qc4fEHjInF2UJlb1RNwG
hDtF0wR4lPbm9MzqYkRJC6rOw2ZMQCvdO2fXV2PgbBEBQ2Ure+Dwm8JROVB8HW1TK1VPhdacLLI4
G+5az9efZZM4hyHQcbQNc5IVVhUYTmfnFXU27qpmADMNOsG9aTvPurc6g39C+wYwqM6agnE72GWW
HprRhj9eBfRurlIjEA+VqZaHMwPIhWCjTdrrEbtxCDxzYQwmuuKD1S2L7hk7mHhwQpOnu2SVhBxm
LXRzgFORfZ01fZ7fEgEncHW5me4vOnwOHD6TabwG+wSWrtYllyYxBDvhaJPPtDfzYPnyy0fXrE98
rgWW7XoV36JXODQwfNeM4EQ+8OrIIs7Tm6oJeOWbnlNBzN9jTbW7KllIShNxe44EPXRMdDNC3qbH
hDbN7NW4G5fEiy1SM3tZNHiZ1nwjFpBRWMs5uavKh8h2xCkc0hR+OB4unosp9p8BEvAxxiabbp1u
NNuzmGNudgY6Ic/uQnaLfVuZcPZErJ5cKl+1Sly0bKcayVR/FiV1PGwmUJ2aA+7k7KXNz7qmszi9
5EXuXY99a9JHhvyTP2q/jNtDGRnlt2lmKL9tX+F91AGhs03tCZW+JOfq0TAjAGxaMr6DdKW2U6OT
27Tu2jMaE5m38UgWXZhPICvBV8F3bBAzxuSfV7wmKIQccXTR8qmvJQvyxLSCR2qrlxV7i9uLX3Qc
5mHLJqPVmdX0tk/fqOgGdlpnMDl6q+xTIwZxb0wc00+z6NDvd/jL21XJQJdECDxx43YsrQRAo46J
sZfcFkb+Ocnbcz0M3cU4BcVdNhA8GAaoTctx8Mic9bk5uWm1814WOZz1yh/dc6Mz6SclqsKgFk9a
JjD52zK55yTSfjFFxTLC0tni+0halFRCD6FiF5jUXRErK/1o1bMTQpTkBDZ9oBMH0j5RbdRsk8DI
45MRSf0ZcQOJAYDf/PyYMrK6GaG+zfumB1K3xbXAQ5raXeZc462cvcvSl0XBaGUw/QsX5wwCfk43
7Zb+KXeNWNA0XjVzULJ2tC3cjNEZG2yzdtjs5xB9xConeSLYTPBUCV2Qra8eNYDDe0LpedbY6cQD
z3rZXlcCqRlSNCmyXQjFnhjY/imeGs+ALllYxI8gstQMCuLOvUAPEQ634DREw+bOE72VOHfVjsJh
Gs9ThyC486CRiXNtj2bhH6OxFnyvcTTii7wxoEuWLWaWFaexnqjKIuLzNyKPd22yBJDo0TSPk3J5
7yc6SylivyT4Hq36byflbzoptsVy/aZG+4Mu6YLx1vIfKdO389Rf/9yvzZQw/IUBP40SpD+kxeI5
/08zRVjwmRZnAYqJ3yapDn/5m64CqlOAjp1mirtkIlIs/ANdBe2RH2sLyglaQ5ggmOuCQzY9Psjb
Coj4XuXlss2PRB7MFwGdip1ht7zdc8lgyAMPd+iUZ8E/ZGvMVhatTxdftg370q2nD3PUK7Wq2aLi
VZ37MEKEtZBe8sger5uU+Qo1OPhhSTYgaM8s7eezKCXRalu1EhabRfSfIJfrwKdcjoe8ofklsSvD
1yALWfRVms47NlPRMkp1/FtlTJQ3UDqZKejx+nX6IR1Ml8HgktbojTRU/Iq5AB+TaL5IV4QYohnZ
EaPM7KTnODr1UwbuL3EBENNxxI3X3IF2641TOCakj03E6lHJkU9CppsIDPvBHKI43ZYkmzKayBPD
e0pMDhcpK5ggfKXuHBj7lCdK6mtlB0vQXxzqGAm4kYS7Op+s+Jbjrb8zC4JWXYJmSzPc2RAUmUEk
yLKPxKDwT+LOFMHHsclltfc5BK9igOreCqcukWWR1QYxdVHIGomL1LegAsOxZfTlr1QVfy7nKb4a
aNVsa3NxNrXkkEvAwyr8OONjJHHN0hAzKhXse3/edPy/ZbzZvHiZGi6DMGOBA03jwIRyLNznNMg1
Iq+PDVPXUBR73IXmhdWGzBiY8zZDCGIEmPFZU+qdoi69Vklu88BISHEd4s3FDBDdDP40fsill380
E/J2A85b4GpxcBEF5X1d5Km3YduNK0W4C4c1Q+xI0klRvQvnKfMWCXmS1HSdEPFyCuxOrJwHNDbF
bVJk+c0wciBmTk8NXmm1Nyztn5CQHEcx3QccszBgCtF+9gAO3pZ5EmxGx0mPeeyXW1N35VlgFi1e
Z+rPBEX+h3pg6qwMK8HYXYsXn+lWsaJAzK4Hw1fP8WChvR/JX7nEKj9jn84s41QlQHnoclTmDTj1
aa+Vmh8cu7jPDGk/+XAt47Xt5i8ph4MHnzoFu6jjAmWJ3CO2DcYoaiyPjaO/RlEbPs9jbm2FrHE5
DkncPTdzuyVZqTkQ70vAotRng5t4V4w4i50zzA4Zl3FUHxqGf8daWP5FVAfW02hTllgkUmIb0t1R
ZHlxpFUk1r1bt/ctLK8rR3vUWE7pnGnOfZdFWCzTQOndSJkA2R9k9lFVSfbEHS3249g7Z309FweQ
JvIS5nfxIuOOaXjUxMGJ3sd8jRFyOC87cgJL+NIDuMAwuJ2yDscdYnWWFWdML6ArOzdihnq00rwS
h2JsImMlwzQ9VX7sXPVh354PjZM+jpTJA10YbTLnHdKLDvjLfZ/3+i5Fzw9APibBfEzFU+1O2UMz
+N1Z5zF63gIqyE7mHMz2zioTIhmx6B/lPOp9N5vxxszQCYMx8L55Q6P2cD+mxzGz800sFi6uLI+d
F10UZl1tIiLRF/r0uLWq+GgLeTZ55rSM5lZYpPovfUVPC5J9cTBjcGGVJ2saAu1AKVcFOzsxQWCM
vvosI2BJHNLTXQHNc+1Xrr7Jak9dJnk4HRjvYH2Z9PSxr9P5xYus4YYfJLrCy9A/chS11thXyg3v
SbepyzE76MLN9tLNOMGWfZ1/kCnlDbedt8XQlJlBLr84ht9xhClHhC4R52lU3S7ujqa7hgpW2Wu6
Rf46o5XDwcezv6H/FwYwqojsMJO6SdjWvRzz4SKJyms5dOLSru34I8KCYj/DXtqNhDkOK2Cj5oWf
5uaF6HJBfFNp30zjgILDaidxXtdWsRfFeFWoHjW2xYt66vvY3cwuuP81MeXjMc2t+CTrrNrEIcMs
fozqolcQiwOHpaYqqjMSJLOTrVzrzgdKZSPXMaJ1q/zpJck0JmtN3yhdETObHVps5J9zP4ALluXQ
IHJ4f6q2cXUQ3kb4VLFXRJ/dW03W3saU65d2N6GS79VcrHqGeh/aqheXoxfMF0MrjWcJooAdzdK3
RQpId8XbE5xXWk9fiLLMpnUeK+9QQQs5GXE57KPWGi6HrnFONkf4XZgq9aA9jzrNg0o2ucO8d1DB
3bCzyScfB/7nsKuCbxOxeMXKX5qP5AN80fmYbRmICVwpcqexPJ1NY+ttUCR3QFP4nPiQgDijXaJR
Z7YFoLgytAoaVNoBfzUjMywSV8GUq4gBZnB9DL0yjdYe8a14tiy1Y3iqHsO48v2ti+DksxPH4b6C
3XkBIzE8G6D4rwqII8cETrPAHgjV3GZ/Y+bcFZeda4qrDPzIRQ7GetuHZJaBP+guog6YeebmKB8K
7N3GUPWPTJQg4ksxMJZ1jTEEvaH7Gwma8Hw2xPTVdPqiB54NkWQl+I3PYPcZ90ni+U8KswHWaqMm
Brk1smpZtKXPrDmKtp0JaGVJWL5MzahiWRrQHoJxhSoeedjtIRssz4Qm3tkGALumxKnXiKLC59zE
mG2mzrPbt/WFgaX/LoxjjA/m6JwvYmWWwclGNzqb+E2qi+UGnlThWPu5w9gCsnEjMmVf9BAmjrHN
FLZJKrrRse18CCBFbcfAKHZK1d7egBcn6dShivbZHIsc1yEoN3mcZrO9CbzYfSG8E56q1UkAkXoQ
d5aXyV0FxntnJkBYPPJN3XVpSPcaDxCGY3sYxU0RV8Ge1nRN9xQcT9RobnvpmhfKtC46jIEn9EOk
2KWG+prAD+ow9GtxiDoVHAIDSUxbtBC0o6kF/1PI63ySWCNp9h3gb1ZozGhEaY0+ZB9ZTfDIWcC+
p9mcAWBDGP8tLI3+qazhoKG2+eipItgambhx7KYF31ObHecOHbYHCmjKq6zLEmIFGuMIqail2+X6
wAsCoLwvqWzw07cYsk52P268mu1toi/Ko+m2uzKj6qbmykHEs1n3fu5mOzRXQbZxMI9lqFXc/pIW
ldq0qqE70pRXgx4I7otm092z31U7mhE5TVPCo43UCg7wr8Mrpjf0OdCmPXFA89u1kaHIUVN06GUW
rWNSvQnYsRorP2JPtNYL2ONa13JI1g18GbpViA6IG2wnpBO5vvWbhfQMRenom1N11eVK8544PkHa
RH5+4eCbbF2GTnsYAfMFwegcptHhjuhubFPfDWYRfzDRgnwgmiHcueAncMRHSl3JvBNExPicVmIv
OpqB7MsV2n7HhDzIDka7Kzqm0C/mzRg72SnrhABwN1ggutNYoFRRxAl+dcosaEW+yrvJQmfvAHwg
5DzfjB1eJK9IFLPR1rlw3Wa6FKqxNiJ/DaVU4ymp9LyNOfh/nP3wLHP9+9gnyLC300vA0xbf0j2V
eWB9SgPXXkFpxhsU+Zjog9L/iHbRPk4G3chBE3yuegOigDM/N8n0OQ2Mm1DCTxHJ4CNVtiDyqNRc
112l96YDyh+JyXqkRDhLC6vcFhmiPgZtUH5Cl0xr0eNg4nCDrOWKjGjnAtH3k9USCMl4FUUIEb0o
kUOIk2XBD4O1EUPWhCkCrOqqBqGE5AqKJqqNHfMrGivpcJUgenhwmqpAXT7iHjV98CvEttoooMYZ
RiMRh9DowUO65T4ISUuHVeI8TYY97jNgTesSERGU7+CK4NB8LX0UYhWP37PRBls78KL7Es/gQUIj
P3l2a14kZZGSRQ6Qcw4btjnc7EdSP8Mds5l5LSHQk6wHt13WWGCJVWFnJw3kyjP5cuBq6XaQluEr
CUXVl+jr3lStfzIbezd0ojAEhOY4UICZPGGEXwrHNzNMAF20pvswPUJqoaxjBBCdyHdnlfb63L9z
zUq9IPUJYeIRjP03+pN3c7nXi+M1wEQfLuYd8e7ic1o1/jTL9GiNdfMyZ011LtMiQRkv8tuff893
c+/lUg6RWg7ZUiQ+Be+t4TTdM39EJn+0aPhVwBrDqVhVU1x//fl1Fo302yne64VcRowU/YCQyLn7
8Qcl7wPiZh7Ex15G0y4Jm4XsgoCsqNA/4SzLxfkgEjPlppfPkpgC5h1znFwZTGEoriP6atuff6Q/
3uLAFqAKl2E1NW3wrvbv0T0nHVXGEVQl+s+ymfY0x6igCWJgqm/GSfMy9gP32Wqi71PNf/tHf9M/
Ysa2RCj9tRTn7hVauHnO6+75bQPp1z/4awNJ+L+4iN1R0AtGMS4v6H8aSDSWMOqQtOF6xEDbPwC+
vV8Eo2REGwgaea9/bytBr3BDsjtx0FEkmgsh4R+0lZA5/PiwE0KFfcjEFcTLay8eoB8fdkHaShdF
yjhzXcoZMAYlIj54s+VCnmUjQz3O9nALi3/Yhwuh1lpYtSES902cw6+dFpKt0xIuaqkuPOSvoNso
y6o17XBszQsHNweIiwAfp2ZHtbmwcl2guRp4rl4oukwUQxrZkHWtV8buQtsVC3e3fUXwKrew77qF
yyulHYAwjctLVw/tPWnP7EZknWymvim+mMB9p9D5QCIovp6ORn7UE5OCFSdbiMBKe8CBYc2Wt6CF
+1MtQzzfQYIPeFyIwsPCFs6KajyftB8cyximaLYwiN2FRty1cImzvJ79TczPedn47CYrvTCMh1ec
MYkuoI3pLkyHeeEdmwv5mLG9d2424YGY2lu50JHR3VoXJcDkKhrLTbYwlGNi1pgPLokYKox23cJa
5oGpt+HCX1YLiRmz7ho7eQOemPPVvPCaA88IiNSG4RwtNOfeDeRutOOxOoyvuGdvIT/TWb9THtQq
PSUPrBT2B116PrOkYHiqLNjRyUKRNienji5lM4HULWq8yWK9GP3Ns6GKiKCAfZ3n/TalvjEYsIyE
tWDD6o151/ttxni5qtt5bXrotMgj6KgIO2Dgtwrt46WIhWnQvVcoD9B1K70vkfwe2GTHfVBW9IRS
y2UfLhdaM7pgCEjMb5NuFc6tgzApxktJoI2JFQOM2NbIZ3SNQHRpVWS9m18aU+pIY2OU4xjPe9TV
cwMpISNKMSk4e+Hr9ChjhjYQa0lUyFydAmiyfvNU25F328zginJAU3VqZDl4DLxh+ibq8pISqw4D
ei/BPAx6JyJyk+e9O7OFwzubcLF8wIDWmnfGMJFgvgWSXJQoquOSjWLH9hUCxFvlfs2g4EKniMwU
URIQ7rFym9ZjHcrxRo9qZoKfVcre2Sl5RGscWeRtA7WJ1kbfkr+WToPxkOQe5nGb2cdEIG45UsuZ
ZrhiYApjL1YEESs7uq2KxEBGHiCQWGVIih4ir8rLSyNjJrcuaYVdzYP2hx3pzRoBCUnZFcVMVZ3o
sSa4cQqDY0rgxGtMHtNdwxwCSIDRjI95WnAm9ZTvfFKJS20Ul/GVSiZ15as0BNsmEf8zo9V7PgCJ
yibi/jJWKIKJ2TikSKSv/baBkT0qwIIBM0VUD1PW0mUQVgOnJIuOCNoA8crAIHu5JchqFXejt7EM
ms4r06oCbvmcl6sMlca0sl5RAGbbwfkKqmsUBfE+oFmbWIN3RZhTfB8VcjyTABE9moTx/PS6yv+7
If7dhoj0it3hrzfER4LZAc/9sBd+/zO/KVOXDc8DG+MjTV2MqJxjflOmWti5Pcxnv294v5nTPDyr
pu1gTqPgJI+CDfSNOQ1b9vK4o3xevKv/ZC98d74ki8wjUdTBNmvjW2O3/nEnjHptAQdT+rIvv8Qw
oZPi85tf408O6stW+lYd9v4C787KzehgABq5QIj+KAHC3ovndLhMBT6mLz+/1Os06IdrIeBdRlPU
BcJDCvxOJDpZrVV4hMFdZF5BwiQBbL+6zkVow9L51GZjHL7gKw07c29KuzVmpF3elFYnrMIqLr/g
5F1WwLh3maEESFRic08gVP815Yialud9Q6i4e2aSp0TDToANwr9qTme+S7zA/YRqKbNT79TSe7/O
VI1eDbSQAuVtV5ySQ6fxOnokvsF8WQ+OgLxdlEwm7pQAGtisfbciYREfVViCofInbGkgVk8NkYQf
kBr1Z0WkgDvO2F/1roR84zAlYOPZeCNUTzpunv5Eh8NfsaguQ+PObpAIeJh2XQMT1Rk1eGLcadNI
3WrrDHEkWD677yb84NWR/++qUXVpN/3NqkG1xov014vG/23Suf6R+f39j/xnzcDoTsHHc/wrye3N
muH+AlzLZ91YnKmsKb/PYRdT+1Imhrhdl7/z+wHasX4BMcEUMUAF6wnO+P/k/GwvwtO3L5oIkXmS
7oG81gI09776LlXQtnC39bmVSgLjFkYygxRcdvAcTSQtQ8jROFPkdvb7HKhhaT521PDWluzCsr23
S7ebmxVjX5MCE2s6Frh1AH9ShnepD9rW79Y9qGQLqY4mBwQ7q0bZWVViArmjtZGsCXtcTNgN9sJ2
gPXf0UyWF1XByWIzDCmOEEFOwjkNyvFUG5Bvjhnv08VElN995ih5qgz/o9HWwx7wfwApahQbQXPz
nH5Cui+zsbdWnpfb9wkI1WqdklC3iLMWJVMIA2ML1gy9RNHMoMj8wh9v55zAUNaUKF9VXTtcpBhs
my06N01gCCkMNJOc2Cz21TjQNR4avHYoh1NIObEKLoXo8BS1cIj3yjDQJftg+fddkw89XST4tEnp
5gdJK3WXzQ1nUfJp+RdX7pIIWQ7RcGV7UfXU6cm61T4D6j12qW6TtC2pBrGc7HHdxtO8anPgapmn
ho8d4TwP0QwdZt3ESo7HEecf4KnG44u6yGDtj1GRqXPtMSRpbXinLqiuLQNDZWHLbM414xO5wSep
t2gJ0ayTLuAdSewJHmjFjuf2q3wzfZVyJq+yzmFReBrOIvZUyD7tVwGos2hBOTIiCx2yLgAhvIhF
vVfhKLsjIlIUud6KhKHyoBaN6fgqN7UX5aleNKgkpCJHnexFmtq8ylStRbEaRKn5jG0v3uUebyOM
qrTZorCcnstFvYDasUT7SkTQnVU1yRnM9eJjvWhkI3NJxpRG3B0Kug/mxm6CK4hD6GoXhS1q9gBc
QVIseLFXEW5MoMduGuIRIVAjrkYOo8CRm0UehoKXMFzEvPWi6yWJFcebl/SUbeghj12U2cdu0QL7
XhB94m1AIFxllvgclbRJVzTahnwfd8rmcJf2R92UzO2KAbGxqKL2LnSHF3NRIg+LJjl6lSfzBqRH
hipOuZ5eBczxomUmLMk95Yu+mVaTvR/aBGKj184WaLlFC00liyy6RSDtuUVzSRjv/LnoymiDrnF6
gJBfHqJXcbVhmAit5aK5HiTq66keq0vlQRgnTnKRZ9vDMslZNNtEsNcffIy2TMAEkCv4+4+dKpB5
Q5QpbvNF+93OudwP9Am7OuQ5DCK3X3nUvzcegL41KG4k5HXl2pqVJbKiMynDjCZ/J6/QN4ld65sk
WsGsPirKmTXxbri68eStqqh7yRB9ov+EAO+FyD+zgizW2rWfRz09ekXjrQnOFeNGDHbQ4LN1sJUQ
fCTxVfb+tUa2hYxwlXs4DJvVv7vif2dXpNPiYg74623x4rltn1+Svv3ade3bE/Wvf/LX3dEXvwiw
DRylfwUdcaj9nfeAA4yek81W8ysB9bcjtf0LlS8dY/4YpqcfeA/WLxy1BdHkbEKYGMx/1F5ajsxv
NscFtRksGy3CKS6GzerHI7VwwDPm0pCHMC2+IdsUeyOsSboMTf39QfpLg8ifXYm+y+Ih4rUFIvXj
lQqCn9x5tLiSPUPBNOUnSSQGOvSk/x7i8o+utDTfHII+KBTC5ZO8abfHzLTnRubyAAS+J7zCvGoH
+Oo+YpI3N/z6+8/0v6q+vK5TtsH/+t9/8pVCJ4Tx53E5k2v9eKEhKCzAlrM8TG3+DWHrN0KBvmX8
7//kMt7CBOGO/+EedX5C8rE3ykNkaIFJGJUYa2Kxzsf0f/DTLeYnzLJ4Y0Jajj9+o1iapVsnfKMh
Kpvz0ezZZGs7PG+q7G++1PJvevfghbgfGTQJB2pw+O63I14vXDId5CHRICRZuG7ZAh7gXD/IAaP5
z3/B9915nnL2CjJpAIRh/Xk/mDAsr3YC+LgHoRYne1s2hyyED14b6bMZktKRuuAnLEKL//mjuCBb
PMjflMZ/wALj2iK3LEEcR3ZKfdc3WPw9YeQPRsZf/fw7Lj/YH35QWMusClj+eKt/vHVzn/VTWkNV
QoIBl7+X0zazzeju51f5s0eeDf4/V3lnkguhNw1GX3AVMXoYc8aHodTV6RVe9v93pXfrhQb0WA9w
RA5J0U94KLPnmenx+r/xepl//FK08EMsmSIQrk3z48efju6sF5bQkw9yQKonzYEWJikYaCKXdBYB
ZmljCQK6FQrQg9kskQsFxlhHMfwclOf7a12j/Q7HGP9YXemXIEnLdZARsyMC09otOAKGrc4xnq3h
gvkiSn45t2g5UGmsatrOO0wjCOlyoAY9O8aBXnV5MzXCfswDm1z1KIs+ccqcNrocPUJZgMrVUyX2
mtC1TR6M+HbaqSdPIq/GcDMoAnq7Lqm2PcHV284OqrvOyNyTKWb9oiJWeavz+ey+xVUy0rKRGHCk
T4IwqQmzK8zPpNgYAPD5PIYt3GeY0/UmH9DQ1CKWV7E91xsSJwigGYhoQKLUF3iRFL1zGA1QaZQZ
IatX0CiMRhoAWvh25NcgsiJrfR10qKZgyuSrJE6rLSF/hC4Fo7XrEga0gHIsB17skO6zZq7PkOrU
m7BUKWrJEmtWYdqPcTJ4Z2NsZZ/isC4efJ1Ti7SOfFLAPB8jvjs5SdoivaLEM8dnGsDmJYEk79hx
0M2twEQwnDOYdDy0OvTOQqMtbwwj7T5F/DRnSabkld9n3wCzcDbOfPuxDNNvY6uju87HWkNvmU/f
tsRgFHad75rCpNpalLfJNcXbeEv2MSHJFt82Gsp0P8SQLjgGkKBUkM9wSmNQBSsC2tPL2JFIgPy4
+gb1GItrnfEj9gW8WtvQ8GZeH/sCJMlpBvpwTo1XEYrOj4CmDtKpm0xr5ETxfTjbfKU4SPNPAone
qsTCuom8ZLHYdENN92heYkjSyjYlJs1BCiIuIsKJSdAWW9sa8MwQCELx55tVc26goHsMjcoDxJyX
3+wgqU98x2lbdaycNPwIS+f4/0AwtHXvVDXPj9eYCwPa9UjExG09wJMdS3He4M9BjWVzC8D+Y2Ma
bQJNADjlBimqIHKRnPDaueZsLPI8sZ0nxv+dI6knvQLvw0NXGfGw/3/snddy3ErWpZ8IE/Dmtiyq
aEs0MjcIUqLgXSIT7unng053j1TkT456bueiFXG6TysLLs3ea31L+VX2FAymtsMg0F9hbEP+kQYc
UTuQLp8G7BlfZjHne6dRsthBjDHTXdZYzryd4XKT/kpuOfGSyEKf5wAfhTnzbdmICIwN3unugfD2
5muckb3yK1O+HGt+rEDofHR1O51QmyLmMXKehAOn7VsLr+I4RognxQj2KRfZT9NPAjgqrnXkhxA9
EZfTRkNIN2yS0k0wrxPSqOIi2GcaT0hZLH3KWk7MvuCIzfELewiWok3SjMlL1RA+VeVuT+pe4s6X
tqG+NN3U70klKsWi86q2M76L42CnP7sIxGWLbWRNXXFPXsuLVMLjUD3e0b4IAdQ/q2RKj2XlgniK
GveCpdA7JYvm3Kj4WbpR9FcI7oJtnPOd2xx8ViZJK599g2IcVsNdORNvEeO2kmtqCwiK85RDFGdi
XmpmRTIGi4Z0X5UFNxabyl2r8dXnC1C6J693ZXXk38zY4cJykP2ejIpy3QDw3eDQesK27t/AtnGe
irHzT1Yvjes6HnCH2JF1pHPOaEyo3xTc27VeIKvsKy6fYyGfUQk27EZWavjeaQLUbIzecJ3YuX8y
XNGubL14QnhGeptg/iBuaUkEo3xgCjFtIg+7LlB35Z9I6RKXxqCYyX7ttFSAqLUALbTJJo75pakw
iQ4MjRdbhJBCqJSiZ/wOzZeMWSpKcdDpvMHUiURa3NDhrHfJYAEax59401EQIPmU4JyCCikzeYuc
DO8Q+hyPu5NGAVYUghxx8DProkj7KnPfeNEHZqt+eUccHQN8HkkixhwioXryhJjj2EmgCZbOdRY7
u87OIDfWC56LXum+lWTO9bNbP6Qjd2ims7bBEibWtrZYP3nCGUA2IULkx9V938TR2ndpOKHgL0+d
Yu7RYmYPDObbKu9L7nlQq51FSYb0nj4lncfUnwNDyYteQ2MEVRpVSVeEHHX7fZbUwb4MYjJvRHpj
pVb/hXAvTuFjgroxmz+nujV89hcGCyEFKa07AzdUkII+T9rypgF1flvkX72WKJ7USkCxRQSQyPSB
7xmNsh6Hpl+DQ4vLdg2uqLmxpw5tZT3Feyb3Z8JqFaQhFr08YDXU0qR4bCtmXlEx4+iIPO9T3WiA
Q/FIm38mWdcm6G3mGew4e3GedombZd2uUCqSyB6WpmOLfQW/3zSShiICNXXk6r8I/xmHPJSRZgb5
34j1/ICIXg8IwsIyVOWCQha9VcqIRWOl5YrIgSVJ4FeqQFOaD11plsehtWBf0mIlfcBX7dFaAMjq
Hxhy9A8aeRrMsSTPWy8E819Jn/BTaw7IyPQ8S4Cpp32JPjALiNtcmWXU+0e7V7QRSRayPNSbViAU
os9AeD+7KUuw/PV5+dIQ/YLDPCb+zveAAw2/QEFW6xBf+w8+yMfuCb1MSHlbubQdRWarQK1Je8q2
skkEKmRLGX3J3NN983OgIOt6LO6GzBqLVWNAmF821zZBVt7UHyv8Bpu00Z9x/IYNaHUklYjviUdK
diZJ0hsmjv7kOBksAavSso30KMRoNhF0fKcmVLSsQz5Z+ITstFDPxjZ6ol6EGGKAhmXqNQwsuphf
CDgCBcUaTV5YDK+I2ozCFVxY8zWfa/w9LjxDAQaEuVR4oAyzQtMO6QjTdefhQ8tXtsv0bcfsTjgt
EXsw2EHh4IVPRIh4HtW1Pzn9/v1t7yttE8VwoLELtYM+3KJU+XMz2s0zFvNOL8KWBXTjmkN/JWOl
e5Ry2SdItpbXk6WR42bO7CvyQID2FqZzgZs9TunYfnRQO+uJ2b9+z1LZJ3JnOeyeH9QQT/EN8HtE
aTwq2kciZ04dvPSpKtSnaGKZe/8OvDoZInihH8BIUDiocyyHud+O753dO2U8NEXYt2zCqkgRbVIV
Am14Ul9oRJcf3h/PeLX9Xwb0HDoE9C7B6JydnCrBBsd2c9wwfks9mVkCm0xXAc3IRPkktTogPith
P+j4w+2vZQfQleHuE3MwdolRaAgaC+epntt+P3as6+//vl9tzT9Odvw+Wp6W43qgq14dypsxrTUf
9WOYwOc9qr4rf9ZWyzc1yKHT0bHabLaLouBDSjJDXhMPzWEW5N9NY7DRTrkItjLVkWwxYIomJ08s
d7Qoikk5F7aZBpdkoorL3EXPIHtS5zAdRU6IFybdWyMH161NnvkdRGH7yXJtnJwBf+yJdvROU0Rj
ZBXR73vU0zT79mtVrCrIVOthXgRD798L40wMtbyNqKFcGsquS5T2otX6/eWIQQ1krF55KN2M/TZN
ESzsGZoIy/7SIoUNSbJAzYsAe+cI4GmxkB8xRBjhz6eBI983HX6IafGanv0CogMGt8GpjpYfLrKj
xfVFg9jpg2ngVcUisECUcKUWcl9EhWdHUoUWOXKrOg1dm82zGzNxVQ2dptbEm7pyc6TyU8bhAYV1
/+X9e2y+vsdsUayl/oMdY0nr/fMeE7Bo0/IZktDucN2HhV0Hl1oUBd9KmhsXXY1r9ybQHEz0dGXy
YGp/AioatnLqiRuXdZWky3wrJCE5Cg93vJAiUW2Dju7i4DKrq+5HS4FcHrSo4+D669f/f+3Hh11c
JuHfHvRrM+1TWr38XqemJbr8P/5dp4bIb7nIHy3TcWEJB8zz/65TI/wAXYdM4T9k8n+Xqb3/BWKH
apAHOMm3lqCu/yg/rEUtQvWaAkegw3vx/qaL+2qKhqFMUtlCS+fro1549koivUVYpM1hHW2nYOtM
V6SM/3Y3/m+KubzvLjA2Gmr8ZMc4GyIaVKHFJhzPPrJW+czed6JH7HJL/9Mj+C9GWS70t8UNoeI4
cs6bQ6/61mnf6vFFOn9bczy7kLPP10trOAc9Q6j55OmnKd208/P7V2GQw3U+DVId9uE8ISz3bANB
zp8X0hVaA8ucSqOjVeI7nVl92KY6AFlvYGiHFfETOFfopYWKjlanq93YWeMW+SjktbEf9hhWxKOZ
zBagsxmzi5DeyXTK3tkk/ThcBoLkojpi2waAot8ZfRTdUfRYDMHwOBG1YjTxMi+76Fxi1vy6+Vb6
LNi+36GQNPpQZQKNZovrkKKKS5CWl1wVDZGbeUtaq5uybXKFyg6JXngXuj+7X7XSIxorcaYEfq/m
XgBWntazjtUCmzIhRYtycJWPsgDGkqtLFZTzQyr5x6RJTKBb7XeXOLRjlJZ4lLS233Rw3fe22V3i
WJEPYzXBZ46UsdeUV2xrS2QHu9TJ/VaGvaMJ2a68sTGufD1H1moBxx7Nsf9keXQcOcrKS2/m/Ey8
r4mddeqMK9KW+B6yIF7HBLqeoqwfvgeynE5YWVUH1ZjTiweAdk9458uCtf9Ct1BkmzIo5gcWMcfa
DLPxIsS4HC47W/7UWnuEqpcV8jEwUz/Zja60T32v8xctN9hBrVRPDh6oUkLccSfH3ZRNJMnFjiw0
QHYMnoeQ4mbN78NZ50hvrYpM42xqv0i0SACppPqRzeODPZsvQRU42GtZNGylpV8kXr2DDtUInWfS
Emcz2C8w+AEQJYRqhFmrj6usaHgITjRLtqL8feXI78hG8mDLwOke08XSjsbDuyh9lVw1JVAZyxHG
HvdachoKE5dZZfWbQDRiN5BauK+hMqGdxFu8DkgApoaLFms9F6BbHUwsIfs8BjDnJXsnk/uh9PMw
c7KeoKZZ3UnyOtezCDpeDGJBMJNNsIiLCBg6tMYVOiu17YPAvvEDbif1USOClNyYG3qI3jWagyw7
ZKZb7pqipXzDXotQcyUi45Otovg0xal+l1UqH1dLaueNWZDRnMTIvAwkz8/kHVsBb4kWXZtDUEdr
bNmeWtlGpXDuRfYNZndzM8H+Xo8cKo5TI9rLluD1T+S89gc3aNzbSLO0fbfgMTyjjC8H23mMynY+
cc6gRDA6vR6qpHXNQyvwVSo1FuM6T5PoWY4KQEEzEIlqEcC7r6fE/2lnOVCnmDZKR4XhQsBeeE7Y
SG0xltkE/LAD32qdxI1ZB8v9iPTc3Rjz+KNAeoukpB+BzdOEChHHTSEpweZlEcf2vU4ixTaafAMX
s+YYex9H+t4Z7OGLb0b9NxKbk5NetnrYp2bhbmwFWQ4cA3j3EgvBdyPv5LEtVXmtrHF4Eha+2ErF
yB+M2boHioWdvut8/M6t4VwMHHhuLeKTd3EjfKq5onqaEmc4iQmoz5gl8nrsWvfSGL3pCnW2c5E3
VrU3WqdfI4Rx75qJmo+cpznkOOGDP9ZNBmiNZfIqzEiexEye+Ipqbu6t8I06m9S36l0fDfpPO3XJ
lEsQed+1cN/RD7tdaPRMQrlWdnteDWczwjLeNVPToUQY4nLTNXghWVXsrdLtFtMn6WCggFsiLCgC
IKnpkUfw0SQYSgMvWtMOmI/82vjeBBNznPKpvXAyk6ArhyLiOnPBr62cMsNEwI5hh1TCRTpDgJ7T
BfVOumO9bfRY24skp5ZRuRbvBMHD845dAvTqSYiDBhmNyyC5exdBd9si9F8ERnoREGcmuQ9jPVOi
IPHilqMd4fatlExjfX4qatvfJ8gUKTck7bc0DeYtoicvlCZkQE+HP2HGFOxBY1fIoVKCvH1smE9d
XhvP0quoDBRBGv3E11aQpDgON6Ry5Mdf/7pZuc5dmdjiMI1xaa5mxxtuBtB4N52P+ZbYgnra8g7D
pJ8kcAHKtwKLIkPiSYPV4XI2XavJhKBhFVJ/znPZffYWiHTvJPyrNBHRaC/SraqJszWR7eYnuxqj
r5md1I99WqIdCVS1d5wZ2NVs6KtM08lWpFKEpkvlR7dWT7hU5MHHR4bGWsE1Apavh9mQ40ifRH8d
IB1KVlVCaoEA53VFPHx/ZWgyDlaTUY9hjRHYpO5kWAdhoppc6T6RKllnUPAEmirVhhrhHEq0bWKl
o8QMgxQPmgEj4AtSsBm0ecejwwWdrp2GNDYPmhZUwEYxLKqp6DjOCNYgJBGn4LXafZO6w4CnjUfv
W7NxWXuWOKjCSn4EEI+PeZG5d6VwnYvIoCAYuyQamG2MWb4F5r1nNyoOGATyxyFIg31Vte5d0Lra
llIbSDUpqz1Fc5oKy2JHDCiE/AzL6eB6GsQTmId10JEbAcH/1hKT/WSUbbGtGl5wN7Lz48wbvfZ0
Mlix9FYvGWv4Ab9gd9/l5BvzIsW31IPjG5mp4A7mV7+mBkisugAb4gvL/SLZkMoVvt/osgDWNa27
krabGWnjrZT5fJo1vX/BhaE9lFRx17NETLtZ+Pr/PKecxKifk86PHZEF7gijM66dtABuHuVMMlYO
SJd+EFmaY/q1UlS+iYsZd5qunM9oz+zPpFHYnzOnma5Zqdxd0ibaZkpTDBVk3YReFNVLbKP4VCdl
tSUXucSBYY3Xv+66dMoEiJnv35i5vtOrChYBtuILR1ARa2tM3JWaB9pChr4bHbSQXkvLsAoyeSgn
aW2btoTRIXSbj9gLpqOCsHcT+UZ8AAaBc/7Xuzz75EkEmg2qgvPGxeyn47XXVdAdC5SKhk1BAW1i
ld/AJy8PIEzcLwEslL2MdJRyfspiqM82j39u56u8A5xjtIQnxEOAKkyf8oQp0DA+JVr6LHLgGkwK
08FsourGE/MMHM9RMeKzZnrUcQI7YPWGbDurqdsBcQgucd8hwqJ1cGPR0dwpy4RloErnIhvm8RYG
mLalXzneIBJl6faSSuJUqDUahOBS8XTg1kOaDExmy9rUH+irIF6JqBNfDbIgtKfyqvoeZV61oyCK
+xxaRXcB/lLetDHZCpRbe2zQxXw10Y084ugddohjCOxq80q773QdwI9fkpOEGmlJAGHa0GP0CTh0
GrI7uhS9tN9TsoG7Ve0lhbBHXfE6lc3MtjpIjWc9tqcruyQiwyZO6JnWmalWlIwIO7DJbkg6Pkwc
K+aRnuB8wjXpHd3Bnra+nMQBum2Pj3nqG1qzgUvZmE4hM13VWfNJd0e+ec0qiDCN+Id7W2uJHsRq
018q+sn4mnL7lsyUim703EZhZ2T2nrL+fMj8yAXfku6XK7rxkhHnb+AkwAVTs1urtLwzx1xsax8S
wdxQuoY3IsXKcibzG3Q2hHMgvu6s3sJAmqfaRRz1tyga0CbabbIeMu3FbyGYGnb1BeYB7ulsii65
DAzqlH/Z0MWd2Pm+GLbko5j7KEoRK7IvubAjB7Fj0erelh1icmxmp1zLZLo1GxAAeeeW371K+97N
zs1odtbOHAeSXC2jPfiJh5d9Tu8HBDJrcidjKpLtnhvRr/ERwtxAMoOt2P9CZq9Yy2zJFk1Jod/A
L4pXeMPkRvclYBSHfPfCa7jeqkHCuII1ZzNjV1djE101VRKv856mopuSQIMYs1f7ec6Sb7ECF5eP
RjGvJjXCRvDn+q6xXXMmwUVv4dCZCY1rt7mtKlgCtFfJzIEw+rXTGvW96T33Diu+PW4KvyGkuJ/m
I7W/fG8XiQo1PEwjgSmtfWv7Yr7NYlfcNTGOrr5U3rQeR9ow7gzkYiSrFFRNQjJ9MGc7Mqc4kutF
eowzY1I4ltrnQMzlhRFoVjhTGA3EZqhja2h2vhrz/KKrntneA9ZxK//KAHMKrNR06lMPt5tEVVJW
b6OZKq+ckqVPCv9P+rREzRLNGCF+WkL/QfAUN2PkPNvAOYZ1n8zTjW3I7FSRDrFT6SS+uoL91Wo0
EvN6gq/5NS/ACed2Wn2OJo/8Vsq81qO+rJCoIJqVnvgJxrxKXSSpb2Mo7+TnStKsHGU7HAsn7i8G
bcq/S1TMCU4mHi7u0+i295ryR9l5NP5cw0YzmNUmn0jjHY3ctC+FTKBOaRywV1MPLwRNBWENkybt
B6uCZppHDqyZtO+T61qbXvLe87+YtQefI5j9NSrPeed0RbbOerxl7PFmlsKkTNRK0UDeuEDxLrKs
yMKs6em0oAzi8bLaHidOFZs6sebVYPibuIOJ0aXlPSb/LyMNfFqVGagMiu+QoiYOxUbzWViZtclJ
sE1XCOtahd0jkPs6cMv7Oi/rSzkX5kGIiK0UuYlTFFtrO298pYUWWNsy5Ljkai+TLFSzGvCnGsr1
H6XWVivOnf6eU8ywQqEQPRSWJi9ZFItbtorZ02hY9UPW5u2XRjWjt2/Ayxv0Q9sUy2ftRM4qz9nS
EIBbnWzLGKo1bsDxWy5cs18psomPvale4sGnoU55h+hdv7qw2Nl+rxoyU6fI6zaIHK9hMBZEcdNK
3cscWfTAo7rM+2ZAodw28to2/fg6YzMEHq3Iui32nfZKxICZOpGZn/j+f8hKJ7CHNS1YKc8k4y6S
8zGoO3ULwJFzR1wkj6PoLBYuz4B0VEanrrHqZ0trvtlZN3yzp/FuVmZn7zw36Tfo4o191pIlIxtC
iPnUijs/8Aa5TpJWfHJgaoH2cbsdChl9h9FxURwndohG094nietdmrk7MbkI5R2SMuBsmpnxszOR
3FIxE9LX1uKdH4/ePUcd1pM4KL9Fpadvmjj4TOrscKE3hrnnbzE37djKOzu1f3iFL27A0E/P8Rz1
0JUHHwaaNWVXAfqhfS8WTTfOzT09CJhBWsBNsSLvM2FK9n1K+3mXqcUPKTD/YoXoIXu7wc7RHDQd
CczUwHtkQs5vxmZ2j21L6pEcpLttiip6qgPAp4UY/JCYkezaHSNiahYoMN16drewe/DZ9kP1qZq7
mB2udirLUgI5m8pTlGrurdcCpnIR7FwbSW/9NOKqWtfZ0GyFSuNjVCXqpnLG5LJwcufOhrpQxetp
jqCwZIB6oiTv9iXT7bZvrGYzwz49RZFyQ2QoCqRGXu+n3iruJDPuSo1Vsw2CXt+LQt3HagaZQQPn
aMX1tJeD+JYElRdmccKKxUbwyESqhaUV9Jds5TxUG2V83cVtzv6XaC0lsz5FqdM8W23WfEVdoFqO
ABiunpH6E09uNCq6AJObbaiWDLxsnXmvTG2c1hq5rMF1WojYJKKubceVJerG2bXVOHM0S0RwXU2i
INYQnkjpTME+Sbt401DCunfN7mUcAX3oM1sV0VoC4BcKNkwNR6fAGcOmikNS20+rGUgSkWSBseU4
EWqmmR35/p0vXuk+ljF7YzsiZppdYbGh3PG9M1O1Ab4WIfJhfUXcHqrRffI4ggDtvkQsdGIPBTnL
o0ykKd/4Tnt1uLCXdCG3tSik5JW4Idsw7AMt+pmgi7t1dM08dWPwsx1t7REwS/eAnk8khM7XLRBB
MUabDskzac1OvUe0orZm2hK9LWO6Qkh9r98vhL6ugpoIsR0XxSw+pVfKQXeETdXDzAoHm/pdr1GM
S5uad7Ldcx7/KILhVRXcX0ZD/UY0CCWpV63Y0RnZJ3kinGpIz3rHH2mJ8LCIm2Lz/oW9NRT9Leye
jgkU4bzLpXduQ/nR4MISP74fMcasIDIbVzoujw96eq8azFyVYRKHiKUzYMSzejU+QH0CCUWDV1Tq
Mic3MCS3ii0nLy/m+rHc1z0v199fHyJ0w6IO55jB+aBOGhkmCrcunHLuomnzhyso2XEmtT+4vjP/
2aLeD/iggYJ4iPXhS/xZKc+Z/OcGOUtYTolFmnmkZUxufnbITSqaBeWP22YyqCAWc3KlinH8YPyl
Ev9Hw3IZ36KPSNty6dGcVerJXYIOncddCGuKAnzFBbrt8PD+/XzVr2QQ5Aq6j5GVXtE5/2SE3T/J
gBx1KSndQptnFxF7VnRdmKT7zRMohh5h1bZGCrN7f+i33h8LNodJU5mO5dLT+r2lgrl2NACGIekm
jhAskiMBZS2FYE/TixatDTuwKZHR9v1h3/r0aXmzN19wLyR2/Dms1ZGS6aUM67VZcTTK/oHIlzmM
Xd7awOP9fX+4tz5IeCKE/6CV91/ZJ2IBj0wD+Rh6gM7vW7Pdc/gft23k6R+0nl/32JdnSe+Zfr7D
RKOf39B5/tezJCUESd2vd3OK1A9SMpDhkGR2RUlZ37v+rD8l0VJMGijFv3+5b720gFWAqABZIZDl
/KPxLDkDtRSh5cX2Ccop1fyYKfb9Ud66qTzCpX2FEYd2/p/P0B7xcNklU8+vWaDPFoVZAMXQsAG7
vT/UWxdEpBM1kMUNECy8mN/f0nxcsHrFwIQ6tITbD/U316+//b+NcXY5qSNNl4UawKkpr2ZX7G2/
PL0/xJsvB++fwcPh9UCm9Od1BEHmD8KUImzYu14hTDKPZl3RKOuH9EuiMcO0Va/fxII2S4OJ9ACt
/6MZ7fWnB0zAoYXC9xdQujib0Wz0vRaqnDaMDXBaspYI8I28vSwQQx7yJqg271/062f3C16AIMN0
TEw45p/X3HKs8qfGasOyGtmguNPJSwzvg63E63cRA7GPD4vSLgavX7qw3zrDQQxKQ5AvE6bIvdZd
U6drvMmXHkLyD17FN0biInBF267hvNZ3BB0g6IkcI7QlSzCp1l1Yk3ffiOzx/dv2xmNCNIbrmmfF
zGUvE/dvV+Q2JeEWgviROdW3onjSfOwbOf7k9l8ErP/R8XXu8WaNXfRp/2eos+mCGpUblQjCQ9WT
6YPTLF6Vg0cszxj0atv21fwwAU7aO/Q/xKa1qe7roo2+uhxZt4STym1G93dvdpTRSgEFgsbRnB8d
P2uO0hq1Qzwk8xUeYwr6bWWtVEy3iHOVJF8A7/LR64vxeqgVFexJYc2izIY8Czf2R+KjRf3352LO
Ck5fT+cDMCznfLErilmDwa24p10iP8Ng0q+N3v80uW76VM4KJmxR0D8toq9iBGKPbpOayegeFvJh
6tCZNdomX5vqoYw4GGEtQ/JPotHgX80RhaWyztttl5Nh2qaWh8E6s8xVPJBAJrCeHrVMIzzCru2Q
3vawkdIn0nfMsw0lPO8yt9EyZDlsnJH5ehPEw3r24OXYXGHA3TI1zo1zpz+TrlN9sGi98a7hQ0Eb
h+nEZ8t/9q7hQYZKISbuS6Z1l70RWAee+hjGmSAedoysIXz/5X694bHApODatIFyYe86nxNgKfVD
U9Zh4EuyP3BebVvEZpeu1ZAW48fyMqH0em+nQXzx/shvfL7s5tC/EQGIn81bbsVvn5WIQQ4lygXU
SpDll94djG8Qdox7BzbXy/tDvXGRCDyYjah18J/zrSN9Uc6bk6pCsunoivQGTTw6QZBXs0ocSLtK
/XVHg31aDSZF+/cHf+M62VchscOJy03+JVP77Tq9PFaUnaoq7BYhYjtU9zH5EUvMzr88zv/j9PF6
JHuZpBYnLMcr59weSA2oi0GhLQJQ//M0VcPG9CEhicKy/vo1ZbuBYAphFKcP3T1bPZuurklAVQW6
AjVskJqjV8xuhsFxdxSefvztDbQhwUDmQURMF/l82QJq31R20XJZTmmFWjNVNT1EejpdQbrTB1up
1x8gg7G1YWvg0NA+X75atCGJq0quTLPvE0v7DFb2RzZa9/HgfrAHWb7lP+dAhuJYigrUZM4/z1ko
rQRmlYYQw2qKrUWtNKidAh5+T85L1R8pU360G317xF+8P2/56M6XF7vx8BowYmv0+Amap5rcEktg
KVIYcVeJMi///tGx8cZUjNObEc++cafj3CEjL8fMqY4EtYfoJ29SV/9gmNcbG7zLOkdDC7M5N3P5
33/7xHpfH9OUvzrsNVO717zKPjQjK+L7F/N6FmEUJN0GM7PuvsqkHeHwEbRk5KEg6QlCuL8uMvXT
q9xT1koa6j65ilP9wSxpvl4pGZWJA989Wl33/FOLylkGHPvyMHBgiQwFhjQktPl8NQZ06X9lYcNV
L8wVTOw8WXs4wmh76d5ejm18gHSEg4xt0Tw57Sew3UDtm4bNwbItAIPuXCCLcx8Cc3Bxz3TOB7/+
zQdD4DuHHwNL7fmDQZKQLNjxIqQ6XW2zKciO2kid8/0H89a856CrpKQEOOzVlrO0W5aRuC7Ciqi9
VV33oZ4b977315JphKZkyrK3ZR4it+ls1nNI+SZqHba/OTYWQpYoOYyu/lHs6lszkMsWwDcxeVPs
OHuZ50w3MeBqOeKhDrSGxzI1OthDCCN67jP773fRnBmRibJk2D5y9LM5wZfklCO4yjk7Rj+WeydS
91SK6PP7z+itj2fJjgbRsMjOz1/jscsrY675eIrU8aGL41gxIucHzZZ6J2LH/z4UTXagWth9sFS9
NeehiMWiyuL7+tBD6VRPLLvPwzg2MddpT3MW75rskSC5O6brD0Z764Xn2AMkyl54qud3s+AaPRc+
edjETb4vsaCfBjPTNu/fzF+y+fOlg5vo4dQiqBT50p8TXqDMUTmU3ENfDfpjSmraTkNxTESn1Rf0
5rzhITNIeFW17G/aqcqvncKz9qDgLFypjUtjOWs2RhupbTH46DGUyj463f4Cur76kR4nbL5MTB/n
Gx8RdbqDu4jVZrRpE8j2yZAB+aiW3x1Sz/+sRqoTXpPQxKis9DEf+u4QBfU34l1wszXy2AylfaCK
FJB3owHNT7iO92/kG98aPW22oMTSUlw8XxALj9+Qjmy3h2r+0cyG3OkNYsqIgJt6enp/rDdeROw5
fNiAUigQn29jTGOCKuJLtvaR8UOn4LApHf2pm4oq9IIq21Iqlx/sMN746AyDjh07GlasV1ts3A/T
KOKay8ucL0kaa2sT1Q59DDGvLHNqH1oxtBvUGH3499dqGIvvgp0NIcBnM6UNpTQVZECEnNWuW3cQ
VKWLE9V4Mgnz+HHynfjv920MuJQBiNUKmMr+/CL4VgbZ2W0danpMPKBB0E9VWfI0tEEZli4H6fev
8I01h/HYQ1ksbK8JI2UkCAqsubXjAqEqbIF5sa3bjYUi9r8ZCl7KAqaEfn6+iDaencqy4ohmBHV1
6xTtvBIe5v5UGcYH09db7yi0Hl5P+HJLPfjPu9gjiatmKgNhV6p7ldQvjtPeFx3PL43bkw/v7a8P
R0xgmC5MjGG0T84/QGOk12Z2cxXO5ozGzxs+CSU2DXWADwZ6Y2KmpA7dD5qOjY1jeZ6/bRGbmVgY
nfSTsIidz/FIWNjc3n/wSlj8HWcT3h9jnM/KoH0z22YMBP3GilSZ5tg5nfPJVJC/ogL+ZBrrgGcH
0Ww6fF8P9SAANTv0apVPntdgKNSQ+MFhZsGE1izDgGg8FWFqSXGcbTs5mUE8rqupj75GjV7tyw5x
FqfbCXhbDN3W8WlS6FjYHUOg1c1o33+aYRg/6pVBaEYNt3+v920UcIAa45us0Nkd1uni7U3FTTJ6
yd4Q3XQoHCSavZWUV70m+hDG/n1ak27KHc53JbUisUoQCoaIE8tVPczNFoiDg1g4HwiBs9L1kGZq
9/7tfevdZBWHwEjnkD7F2bvptl2LaY13E5nwUzvKJx9noG1pOzACW4zu9X/x2bHnZrNH+Z6G0Nl4
TjJVrRVPVSjbZKk5XePKPQyy+mDz+rqtZlMrpbHF3oQy3Tm5ikCixBJjUIWIyE8kCAo0g/73Nn+g
CX2FIGWtHPNbTNrB+3fTentcqrTcUQ7X5xuyoCnbshkcaiL1NH9JRh2XkLC1E0YXvdiimeGMs4S4
bmXet5uiQiSoEZpLz83sDw4qf4dcgIOlK21nSLzlEcJQXrhmT7+TDnaQPTtGz0F9RAqYe3O8CSRe
07T35k1sRHfEKROWOzstISTEA63k3MTbjN+zkUXzgucDliv5Y/tmXOKrHIP/vpyddQLldetpnvkI
PO6jR/HWnO4u4QcBbTgeyHLLfpsjUr1zSgABVajLp4l26Goa9H1ugJJ//96/NRf9Ns75xqhv+rKo
g6EKfafQ16TFLcHSyfb9Qd7a2uC65LSKHd5wz8FUems2dWuLKqTp5BNnXq04jH+uc2gLSTd9YDp7
czDqlZxZcDq/2va6gskICmKF/s4tOYmS+22TqBSjPrJk+sHte2sicCn7s1pg2Xu1+S2myXIzVFQh
bt+T2Xnu2oimz3UhXmSKZiFxP7iTr43VC7KMUxIHWCQEr/hoc9cU3F/2adlYJLi8TOPoz2I4mNTi
N7Wl4TBtWrkem8D6RPRUEk4xpoYYGtuVH/v5Lqjt6cHDEoQ9I4qhkr//pN96bXnOFmUk6re0r/98
bYcx6rQ8YZsztM2LFcSPidnfkUb90X1/cxzP56TI8XexzP05Tve/2Tuz3ciNrFu/ynkBGpzJuOWQ
k5SaSyrVDSGpSpyHCM58+vOl7T6/Xe3fPn3fQMNooCBlKpMRsWPvtb41aSup9m594Cba0c0Z3ppV
m6N2VP9wkP5V2UpzCtEGESSC//35hawZPEGC9vIw4BnJiMrx5+Zetc6p8I3bqpVPdSX+oVHxVw/w
H17y54K1IL0QjZ5eH7R52adj+0PYFeJ296Ta6R/uHNZfPb/cSBmSUT5yF/6pOB5m3+62xavZZsz1
G4inzzkXEKgqww9p36ah1ml5WLMjx7m8eA0046LMVIj+iEx7sWmqvCSSMK3RxLGAqw2fUTaox3QT
AKYaEpdqYiN3izf7z77Drkn8aY9gSusJHywvrc3W/NThD8UeiIml078V7QilxunigZIv9yegS6uV
x2O9mo94xB0Oewj3f//U/tWnIC5OXVocPLc/D2Crquv7Bn/CYQPrvQ2bEQy6/eJ0zhU905chX/+J
P/BXX/HFmYVQxqPZ+vPH3hVGSoAbyySXREJO3Qjfa+P2G1kpyZvgddGk//2f+Kt24qeCEMWMyR/I
cuGa+dM3nWprxZS0qg9uvcFen0f30c6MKWys1bnK2qp67szaJx4P5eSvdgHCd6rnetwGcCTgs8Au
o1z/+zf1F587xcbFAg3Pk+vETxcl4a4+QBGrOlx4MnGmVvfcZJSNa9H2L4UytgO6yPe/f03jL5qY
qBLo+lx2be/f7r7p4mxdMrGi+y1Bymql9g5BqrUjybvfC6iUAU8KykmnikWqsnBlJoPzwjaiv38j
/86g8O2LLxw5hsE1x/65va8jjXDrIa/xLRcWo5GLryG3qu0ebXXjXPHJeMehQI2MxaoP0oomsqHB
0g5ylU13szXru3VN9K8Z5IjQJD30K2Vxs89mHikcU+UOUZ+zR5L/Y0WMzZY9xbZbZDFaYTtSWjMc
MleSRZmNXuSnVyDXrMfSapZbli0mtJWF8JL5ozhVuveqk+v4Dxfzv9jDOTJ9POjeZUL/c+OIdltR
9SBWDl5VLo8ZsrQDMaD5S24Arfn7z/qvXgrhNVoD3OgcG5cq6A/VFEMnKevLsSRaK4s66V/cfEtX
nkRWpS9//1r/Tpvhe710f0khoMuIjPHPLwZYvIJkk3M5mJzED0j2WDF7bbaxT7p2ihoQp1dGqyd3
w2LON6appfegsEVoW1W378gJPP76hv6Lb/gnfANaC3a5/4cS+Dd8w9WPZhg/yvVPBIfffuh3goNv
/AIvh6xz1j1dQx6r3/kNvviF7eMyQyXt/KIwYYf/HeBgiV8wIwlwKjj8GSjrlAz/Skd3f4G2cBGC
XcaHEBH+I87wr/iEP23piDMuRzcNPAAO/3aKkJmeKX9L0hND5IHgaq5197ORbjto+cM+l544TWAn
KSOOnbSBLRWtLx6mdhrYV8mDtaQh9/qQ6/o/NDhoIvKM//mt8cdBdaLLbtoUgz+tATTlK/B83z16
E7HDt0KU+i1AAOICCy1xysAY28fcsDU7zknbHFL6xVpHBmtNNlTy3eeGd98z+5Iq7lav9l42eOw3
ayaR8dtZb7xyRyHQKK6mbkPD72p+VGG31W/r3vF7LbLdQfMPc5lskY3kecgio5rtEjeOTbDSlwxa
+6FdtLqYcdRX8sFPepB6ttfDzNLKRpx8BTWuNdciXpR4kmyiaozF7Ft3uNfHL6IlL3hWknxsxl1V
GoxzId/rtdYfYOu1jEps1RWkBqDVDnxsQAZWZDOrEL60VbnLka1dspws+75BHUMU2LwD9/oM+BAL
cL6pEzYAHPaj1X+QI6BuRY2TyC2wwaUtacRuT354jtdOLETL98DiEgxkp0WbNMLINwkTTRTujbSt
9bpJM8JFCUdipGq0D5otXnWrwPOZMzinBquyr2aCtybAHzmTN9tq97AYxBJ62drHcz4t16m3Peog
Fm/VCl5v2ZDgB/3sgtb3S81+Vz0kaNFlRDkje97C0dJz90H3y+5hyhuLCtAn5nraSB0LLXJLz1ZT
9SSWcbjiJdLy222TMZli5k4iVn+iNU1YdWaRk+52zr6q6mbXeeRrh4bidtojAWDU6BmHxUq6mBmj
FlibLslUJknY3oY5NGTq3vOpyytybXFOgDc9pbT+Tpe76SkziDSNkkavvnaD0T+1HtFpcoYaHpaj
1j3KPt9urMZcri3q2e+pl7k7m2zauJb89cqcBihPE87rHJEc7obJ3m1yXiSh2132VvLY089WS8i+
r3AbpvOD7k3zjTDt6cqZe6YcCFj2eO6qeNBwYgCbYxCCL+ohGxDyjvqGPEjlGY80vP9kN08labib
tN2vDr8k1JYKU4UvxtgRs/FmpkUW1sW6/sACnJw55uzIx1rGPdCeZjxzhfvam+umoMNmxtGc3EJF
7WytGc5ar1nxA+E6CDwHt35gytoDdCgkrh4UOmsEsCMFXton2pODndnDMlQR2L4o40p0TuuQd6VX
RxopCq+cUWXXaek2V0s28+nBW9hCeyqwNkzZrlpNpwgaP7E/aigDbpCj3Hza5q65FqD5+fg2WZ4h
1CU7q0XvZBK3w+rKfEKu0srG3nphcCHzhHB97zV67uy9snWP5aC+iGze3r1pW+Jk7u2jcNEnYRkX
ddQZWnvDTji/Ttnqq6Dz3VUP6nRrjIg2Y3lxxTbzSoCz8mAeeCS3OlItRdDScJ9urLpDiGRsNPSw
4qI/M6Yhq69XkII40tZpOrap2zoR0d2SwJPEr26dtnVVMOVM+PrKnu9dNeGw3hoILMHa9NWtzcLY
A8qg+YEIrNV2qjc6hJ1qc29ctoMrCpWKcOikqp8TEgAf8tEa2hhbhHUmqEleazAo+8izpH6b+0X7
5LWmVkXGSNyB3vLvLs+owMm+Zqdpc9R5NrPsLjdnkthro3nyncEI03Ws4YzMZcz2zOZLYkP5UYB5
J5sOPx+SAku5d32+VtpXJKdYmhcpxYNp4VuKPb1O+VI65aqdrdfih9oseUIFM7+mfkbQNyOPB1pV
8kBGfLRprgY/dGyzgw5vQA/oYdpXmZiKnTdP6tGxWqoxAK/ZPf0j2kKwfR+8damNQw/d6o4WeteB
ZxnKCsxC1n9ryRsEbWjg9NyrtahiUIzlWyaFJLLFwLo/4P5tg9SYHbIJLb/E77oOJJUug1ZGztTz
clU6TJ/s7+IB8+O8k57bfwMVzEukQgcLy968K1arOKrSRH47OzJmb1iOhVcmX6dyMvgPDx37PIu8
xHROCCJxcsG4wXgWem02IUhP79pIHZEG3mpmJeYSQ57EMufJcRrkeDX4LqQOvja8Z9lVrSu0fCMJ
6eZkeDE0+o/C0ufockMPS7lYz7kxdMei87w7YWUGr1p/mPi6eRCd0rpdNLJrErb+zamuwQsmH0vf
wsomlNl1tCVMjVqLfB17VdfZxc2K6WVvt1rHD2yLeduw0GHJ5P5844ymHprmyFAwwyQ4EpF4CS/Q
vmEGkPfKtJYr25F2haA2a15tR0wf+Lf6qxL+WaTqdtlf6pL3SivbD55SB0/j6uVsHYU3+TFU7uya
3B1oBRyn6sry5dJjqsuAaRr95kHcWLXVjuZaCWu3Ki1vo2Ub9We3gFwQS1eW7/bgpSXQqgYZdGqn
ZhIVvYYiZQDKQbxI5s1vTf9rx7bMJ7rWk65e8z4rnynh+LqyN80upltNt8uHVXcfS1yv+6KoQe1Y
NuE6YdNn1rnPZxc/J4XXbVKi4qHEar+tbTLshlHDCDrofF8JPiywy1bRfLMcEKuank/fTdzbZOIk
9uUQVfXZl71xjVWU7Xjp1w3e74TNkrrLJIkbYiwPCM7HN9CN+IrxPOLVtGwc2aKjy5RojGVmHzeA
tS5JBvwHpWestbJ+mDN9uAElst6jSs4fMdPrVuT2hoWbtwLpPPb9QypmDmvHd86Zg4AUP79pXud4
L5xILH3fhzP51NgBazuNRYV/MmFQ8zEXi3z3sXAiUt00cfLA1l0KTMdUcV0Ab1yNbbADNavtSK6b
12JeHN3roYY7EBCFPJrBom0e+KWimK6lsZF7M7OPFKFqbNcJKU/Ui1l4q3Y/WXZt70cO/XtWLSQA
nWcgQX9WuaepUJwEDK8aeSgln2e0kG2RcLTa1F9tZfmPy0KmUCs9ref5Wt0rZldstJmwur3fulVx
Js+7ZEyVePVNARvlWZlCPhjW7H2TiV/sWxeFKX74UvuwjUQ7+QA4GrjnaqlDMtR0QBjGxpEhvWzc
53Vn3Jl5mtUnv8sFMXFe9ykaQNZhpaPLJ53m0kRvJw1v5+jq0ULkpDVcuTAB2t+niP+91v3DtQ6A
66Wt/L9f625+zP/n/GPJP9o/Xux+/7HfL3aYwy9ZaYxWUITQQSbx5V9XOy5sl7xGV6cj89u973+u
dpeANYTC8B4Y/nm46/7nancJWLvUj4xqvIs89D9KWHMuDYk/3J/0y+SC+w3Ka/Rd2K1+6tZJ7NJ4
dZriWplIkt+Qh1/sx7Y32LGeCa0R7AnYtFfGsW1fa8fWzDpHcZnxmkM75ziJtH79rqx05DHWOwcC
2TptVwuo4R9SVV6UYxNSm0SmlrolsQllNa/2IyHvmw/8YxpNE5h7BROqCvQ1JVE2Li/EBHGr5xpU
uakdJwOciTuobn20fs2qcOdp0F8ra65yjK22ZpLcwAWoqU+5r7H1+R4oggmvLHSwdHNKHMPu9Gvm
W2Z6WzuD6aBZZMbGb+lwBTgdoDLMXIzYL2iO6C8UcgOJck03+bho4bQ2+hXYUHJ6uQB8ZBqACk92
651jVg0pietc8KPodTZycXQvP/+3r/L/E+NkQVCmE/K/L8CnH8tb/8e19/tP/L72hPWLQ+IOk0DB
wPe3VfR7W4XZ7y+Yxkxm3IzWGWvSN/hXW+XSO3H5J4SI9m/wy3+1VUznF+iahC0x8qe7hzL1P+Fi
GghC/7z6UAoxWwMKcGldMBz9tbvxh3ahPmjaJNtWP87SVC+TZnOEVuuHv5jVzWZoEnohNf2Cs+OB
wca577vpqzsVEhGf9ih11Z9G4gUC6Xvb2W5H7bgmlptw0yqyu7GR2tvoXY5MshIJfPC5l4HzMdP+
rvGc1bq37ZzMROzWleEdN0P55g1wYL390lfSHCF7l1tr7TsSBbqz3yndY+FMoHewuwqy1DDcJmg/
dkCvuXhCuVNKfqn8ZnCgOzZ1ZZwysbhmQH6yGGIv0+1+l1W2iSvHRt9uBkVTIs4EgreCBc3rYjNO
Xruaz/aa9owNUU62TjgASPb3WClW5zhCDIL+QZvTK56SVdPGKTC8y6g+a532rWgS/3uKxsSLNrNf
ennJ0NMnN/R7Dxjfsin0fwNvod+XS2teMSnYANq4IrtKCoPe9jxwO91NOPaneGuLC92+LQ512nav
S4MeKUCzNxAMufjxjHjiFWgu8BdMqgQK5I/pZbwTLGNxlmbTHgpzfi7a3NoXw8x9rhbpgf5LtgWy
TrOXfMnnNF6n/Oj5y7m11RWTkvGlT+uGyqu/s+oFVkozIWyeUvcDFNVM435+3QqnD00pCJAikmYp
n5dpgGMvjOLk+/Z7mrcqtpJyfGR7ZSPftHoP9OxZI+QjwEI073sv83a+iV9K0KLb8me3Mj/bKh+u
NujAAYTimy2TXliPwyvSmRO1UnMoh5wExtyiQAa91iOmJCGP5Bsltzsg/m1QmuVzR9prNCqtjct6
+kHSiXuu3S25A2/oModfiLUc4YH3VhKV6wi7ZgIruGzTrVlYLjET0+XuQEIEQObsOhkrdfaHC5OU
Q+voodfZQURwYKekNBR66b/nozntYY7m734ml9MC4g/slaM9pN0KBalIfyRW0t462vDoDDlRGvVa
7fWOuNom7/JLOIcLHEx3AwsuphY0zgisxrGP7AvZTlG+7VKomaGTaYKWwPyjdcr6OGQE2iTsHQEW
F0RLyZK/t5bdhpMDvytNVRpwK+ujliDGgDx5RErcSwNHnyqGKj08KnN5MpxGp3ImSqpKjtvWMHrs
gTg5g/biMGgJrHIpTpl0BFNR4kGs0VHfxs0jpn0gfZz+YtBPEu7QuOrldT2V45XrDqz4UfmI8exN
+6RjhNNtIlvLCVrPB6uhimlbw7VetANEsfGBq/PsPVZQYO5c3awbkG4qv+kQ4NIWIXk88WCvkKcO
rxWw0hAOurGl+xxCzgn8oiL10Rp4NR6scguSefgYKwk7JZmmO65vRjiROQGphgFvQJdo/S7JiNHj
1LNhkQ3MLEwiRGcBzYWvJtTwJC+h5N1Co+rn4dOQ8mJCn5NuB8hqzD6JNBestVkgBLR12THP8J3+
tXd4Wswgs7NtR4aBfpU1ot5zu+zCTGrmXsffCq5rPnpr4e6JwWGXWIjoaGEgxg54psDqLhq8Tlpx
IrYKLArMMNPfvlLui2cv75YbIKhvLKkXEyskZJaypUE3nIDj2DfI1suIK1Bx1Wj5dwbQKsqBUT3X
qqCxRVcxP2Nsm4yA8aYVbUZt3Mk6+SIrs/SRC1niurOr9mSIYWd51nRNfGv3gMhae0Qp5L2ZtZNH
IPRkuNVCwUJLs4sNaDHNOGmbZbcSPn12k7WNhwSQYToMw03VEwPF72l2raave3VZtaWdIG/fJmuX
SGeJNVlleyw3d9gU8jhf+8Ns6JkZAMS5nCWbH6zwy+9p3YG1a52DPdXiQ5n9vbfY2Uy0qzUdLH/4
6q4FM0Jd12JghUebUX5UjoZlBYPRDZ9Ja9sxkhXtClR9tvOn0YgafRNx1y5EjoLv2yXchALwjTf5
7Je3Fxzfec2J/cSHSeHYLFzu4PyEkwdlb7DNdJ8J0LpM8f0Q+upIOoXar1qq2IOHsxjZtTYLIJJA
LxLqw9IchxJOHUpc59KkecCsYsJ6bcu4tWvSc8dWINNe9toqxVHpU4ISYdEDzxX1x8oELdY1i3xg
Q9Mi1O0yKuqWmTk1e/8k8kJEdHxW/KiViPpBHgUAkUBp3ScI2y917rXxJuZxp0P4vKRybKFm222c
NUu2G8d6OWml/A6o9FwNyXhlLPTpN7o/YQXh8xa3j35totGOG30tdnM+6McN79tBczwRyI6+2dQ0
eein9JwgC5CoURYVsSEl+510v20b44DGh2OUlcM3Bq7lldMlZDGstI7wU65BtxbGNc9Av+9z+8K4
KT/xvoodXJ9vqPjpZJE0AothdZJz0hqJSWguWz/z83fupjMxPoO6S0ozCTPajjcgVCYOd/oMrp6+
tobz2Qn5g8SXalc5FAzTYr/UaqSBXPbyufIvAE9l0yYdl+FTjTYM5p5gEZtNNPBoAdzhCivuhdl2
R903t+sJwdxu9spvY53oEZtpy66dTy/+2nJgDNYjc2iiXlKcf8Xis68DYHs3m8Ek1gUcGaAAd1dM
3ho23Gl2fbHV19jgLtz7zSYGbX3vswQ0M4rqYBa8hzkr6awI6T8jINvuSqtv+UDB4BEt78EO4gPr
ePsTkeavLPtyOA9z4z9Jz+FnLX19VGNydKtlDrVKpPcjQcF3DpE9rx5ETQwfkBurFGpV2x+s0YfG
tWRFRyJSwged5Zn9hVbbBeFLhxeaaWyjIDBD2Xsp3/Q0r9EmQYphYhF0WFvzu9MsjROtfM/EPhnt
7UTX5KCjtzl4i+N/m8tefx315aMA+Hy76ZYGI2nKJshjg3Xr1O4UQ5haGnbWDuEfKtBQ0Nql6+Q4
PBF6/SB94TzMq05GErsm+M7EJFXXATf62Svk25eFmvKdInlpg9VT7r7rDIcl07iI/1UvNpLYUEtA
NLZQ16xjSFbONcKV4mtPbOZ7k8oTqQWM0YoWhp5Mre+V2zuPjZubH0ZaaDVhaa6gXZyPDBnnlhiT
HFkfOCJnXT70yq+irh37x41h2RHGo3eeMmBhonHvNgYFCY10L5o4DpaDoW0FjzPo8e9J6tVhhpzu
VgxOjhBH2aSr5Q7dxRk9aG51Ydd2WxUpCe+tZaj2oOjc5eHKR3GzMHgkPStpnYDwsTGNNuUPdTTR
e7tt/Lzap4YqwG/Ow85A4Rt3vK/9oFxtD4U6qffSq/IXdrPyhSNu/FrNi/5YFkNy0AsvP+rOTMWb
SDBbYIqKINd6mHgkWFTPqZkXK7lNa40nO1MnoZksiEyny05PTJxMqSaCvBcDhp7ddJE7pTo3117d
D9syvOj+Nn53uhmNc9+KKxp7wy1JOepLix0Y0mzfkuhtScDrtUMWH9XV9izUUDNuJIprfkrRJIiQ
e9IoIpx3lhvYhIdNcV6wHq5wCNV17CeV+2VOGMV+JSou36LJXy40ztEWLES1DMGq3CWN7dJmGgHf
83XygNVSrIyP1daQ6tZnjXauGtiqRDw2O8Vwz47qbamO49jo0OKL1A/wP2p+0Ndz/UJqYXLPrb85
LDXbq6rF41xTG/eNHN+bGoCqlnnFzh229Eo1lKRVM5EZPdRT/WRkgORw9Jj72a9LYi56grZrprlA
FSsiureKzrGCyjUbzXxf2Y5SERzgOgD7BWWxMMbrutnAd5sF1m5vSe/MzkrWByY5qr1d0myhC5ou
OmnkITodk2Kh7jKxMgkbf+uAUG7ml4YIcLvZfmx/b5aMa+t7qj8UAkBcQBuG1koFPSt0ezoO1dY1
KrL6jH108auF0sm1DkPmOi+XodYY0dnpvIMqWYvvGNSSSNfQAl1DLETKzCOsihhuHihCc5zo/Wve
zO4zqPZ6GkgVHnthPMCV4y5gSG2/OW4WTQQ5nCRa/qPimYzGwcqvu4LgwMQcvc9atfaHTiAPZo1c
DcV+qTtovSLJXw3DRvBri/k8sB4Dn6gkhxay7/9o/S494D6mBDcGhhoyV97zVsx6zGRts2PRM8ju
8Uu86RTWVwR+OZC4qxuyx3Et8WtPmymHi4q8Q9Ft062eDee0dfkcmrXdkcxnWF1gZLjA0rIfAgQx
VAcS/8HCeCWEYtje2LasI5wH9peeKjKGlSNCJndFnHLWUZzLNV5MNcRj5R21rpmilov7w5DmYqdK
3XwDY2Qf6lJ1QVKyM1Vt5wdkOWR7oiInIucc/5roMIxAZBHN75XQpj1G51trycR38hpvL4OeQA26
GXamueJUriSl1Jhel1xpQdoIe455buSuI7k1luuF8spDqQdGkWfxnNQZPXWO8WTRym89NX3QCrSW
AButSJs5SZoZdlTgV0NPl06D9lZYFgkNGBka4Wm3g7WtgCQyIG9ldV7KsQkdYPtM02atiqs1y350
nWsTW5DnbLQyPSTEt9llz8Y/oj9YK6Zxm6rqWJXDxKEzr/fZoIubaWF+UjS5eyjd3InNCtygjh7g
lOvGnc/4DHZ7v+DZ69K3Hnla1LTM3yjspH9TalKFCykLsVElNvEBwnpNBXw4a+5JQKrzrH7Vuv5V
Wh5xnpO/t5E/6ESyTt/BCYPMyvXtuNY0FgGVMlGfHEh5C/MnzCOQMQovdaGiEi/IlCue+Lbg1i5f
O59LRErW0ia/N0X1tS+my/M26m08Dk0Jj8ICcYceJahykZyKvHfeyn5JmPUCrKRmNvRQa8hhiOmo
hmNqL/K6dYuGp6X39uDMvdBUdn5h45d39B90PRrtZfQRZ+rTTT9Qbxf6BNHx0v5Z/L47CgkWe5vh
DKeFr5MGwRWtADh4oH05RrMmzfti8OgIdOpjyBaAJnVegA4vvRNyoSjL1u7od67kANbKk4kg534r
s3SX5vKd+xql2NpcAjI3GM/N2E0lkMZ+fZmGpA/o95wtq06eKaWeck3K0FODdwXPbw7lslE4ttkx
gf/co/rQVNRM4zdhyPNsrAw0CvMZkVoJANW2dx2MtnAGQvCSLQYxelI1EVI6FIUEVj1tl7hOh9Sp
q2bNrnOteR06D8Jbnz0q1/jEA0/9h3QDEnDXPGat+cposjpacFm/MxRXkZ4qK+q0+nnBvvbZdbVG
BkDjM1mj60HxvXSoSje3foAWr6dBi+4lGjqfaF7SYKdgmaB1M2mfH6SBn5VxWZLQdhrmGYarTQ5L
UdcGd5zF2ZejJR7AETpDALCMcUsxJd6IkSQbNFZCHbt6qYDWU0puecowPiU4wubPOZeF091Ork1h
bZRaSwpcmRsBEGCCfie/MnpCALLuxqT7f+T/8E9l43+aFxJ90bJ5+Hl2Eh1E/NXhcGW29JGU3Sj3
pVam8eKONvM9Mh+dajltuVey1A3GUEUTVkx0g9G89AK7CzNTjF7gGYSTsiao8lA7702HShgsJVuC
u6hpPqCPPniTJKR3Oy088GFF7N+xJBMyEQAot4pRdSG9U4dUYTdbpRd7AGhPnUP7Twq9DxtK/ZDK
lLhgW16rdLoXRf9dr3Oe+GR1YrE099LumojGjHdsCFoJPG3I9txdaCButXY7mzYiTbu/GhKti2ZS
ZUKieFGe6vhmoLYgzSm4nCln7I/MF3Q6F8MFPel87+ZE3I+aThsumfMwa9dvZWrQORtWC7COyoNi
sN4TZzIeSRAuI3dZZxUWYzv/cHpvemTvMwO4HAoAvRxPStKM0o0C04VmnysA0vRZ8pysUL0sD8Jt
zvZQ9WGyoUWJzHxGM+MxB/eCQs9ADnA+GmJrd2W+EnYAfviVwHirJthm2z4IWkuW0FhL7a11a3Xr
6ZV2KDjwQGp73oIPjXw3r+SKxLioYLIKChWwfBpb9bq+U2extNKufssxP9+it0nO25CNH1rufqZo
My4WYq0/SdrQ9xvOw9DJPTC8HXk/X/zFGe9ME13vjVr8ltGpV7d7uqA1sB8yfKNtE+7OaHPDi9wy
X6LOzBuFGWTtdsDfM+4LiXZj5Ir0DAx99iFPpqc1db5QITiPZFW3u1Suw4F1sMYu8hMuV/4z3mt2
+KwxH1O96kJG4Le+0Sfk3DVaWCDiCg3PNMGpcknXSPSgqMEsTWtVDhPyBVsMC0Jq1YaKsObxZDfs
P4E76F2xT5OZsTxWCmb+9MKoaWrXCDDhF5R3M1jV0HNb9aw6ojak9P2JqA2CL4JRp8e3dkUSruwL
r267COuG1Bb9aeIXuJEvx+1lLElRYRknNI1oUGfkqK792Rq78drj6ZGh3s2kzMgmv966rlMRB5YI
BjWmVEzrzIjfHOqBY/5SCbHLvNal632zFZDOoByL4dCR4B1IbYG63OMAJ5NWq6bQ9q3l0Rk7Qkcb
vcTGzjXM55vQxHNl9ul34oyLNAKQDq2Jntr6sDKYLkMCnPJ4kwuSYIR7JAOhCgwpQesumizcF5TX
MSOC+1WjrN96Vz91pTtE4NnmfQrA+X5JJ/MFPnWzRBjya+7rjnFHEK6RB5UEW9U7ivOUvay9A2w1
vWh2Pp6sTNKXQfjvnxWg7Jey0/QbvZ7XvdkBgOTy2lv3qAQ85DAJ1xdlJOJK0zLzfa3y8jT0/vRo
mhbN0MUcWaVtw7YK9tZvyMXosyzKnb5gUSImWKNxpisYWEqkxQ0d/oHzRMD/uioMTEpkncwO33Rd
xMmg0iJayv5uS0nZxVjfmbFFG+oJCUB6KpBqhk2VrZ8VuqXXxLg4tjcXzBidDnWTCZGTw1Lk8mV0
nXY3a5y6KUknHPaEdHPZyWNMX8W+I/FbR1FXXymsfMdpBt7f9W55TZJj01PZG/p1y/jxy1A0w8Iu
m9dRps126Co7YTsZtPuulN2Ns0JQrjMjjYn0QMHV63ZodSVPiabm4Yy1wvpK91bjEJu7J5367lq1
ct6NA9U/7UzvV9D6AxHDU+iLdKJp3xZh2vX1eRzEhzbhsGVzSg5u5gwRchbjLCaWhlWYeD6ldWwz
w79rkMgfZzJST67moZZwkyqyCcjgoRFeSL9ZnfpMjGdNeeW174p3NA9GPCWrviv89S1d6yw07ZKb
gV/QVjQS4lilWp+13Ep2njKyuDM3KwbZSmQMEKdwQv5zJESCnk1bNkiBhL9FmbUYESwhLwCeSy2r
bwhsKnsNuSpg31BkoHCQ9eOd77X0gQ1RVVHjmFP1sDhZHq0Zh03hlC0J1NtUXmuejGaH8Q09VoNK
o812RulviEq2G4fcuJgN7b63lvUWzyt94Kl8Fr351UrZrMlKi3Pb2iI6JW+iUW5APnIezXOWRr1W
EVHrae3OJIARoDCxX2nxsPno7ZioO6FAbRmk6XYL/8gi8UD+X/bOZDluY1vXr3LjzqFAJvrBnVTL
KlJUsRFFaoKgTQl9k2gTePrzoWifI1HeYviOTzhCoe1tEgVUInOtf/3Nl7pV6YlsyIvQkFjKqm4/
zPbw1dCMQaRlPC7mUDtzpkLWykj2NXzAlfb75yJI1c3Yq5u+kvm0IjGBo10sjWCcG5/ww1jyHmR8
UKUpr+zBeLENr/9YSVSsDfv/KmEMBtAT2I/d6PSrqNBXQw3hrMnVqz7hf3kj7/FG8ICA5fGfx9Yf
kz/xnXguf5xcy9cf+lsOID9ACvlREfDfrJHA/IAVqYCqAdiISZILI/7vREf/g2AojfQqgFWC3IlP
8ZcgwBYfYHeYFpIUNFBogZx/Nbl+o6ciLhIY30Zoi/ABKPqtokZpKI4qb3mF4P52CuC1SPQFZUCy
D2OzRA5bxROxA2kmjJEAc1htukZI2aDmq51nLxlKKTaktVlwqJzUnbGFw+7MTi8jqQyyycKSpFRV
wsvc//CkT6/Mlv9D8X1CaNq1/+//8gh+5LtIRve2jUcug3/JrPvtJ/fbfsyRWUIHjEx9K8CY1g4E
uKtp8Mzr0ZjC/B3pGTHLv1wShzq0tAtxwEXf8UYTZCQ5GUl9FTGkC66qziN8JWcPdvf4JkTKJNTQ
UBeiMeunAOMOpde9PXg2VSUxsjsnIq7iEHrJkuM04KtHZlfYz3vZkZrkl4lnbauy1yfsfsR9LvEh
3dthWV2m7eL3FyUlib8iC9mtFCqCee3gZZvt4CLzrA130Lf5rPyNhDj3TKxU1a5S5XOpIA6HaNt4
4RIh74RCrgDnWh/cqaGoL7q273cocKePEwDtfSMsFsFoEaTcWARbT3ihYDbY1eK6YdxCilOUTBEc
/4CZt1g+uRnb9GwqjuS9gJk/rxKv5d4Ia1BPRjzpU+SOfAxNkqEmBVDWT3IYSRdwK6niTzou+ETB
5FgHTq9Yf27Ukq5B7STFvUxj0SIywzTlGmsGz9i53uTWj9Lqy/jYNfTrXtTmtIQSo/xbdkN5jwep
1F+oULTx1ZIdTy5pseAEe690dWhqn7zwAYPXmUAHg0vndMkRwwuCLLdQjUEj9KzMYWVAHYhPIRMR
d1UR6BST62Nx/zinOs8pgbwP8DWCh6Fv+HFI9eSyKJynEMPzq01gJtqayeZbcO2uax/jkSDrCygZ
C6CKaq6neLd4LImRqxHku1Pz3TRXfK3DYn57iRg2j4/z8pVAl7BADpKM748Ui8tAGWCqSd4ZDMlw
v/wYRyQKGb4ZE8yoeXmRJzK/U6QY4rpF7ZYj7RB8ysb1Rm/D4Zpv7dCLkL8oQcLPqKd7t5PdNVnC
GoQwBduGEdxXz1HaOR+nKXIfjMET1+NQ5yd4y9GzpGi7qIycyimhO34uo2z4UltmqndiZsnGo6lP
A9wufx2nI0+8IIxxOkrtMrOERRw8GPhhdDcyYaIOvdpj2ZBnweMdwdaaT0z8HNSVTgShBfqCsgRh
O7ZPSukmZUXKP0cQcRjGVm2PzJOnvn7ir0X6vdajvk0KU9ynLorEdRWxRlpZgt/EVSDuJ7l88zl4
lLsyIP4z+x9n+vzZgxjCk+Hl8kh6nPdZXY3hrjVBpR7b0NG3UH94ESCo8oAZDEt3n5HscenIGVw9
1G1zEQ1ple3SUOqTDbH3oicNR19Z5EZC1q36BU3Ao3WmfmqNYKs1MAR9IIgMeSnEoJZxJpt7GHOG
8WD0KHKuOtkYzWnSAZ8knyy235nyO/icQKDPbkOYruDjBt1KOFjWYR6WSPB5KniWDaFoyVqbY0LP
GEQ8iNosmouQ2Yre2ewqJC4pTD3W54WcaYMvjsQ63mN3WF6KDlhrXmk60JzNvAIv6g1hrX3hx+6j
zv1efkphAimmluLM2B7FdewC44NLFlwTECPVxKJFTfq1EQ3Y9Yp8sO7FCv0u+9KwQwjamBClwaeq
KEvXJ6naCIOtlxOitpUZKnK0JGZ6bJXHd97ljbhOu9nSX3zGKNk3KItSqpU9MePfFmBs8lPB+TOr
FWSnyD2EpVzmksgqTPMQS2tuYPl7cAgNHGy+UjdhZZNE/nWJ0PTRGXrGxbO48xg6ogQqqv7zVE3G
lljBeMPCaNcW4/qDlQfU9ktkyqpI0JjjaDCRkusVzgUpm+7iHJNS332JYrtvd3btuCWakHoKSzaZ
6lADRz60DrM2qzC/GuWQrDooCFCgSvLKUL/4F0QVRX/kbeh90xERBaVoyk9Ec1z1tKTTNssbfYPZ
ffSVuV25LTikNoR4W7e+Csuvwo6LnSzNKMRDsSCWovOaUxCRD+fRilgLQJV/TOoo/yzT1oPZ0na7
2aB5MQYN15lAte1QjGBaOQNVx8auuR+9/IZtvf6aBn18N9j5afRMne4bRXCOmsg3MUkR34O3wphq
3fwzfmdttGu6ctHnUBXkmZqPORKJnW/ZoLaYxxKu5nlse4NV3XPo1I+lw/hkk85tuQPlrb7ETFR5
tOSbkPrsgF67DGmva1dbqygZCuK9vPY7cwV68t62L+RihzfmUl6TNebZm9h0ShKaJsqBTYuo5VK1
4CB+riZMr3OrOnixlrvIETdpWNV7EyXzhryW+jEF8h85pQb3UE6hGLZT4fXXCs7aHTo1d2+0c7Zz
DIwOcF+efWTUrnttxJ26ZMOeLvAPmQ6jIQK8ALJxO7UN2WMSeED1U3oRl617PyTD/GKaecpcLZgZ
XDXBe3EhvxRz6PRhl3jwiRfKyVtxvKoKCzp5TThkVzcXTBwwSxth+yLBatDpm0N1GfKWvyPKfkM8
phDzFnfPxe6RABH0rVRNP1Af7XCOvXh0giMSsPoJLRAbQ91JaozfF3xvFNnn67gLl5NQBEuab22Q
h7hyGWRF4ZFpxbKnmg17dqnrJ0eHbBj//mKeaQoeJwZwwVtFNsOo1ogoAo9+PgbbqortA/qafM3U
Otj+/lK/FrI+mRk8N6jK2Au89T1WUeDVBHeSWORO4rrsKb0dgK812UPVZbuYXPzr66G0lQyqA9PF
p/sNURxjRV7bvGCypuPw4fUIKskmIWm0bKlGkHDxeH9/zUW8+wM5ne+Om1v8UCTc2F8jHibUXx2D
Z/vYEGs7gA7DMKQsCTmBgZU5A+0lGGJtMMINV8w2OT5+/wF+XaT+oi7GkwVhjHTe+nVUpU1wdZ65
R+ZHS/qDYSHSG9+zu/3Hq2BNEOCv6iyU5J9fhTyUYxkmrXuMupg4i6RM9p7/rhXIP10FibkPTSjA
J/vta+52loQcyb0EqvU3buIhANP1/8cycbABNYko4MuDWfjzvWSqUJArsa2R0AnJYsX5EEndSNDR
FHbiuqv1ML/T0v26f7Gns5twWxj4cdmfL1kmgE5j7tpHowrdRwGd5jibA6VIj+HUtvQnZnVuO7NE
fr84ft1Z8HkImApztxg+vL1V7IMZMNaEczKpDSDksU927uCDD7n+O8Zl/3CLLA6sK6jB8VR5u1l6
KFi5VCEhucYwLwtRwdbt6idmvuzYSwenl1Xz7+8Piycfez8YSb9YkA8mmuoYP4Bj7ioCngrbOuSm
H+9pdN590xdo4s2rHoBOOGgszz4Hv7xpsd/4JvvJcW7awF+lonAwDWQWclsPc4P4LI/LVThRJuuR
um6k1mqvBzXocGcbrU1zUTnPxIW2L5gnWVSdM4juyc/c+j2323/6pEAfSy4TznV4fb5dbs6YTHgL
HGVhcaEkTOqnVBuclxgVs9TSgLL+99/EWwMGNsLFqZi6kvQZolPeWopHOXhJyBl3NHyDWlf7Fv0D
LIXuxW8ER2Zch8t6TxNxreDhPg0DwbtAyoG+Va1UC621n9WOKinZdxPy6c3vP+A/PRN2ynO2DLvk
W5shUyHnGXze+mL2KbpNJ/0qIsM6YlYPjDoq8z0Y55d3z8WJgrcBKIclar+9oErapegnBXWwQ4I7
zTRKV5MqWaa6phv//d3908XAjRb9FqlGv5wCsEYD/FUJUdZ4aJ5QLQRXZsvgDVZ3TZf0+4v9sk1z
Z5jVIAjBMYjt7E1dxMhL1G1oTmRgOzSWUYIGe8WLSJf4+wu9NVnHFIPtcikeGDZypL+tjEj5TrRb
eyMVRBO3J5Merl8bftthw4ibXXtZM9hutnZk+1fwoxC85rVnNSuVL8dgpfRtjJoR/ulIs7RuxVw/
zV7TXJiGC5QF6mXtTMIKaM9VRnM8ymg6dWUVVMW/3YjPVt6YqXKuQdJ6WwolZA7XXtG2Rzkj2Rjh
9V4WY5zsIxNdye8f2i8LnUuxBmzyaoD0fvH4ZcYsu0FDuWvQ8xx8mXL/OOAGW3zyq8slL/49/HA5
vX6ogWyONYJCePU92O/mL99SOReWUI1jH12l7W/4wAxHxkXBwxkQcT0SvjaKWfznSmv5zgEg3y4R
mytjl+RaXFniZu1YP+91dh52iY2t6VEgfivmjZkyu233E+Fillxjwuf/4YosszdD1cICDqKKN9Bq
ogR6/1SGKwwfpluzL0AR52zBaxSRQjQWjPbIe/BYR00BlW2PqW9y8uCWlfwm5q4XAQnIiGYy36pu
nLSdH/Do4rjDumXeT11DHDfjIkbC0m3xfR010BjsSHC/DOAoXCVqQAQEtU3i9GAaGfQQkRU3I2jD
deN2xl7biXsiCMKY9wT2ZitQ7HJemZ6SJum2qUlOref0AcKCpr6CRe6JtZfjp7upsFOjgZ6TIwYF
Ym0PudOjxhexIp6zV8R4gX3DmqmerTktK94ZskmwKqlFLl6YSWeA4kbK+xLoegFDpyiLT8Ok+btn
qLk6uBUQ5T5AjxxfYFJPV1QqeHyMcr2/is8hC0FeArj/aKtq3rW4zJ3pO2g5lLdMROSAQq7UQXYg
6Ejf1mh24hN+sTmJuZEaOgZcLV+IZJJNirco6uy2mk3Oi6bvhNqhVNO3kNr8q8h1F+FZLdoXLDm4
i9FKnfmb5Za9/bFRYoGiRoJfV9pM+EFu3Xl2Rj7uXQ1jLdhmMrWvUFNRuld1DzaXZF2mdy7c84Vt
N4FcoTgACPeLybW2gxXyG3s3DsUf84gti9Jpb9zpKuHSKps5tQKztIFw4txqcRIYYa/cioSU6U3G
colP9KtEsovJG+u1YST2AVJPSxJ83yHOn+uyXqiObOHOHLGCynKgkZDemHgMykIxHmKNIIdzVQzJ
ddXkYFo+gTnzXuf0sCuJYSGZpvCom3tROk2+9xOHBYaTHIm1RtJwNpzrADD7RYIWuUANsVuBmwnX
s6ZL4v40MXjkY+vvQYcyyp8HfXqF4Jy858NYsRb3diqd5ySM43Db9u1YX7y+Vq5kbzGXd2b0rNR/
LnE1J50bDf+9ICk7uQDtBZuXnc023kBdaffKd+nM4tzhucp2wcyttO3/mJJqHHY6AYd/Hc2Q//Uc
OtZSSEQ2tR3adPu5EOmCxDbA86saZ/MLyHUg8Ofjz3Mhe51isCvvyoEQMa8yM9Hpjvh2E18Rhs7z
vqgNJg35ZPNgcVWx8bkIZJTcwMflgwgT7GRXw2AgDVgo/bXXnmUMAD1Olt36FREGHx2di3s3TUt7
3TdhMn3zDSYZ29RX0r6ZRA0KHE/UxkR6CZgrnMeMAaBQxMAVrBWbaQ7EQNQB3hcK84xoSSgLVc38
NRlqGNVhOBdg8waOTse8aUHrJ0TFYgeCNvtAEqkdHgvT1EBtIOSYfTiruR+wcjqfKf87J31nTmpR
d+CZ+J/npF+e2zgpo676aVL614/9NSllTvYBa+ylQcHvDPSS1ulvja+0P2AvTS4FMtv/GZIiul/S
cmg3KFhtx+Ij/D0kdT6gg8efyVoQKYpL8W+GpD9XjTZuaS5jWpon6AngJm/b0rmaVW+0PcKrIWdC
g41Wf9PgQ+gCkav2nfTIn6uE88XIGlocRQMsOBj2/HxQR462cy/u7JsYePTpjL5PJJ0/ZAl6AxiG
DBcR6drPmOG815z846WXTDvfXzrUX6ovIxO6g4d9M3OkPZVBw5ziteP3elfcW/4ydGlN7Fw4omc2
kx+WxOm9ge5y56inpTAJJAC9BKL6+c6llURlAEh7kxcGtaZvLPNos+vn+phUy+V04b/Xjr+pi/66
KEuFYTq+LN5b9+GyLsM+qgN54zAlui8JuzxItK5qR9sYPNQdfG/cTrh4L3r24bjruxcSUpJ9brg8
B+USilZ7y7ijNRqmETOujc8uwjLGMs5gisuhDpdx3cy4bNXWgq1Joz223uk1foYVXm8Du2wQIenQ
b7w1f/DxxWHbjeUNHvyslT5nTJ/3HNF+yzmEu0J1qTOnffn9N/azZd9fVw14PUCHuPDb+GbXQEiu
nQYwXQziHh47AXFeGX9nEAgdTcz61rGZHKN0Qyw9xf2/wzXO17fEuYsmgBSZ9pt3ZQiCMlOZFjeu
QaWTLC8MhFhGzoMS79gei589YP+61mvKEG37L6BbOHldaZq9uMGKTd8asB6z3ZCgckaFZ1FWZbb9
PJjUcJHJkHdNN8bLYqQepUSGFuL3D/7XHQkXWuw+YIZ4DhD1mxuX9pK7aobmTd8pXhLbCykJ4SRS
n+HEFbyDWf3TS4Jz5fJe8o/3S9KrqFMsPKxB3jQtXDpo3ZRxdkSb1HvMQJHI2tC32+qSmTOrPMhn
cV0MgYaenMIaQdowV68UhQjRarQ9l6T48gevDII4HqhtyinlLYMeqEcsVs0+f6dJfoNLnb9AT7Iz
mlhRkBT5FuRL8yjsfeT1N2GYmmp3bnDP60Z3Rf3UNIWxzv2RfW/iARZQT+FczIACxJOpi3oqqKaS
jDCw/czIuNmI0GzBbKCe/P6r/bkvff2YuMQs7BY+7C8QhQFbcsAHStw4dFXJ6vyYRc2oQ5ihuFfL
KPT3F1xO0B/6UpgsJhm0Pmcu7qLwkd4CdkUXydTMpvbmTC841/4h4pTnMLAYq/SmpU+N5VLThklI
0WYOKQDeyCT6Lukzpr1WOTHarSiAU5Md4AwaJBjdUoqzJs6PqOXUcFciiYOrdvCqS9yq/KtzXS89
bmieaPR/f1evkTn/025zW9wJ3zPTMFvSe79NEJhJ/fAUZJWbip9aBzV+hpsUys4nZeUwmUtUk+Ma
fzEUctIxcnfNeDGMd0EcobnI+d3mesITfy1TiX646LzdMEfG4oDc9mJdYsdtwSFwEDpiPhEwsI5H
4zOyhajbmF5VNasxmmJnTTQeXQ1AG29G2o49XjWxSxrsIiu3/bq8IZUmvvQxxLzCTLu6Jv4aaiPd
j4kqWuKlRxOUfRLVlP9pZi1DVeoA9C3TPNd8viF+wZZtco/dxMQz6Ti/j2bgFCTHWml9UmZcwWgB
+2XCUrXmxvFi+pbB84z6oS/zdGSi7Xl3mCnGGFalWDEudpVqgKgbkbIEP21q1rBD/D8gc6H6KAtA
pYtZzx0da9/bzUGqKTEOIdjzlYx6wMx6CI8mCP/dNA4Cdag9RM2NMeIQs0qdrnQQv0qS/oo4quuT
FxU50qDAjsONn47BQxT3HLsZa8TDWSJauRXIDw6V9M2UBlAE4EXx6SoHXkewkFJLn92GEpCNeGBM
fPs6vZq8lsYhtCCF+S3E+pWmefeuUNJkPSeziAW+AnPZm159hD+WTh9dq1JXhiYsaRdNVYH5Xp1o
/4C/SXw9ZEH3p4/NBD4IMjb3ZoIhJtSN6LqRdrNrAujNitnnaJrzIyhucpSIJDeLe/4fEI8qyD6q
3eNoHu5gylZfi6B1HklecFbKreMXFor+FvVh2q3mOCo3Zs/Xs45xctw3Ue1sCuENjMYirMWiVVhq
jazfMHCJrboXxlou6uIkqu8Nx0+yy6H028ymJc6D4t4bwsoMWAA5/pObwivou1bdBFoEcR8bPpBo
jHXlKB0I9nZiiHgFIj65xcbPRFA/GvHgWnzcjKDZzaSmwt8Z5lL8zFBi0CjzBZUG0xIzAvhitzfs
Z+XT1G5RSdcTQqow/6wZnQ/4EDAzQuYAvDN4AfsKRF2mSmeKVOzjfrezS7WAKcIDcmzItF27gjDk
FT4Vxto0mV+PwcjyKs+Unmxgy07s6Kb3/Llbz5O79L3kCUSJyYSqy312o2J0nmGZBA+jZJrQzsxw
3Z6JjmGzD3l2EWyLJkbvhFEbDXNBomkN9OycySdOdUlZB8trmQNlMCAvszKT98pcdLRI1YOrDigi
wb7DQ42f20ERbYTo+DfRjGQNN08KH4bY/IsZ01EoEA4Pp5Gc1HgOLjP5JhbpNbx9thj4oWA0qgiu
Aq/St1jAc6gnMDNO5z2SGs6/Ch0OUS9lfhNWfvsCiM2jDBq4gm3b89fzpy1QGqYrS9n6VFF24sTo
JNMJL1P+mjFYaz6VaBvJEhzEdT/zjQw2leEkR3E/CAwdzihfn9BuWIRs35/JTHEHvrWZlupxktCp
RDFxU7ySXCmLh/aFGaG+TZe/vSJ5UUr1aWaD83yenWNF3b7UOXCyCiL1lGYMW9Y6aafbc6EwZ6oE
j09z91lq6vuUdI4n3GigSEk/fcHEy+NZUA4dKrUoEBaep1uF5nWL7Up1xTLiu5PLpy0rBf2gBbg8
M7ZAqyjCqwXSdURWP+FDw2k+ZZKxS4gH+/PrJHGoXGwFcO8Dg/wL4apGiFvKgPW3Phc4qMqAwOa0
e3ltfqyl9JnSAOwLuA5XSxsHCPxwa3RbH4FxANmxm3nGnhJkiWOHD1hLDfXLN8ox3SJNCP/IjRh0
szy/QiRJAgMOulnKIE6ebtOMN7494qYWtHxHdehT3PE/SafnAC5th72tWlqVLIajKSZBYbCg2C7f
9DWUIO/A7VSXyPvdWxT6mEoYcc6nxUxkmX1z4uICRF2OXdS1iSQfjwicd8FjBspV24dQ9xFIk2CY
Ig7pAYULk4SM3dm3tgw8+DChwwLuUKfyJ0RmrIsS7z7NfOSNnTKTPb53rBGkpM5zXIxUpRr1Bi3A
sglkuaVvGY3zVPIsCa7chd9IzB0vnLtcvhgBq9Llrc87wUAOkdXlGTej3FcXKrT4VhPYJRtcapbn
MFKCBmUSPpzZphq64jPifd5XM4ds+UoxjBze+KZp+STnlWjrFIQZsuGyNqjRt6LBK5eaVkXtKdCM
8Q9+tXxBqbLZmmQVqouiEcFDguweJRDtaLtFWLKgjj5OL7Aoo+IOuNl5tsjYvZfGwjOF38/RpH1x
P1oND9mSiD1w6U2DfIU7Sv3kRjUvuhKjhqrFuj0zmaFSsQM1FUP3c8M7jwbjGNhm90NEi5qwdZur
kZb2fiFG4kXNnHHbLVXaTEx4/loxno/NaTZZUfUy5LH8mHufnTq4ghtnYCQuC1Dink5m4eg29aCD
TTqKfN40y8eJXe4iS5jI1SjDLVKeouAqz0p9a84Ttk+eNVs7vDCEjw9wxHaUZLxcEo4mpuFt4yAZ
Zcn3LPBwGS6FgMLj4CkoEQ5ESCfoc+dWNyMStBITJBi8jek823rZWfivg4dSw+HMoXgdMlXhQ8Uw
dcxxsHL56byPpboTpiRdDF4pD3pe1hWRbcvep5nk7KtIsMlTikRLS46ib8ZEgTVxfgCve9HSuA+p
ZF9YNtYmWtin57WL+opj7cyg0l4y/cG8Irw5r0/g2HCfAgTs8SC0s49e77NEfLPHOdvJhmMcTQ2G
2OcFgY+B/732kIOvi2ZoLohqD5BfQ5kHiwcZXlbFKx8U5xVx7doM/YUqGbk6C9qQtZjYrl1M7Uv0
MiU7ERaIxpqpBiBE46QMXZLlhgxSI+oVsr183dgj/99EIQSWLKS4FjYkMJacuHfArkf87CPeLC9U
nDBLotsOAFWferxZHywrEZ8cT843dOos6tcJYocPHB4IvF82cD/+taHHw0bBuRzfXcpTsryR12Y5
gHAui6xpXNdDx6ZQRQ2Md2X4cGZLhtkzC67jNbPUxHVx9dK3xWTTEtS0ag9Y0lP4wfYFZZlIw16N
0u4McmUajZaeWmi+G4QP8bbrhzL+JNrUrA5YPcJJPxMYHFKA0eQkSKeYDoUzwwinpwiJjCx4MMc6
wf5RL/frBePJRjx71/u6+MSc7M/YCI11hpr1AjtuDIMadvYR9ur3CJ+YlSdVuLLwP8vWQ2XxAmuG
YGlScyJNCVLkDsgzoEKZ3IcsBb13EmJ5V5UzzlgR9SlTUzgrwypSVYesXReHpK7Tj5bdCrHm1CwO
dPb6okTzM63zui7x57Gq74HOqRfO4w37zA9uWolzjNZtZx7Vsvkf8X4AiCRLm5qqtys6mLzMD0YF
aR5NF1MDheWvcRelKPDWTVHzpwoED8lyZij7JjGOvjWy4TTnsedAjUPQkr5Vsc/EKOqo8NAqrXsF
Q+rcKJ/JzqMV8KoGsWJQZDZMX8IZKncmK+oDOxx5F0jLY58LY/bt2SFyEae1gC0pC+pgmy5nuMC2
4iH0F77euTGMzKisj3me1mx5HXta5WovvARPay7w+AquEmJ+DmMdiOtIO8GDMLr25TwcxmnEPtCD
8b2WruT8REPKai0idqszb37gyuvzvhmkGZsjAaXW9swskPlSb9Zh4F8VDfYam7AGvhq1XT9lGP2s
qo59r1G8QoT5UaSGiO2Nytm5iyMh3td4iuCGHscXEmXaN3twmZSgtuSN6wwmeU6mgivjtcJQYCQG
J3OB/Ns+eN5segcaNt1dtPQ3mKj0zb5Cg7HDTREvLL/tnGdmM+IevzcgOydgVwLn4ZF4KQRtBh2S
TqJwOVjcYXLvYxBrLIQYKNaO5n2Yo2U7OJfMxIF9dyOpYYCXhbmLssLzt+7UyR1Xju9Jp9CfdezO
VzGi+M+Y3mSbljeE3ZluZ95xIC7ScrfAymKya+PUGIhpEUYHpb+1GktfyMgx/uxry3mBIDx/wwYB
f/Rct5TbI/kW1FXyEgaEeSUoyghl8MfHxTyzQTMeIutVqkzVVlVaHR1LJ9eJB4UtSt3kS1F30R0R
SgMCmoKQjax1zD2hu9N1YNXh59jwsj8rNfGbcN9LWirlMohOc2nQsWKqPDLh7XBEWTXB4D6dYYX/
nfC8M+ERtCrwW/7zhGf/rYIM8PyjEO6vn/lbCGd+ANNiWuydrY5ti+nD38k4zgeXaQfgHFMHdwlG
/O8ZjwVY9XcSjvnBAqhC/IaoWEA3/jcjHRi2P6FeaO4Qz/GPw1AH1hGMiJ+nDRiSESxR+fmF5UdP
Y4Z4pmsxBCRL9RGni7tmMC5Ks1ePfiEep5FZYu9Nu1YPIC28RzNeHQdrLKZDmwczVH0cnoI+y/fN
ZOKvaahyzdCm+T6Fg7upYs/f0LSZV0aU11/h6Jm3hpzkHgJ+v7FyTpLaxxUzxG1k20feLV5E/gmp
/Sbzu+KyHGEDdAPkBGtUatsaUm6m0W6OZtes1VB8mlri7erOxlIyR/7ZevMN/mPOpkLvsxbT2N8z
8MYLBDP4A5ZkNXRwcTPOlrNvu+iLaxfoY8cx3zN4jT92MAAuU4vPZJplchLoxLaO4aoTHNGtneQP
vca5zNJU88p1LgpveK56dESDNYybxq71HwlvI+wNrIMsrBIouJW7x2zK3DY45e9HpPY4yOekTlvW
S5dqa8eRHG6SDBtM3DeeJSOntdENxzTIil2RcKinM9XRzGm75VvF0c0rbwvV7rp82jFX+RQuiQ69
ofRFbQWQ+L1K3AZgZ48dSUJfHFIjCgJAiEcvbjOA/ask9xvc5Xwvy9Z0hR8bbOZH/JMGc61KlT32
c5XcZBZwgdUa3doi4Gxc1RHBE8oyyH7FhpuKaEKebRQO3XTnqqswrpPrpsrHxzAAbKCjpysqrKxE
hdJDVqg8usKB3bUdObeg9vk33jhiXQivKlrlcnAuOsuvn7wkJREUWDJ/KJGaXXLaB3uTE+vaLjk8
VrNYioPIrHGSwAliUyeW4OEFshf4tii1amVdHhvs5/ACwEn7qIy5Vyvllx4+a3k24s1UFcm1CSx1
OaEO3cnRS796kl5xQ5hQuXUkvVSKDdmdD41jq4ukukPlI64tl+LIXiSWkOfSr3UdUrCB1yQRdJBZ
7ArsdF8bEbTmyXXfZRFEGmxzti2musDmSJCsbmlRHNKMMGKDq6BMK3+Yksn8o6FiOxiW1SNwbzue
alPx31A1nXiAxnrA/gA8Esb+PUmXJQoHfiWVztRvzBI6GnyE/MHBjSS7cNqBm1dTNN16+QLAFBUo
feaCMbeVg4mNRczLtvZzfqHodKy2eZOUOPiiaz/PAmLev32CmZ230rr3NzjDUhMzlCXwUJTJ9aRs
UA81D3vRW/U3R8MXCfsK8czyydIwrf3d0C/lFsIU7yZaAj4Sp3HctRXG/g21P9i40RXfc5J3jqVT
9vdtamMk6CIqWSfLjZNxh/1D73SfPTzQvud5mMqDM7CJbCBSTVszaId9Otrp1/NKA1jlajMmrf0K
No5zmWjmF3BRq0/UTnG8AqxBcjir/MEORvllxOQUq9HC9m4ahwKrWto0oTFBaBpU+wC5yFZhaLHr
9XZ5NIoFiZPhWO9ynNheOi9OrkuzcrH7cKdLhar0llgL/3ZURrGNWZF4PgdO+DWQeGiNThHj1Btq
ftHgc0VvovzKo9i4Y7I+7Geyd+4UtMx9lXdgcsu3RftE2lc0ARK0WUhuu+gG4kVTntzE1ORKoEEK
V66/xE+4Eb8eB4kIYhcxPPPMH4nvP/kN7gJSVYxw0vm6LcFx1XRikn8/qKjCMKf6WiY+unmX8YD/
UXb9J3OMTvFgZqu8A/xIm+8IMS4DArhWHWl7pfRudWvtrCHed+78EDUt6kWYQFeuyy+sQxzvWwzr
66la48tc3XacY/1KWlW/F4lwb+06/dyKdKnd2MMz4Ucb16sJMfEgxiQF7ql04aNON21YHa3SC09U
lPqToKfd+VU0Ef/ju/EeLle68oPB3k51hstmDSg4DBiwdH6m4o3RiJeSnPVByW8YDjKWi5P6Mp37
dltKrI8s6fzZCCYgvnPDMZmvs6G3Pi1RUE9GJB9bw/+TeQw2IWVb7PIh71bFVA5bo7AmQlNmNGuS
GcG6hlN21zPKWg9xOr9g37xGDEkuyBy3u7rDpTnt62PgZXsrJWrOcWa+4MQVO63wjk7HKbvKXPHZ
XchvXqAOmZ6KxSLUuoB4lm1Mv6+JispoNYL+WEdzvTOw21Em3ki6rCD3ZaZ3bFj4e/ovJhuEypui
UADlimH99N2a6ts68b1vifSSCxvq8lfPNaoNLMd7QrzS52kyrC3vOmJAS/lrs0edFrZBd7QDbI5W
wzyzH1hDfhGls0VOEAL69Vxt5H+xd2bLjSPntn6V8wLowAzkjhP7gjMpaqJUGuoGoVJVYx4yMSSA
pz8fWN12l+PY2/veN+1wdFOiSCDxD2t9S0RPsmy/J1MXbZcG7w4VqW62Tjyk3Rq61gJsncl+mwe7
OteWD8hX549cVuzO/MgCFTa5W233VY231cjwaeXNxm2RTLWW3fxoUaJtgXMDPAN24TTNB+4HKGJh
y4TGGt7MCL65WfO0F9hA9obff7JKfCc1ZE9GcwRNisk7Nl3on47O17XrGbfK9b5EU2UyUYhwCSPV
eWPKB9ipxV3JZv2sIRZuKRLC7+5ipQ681PqSMwunhsAgtG5dfzrpLtLearDh2MEVy75kQc8SoXXL
H1gWsx+dUsVJkD+2jOijDYkmw45nut7lLa+NgfYRD2reYUSvHx3XGTdxIqmsli2IblR41wyN/gok
t/iqbcu58ztQ3B4V1gpY1LxhPFdzkndpH6yTCroug59QrPwxi8/D2OXWqWWOQoxLSyYWeS39LmSg
bnJLxC+dPxr3PlT8NbS4EQQznP51pOBGD3kG8sdTALitilCdWmLQXLkzcTnY6+u7OrSCk7vEyINb
LrdRK6MXxHndBQd7mm2Bl1fMZ0Rl3HVx6B2pFHLAcLXcpmMRrQvt1UtG7fh7Vdr2vcVq8ItWqT40
SSBffTK5EMlN1QazN/i1QLcbwwUxbAbzMS+pwsphME5mzQHWWLY81BHA+AYYI6lhU7SD5QTbWxYS
k37xjX0X9EwV6fscWcatiiq1Y82g9tImQ68n1xCokbod6wyXhbGP7dhn3T2/Z0oRuJVVQ7FGzKRo
mHMLO2pb7ErX7Na1yt09AqjbMU1AUC8iFoZgzs4r2uFhXvCQOYJhnlxDeD9pWTxJdpyH0MmNd6cT
dwRutT90AKNS0nnuROPHO9KIcAg7koZfpQtmfuYWR0EP49wkadKr76uAyWEj+gmxkfZenGbcj3qE
zeLMT8hLg7sxtclbDsNsP1XWHitEuy4sFLBDHf+Ak7R3Oh55xDEUwACzfjua43hKsfKv+6yNSGiI
zmksiV30vE0A1Ab0gD8SHBAmottkRpJbW9+ZLyLndLVuAhr4dNhmTVJYzT4vdRY/kuAOfsZG0wlY
udXuwEDMMGIeCbEkByHHZTBdJbXTeBypf+ezR6kCPi8ucw93aAbKJ2zI0PPQ6IB75rnd15vSJ8Vh
1cbkzn0meagHd+XDvbcPPA1fx9J9NEwx7MpK9OvY7fVTFMzz1prm9i7OwBllZBjcdt78JmfSr+fG
v6SihsM1d90lEZUNxcpj+x003jdAjdM6s6v5m9Va3a0uYSuk1vBDxZO91Z493IbD4GwCLEwnd6T7
gSTMYByj7VkDr7zElCpbO+qdzWQAvgqJcpBln33oLp5ox5Xr8LxHcgm6DN4SYaG5bIE6DwDiI9hY
PCox84ydi1ogFM9i8SF7uXuDw1uvGAZ9D2w9rCB5qjtE6esCFilE6naDhl2cphjs6DazlqKfgWv3
zXR19z3IveysMRhTx4MvY2jnHVUmnsyhhwomqWWMTQ7UFkh/FMI3mN0JYZcC1ISk77VQZnHbJuUn
DSiRXrUtexBq3ezdoH2vAZgnn7IseeobsvweDP5yZkVdt+uxrO2UZap3yhef9RmrjQ76/Joa6OKk
mXfvZJCqWLEWzsl0hdwE08yd1lf6xe91fyMbpzrPxcA2GrxacZ9XklBJFi3Jt0q20A2jLB13pYVp
hOegCioWi/g3V7oQ4fcwNjk4BtzMBP7F4Wun2J3OTll9m0nLIG4ichbAbBUIkihMXT1XFP0sPOYQ
inJX71AwjtvQmo/pYlJvNE1Wnc75XRoTT8GeHV4Tk6V85VVJCqIt03AO+eX3MqYoIRgWUVeViu4Z
s+4ifetqWbHdXki6HQEFxGIAagJqC1tMyXb4PWlLgpudLj2w6GoOo1H9yEdYH+0UBbSP7TlXJM81
sQovTJ2GhzjpmouTiZm0U7IC5sw1Vl5ch1sVOVAcRRideGNfaPzYR4ik3hlZGR7JvAYj/5+pz78T
24Mc0/mXccj3SfprYtbPF/x95IOwkp6MyQ5mm6tA98+Rj/sbj07L8kB4Yr1DWvu3kQ+AI4HGDPKR
BT+ZCQ1WlT9HQOFvKHpMROwY9ng5g6L//r+f43/FP+o/9KXtP/z/vwKErF+FTwiMEdqGsIMC1EYW
u6nFwPUX4zoTco7ayvOOw2g20cbO5vySLPZ5zI3kzk5e+4oEat41eFx2bMUizOBYNQUJKF+8imbd
JV/31XSq9jUeSaH6y/zs/yOH/VWNe313NjoZ7yfcCCnwr+9O9KHCySDcYza49YeXsNNHzlOdK2+k
p5VpMe1FYw5EKtZAhP/178af9g/jsZBkvtAi7cw3EYNcp3W/fDaJXbDOTiGwx9FbydaVGqJPxW0u
VA1st/GCs22GFS3t5Ac3oyvSL1am0q/jXM3fg76VxJOyKTyREdlu6b2LPRSPPt8qWfuPiJAaDog+
8CDOlt3ZapyGWNDGXVE30xuMJTR81GPlfWIzT1sHyEvXZijltNJWEGz6fqYuJGHZkCuHQwy/pm+/
xyH2n7oFEIkkAK1E685bJjL9BfwCGRqTW4H1YcjC+EQKDk58OdnagabyaihlbNEGPfcg1VjnEysL
X8Bvqjvlolc0YPuRalgTljEZZQRee3ZWPFYpUOZAD3IVR36yRhGKqomoh7cqWwwGRiusM0SqaOOr
qXtlNxvQaZiFNlcmpKOBXUzoL6XStNNJ4e9HYackS9gaVq9vy4ugN3hEbJNam4yq4r2oGfXXFdiD
TZiMYqt7R6W7wRnDaQXW07/g4YJRG0npE0DhJt0zidnJtuoC3R8RdpJgXJGjcBnTPkzWIGdb3FU+
aLoSqlTI87rLoWt7fmPBg45n56YaFXuiOE5tjdBDMDFTcO02DSqfg0cDayB78ZG5ed5bkE3hNoF4
8pBXaty1MXtKtCc8IFzqVfCXJnHWEJXQSnXae5iImtzPAMu/y8SmSzDTneiGAXWaJY4+XOPLbE8D
6SN1n51m+PCb0OsCBBVdc5gJjASR3XTsklU97zq7I244yOzJZxjqjh19b9XC+82sm8gIxxOKrugF
ImJ/CHWiic8MvOSHiygBUZ01eghmg/IHLgKA0PaM4QrGK7ERwool2Sak4TorP1B+tuHee0piI3Pu
UD32pFMC/vf1E+SndGzQEJHhuCamSMbrbIwqsnKaLoc7nUTMGDqV7W2Sdr/n+VBaK4JgS8JMsTEN
5m0rhUo/hpTMqYOoBpcQYOr400zODC5tJyMnDFAsXDPPrj9mckz6dYTIGXSmJY3uE/16RqqBICIX
oV5NDEzXq8rY1lE43RKry2qxNYMO2uOAPvtpYno0HSZmAzhEo4qdXV0ptEskesTNV4ZDQLZzg5nU
AuViPR/r3DzMMk54FHTVWSUwhTZM7eoPlkXs89RUcKmPLGQnqBwX5MrLYZjw99MhVfdMHYI7u0eE
A6RL8NvU8rcR6Oo9qWi29FYyqYY4Pbjta5f6GQGhEOWM7UiA+IHd0HzA4dS8M82u3/Vgi5bk2gEU
Y6K5kbet2ZNF1Ztj/83MVG/esgL0zDsR6UUQZTf1h2I87wGTLubd9SgngJnPiaxee9tlCx4tZ9K8
9BPzCwHjy8491868EOUjTFozvFTXmj481nRmcwqH1OR/8hh8AdfRZMUgSGtr1sMb85YiJSHd8KqP
fupKLh2F77ZWdKOytXjHA92JsdN9h7oUHEuDpcsu7qdryDNaBLul+8/Gx35JgXavgdDpkg3NZp+Y
6OoaGc0uecCuG6C9NK+h0tCfAmpB3gHX7pI7XVlWONy5comjZr4f9RvAe8FXY1gCq/lwCK8mnJsg
6zpk7oKkZwm4JiNMv9dL6nVyDcAOlyzsiGnHke2hvc11W3+jS/hCce4fEeFk3t7qGKiTMkO4tkEk
0bAPkZW6K5b0UC7tJYvbXVK5rd7MbxNniCSfzFSdkyW/2877cZmm9t6nN1T+sjmwkl1N4kVm1wZ0
Lssbz26RwapJiA8DhaVQGcmwOI4ybLxtOJIk7lwzxW2bGTwXkPGc85yhRFzyx6mykdZa11hy32uX
YIZrXPl0jS6v9BJjbl0jzTnHY+j4nrsbIw78tnTa1/8Ujv9O4WihJ6de+efrwmP1Pf2ofl0X/nzN
n7Ujji/hsVMCtMA0CMrl37aF4W80hQJoAFASCDY2/+pPbKb1W4CLyGSRSOEJxICK7s/SMfgtWDxV
vIxnnU3d+b8pHWFZ/GN9hOCKd7GUp3AL2M3/Wp31Noa3GZfpMXLmcePIgvSBLGKERA4d2UlAFMhr
npbo5rY3EJrnsW2d/SXaeb6mPFtIELbREv0c9FZ5PzMd/yquydAxwX00RT2B0eMSHU0cSfW19CLn
yCrTvmd+BAmf4BXnll1QOK/zawp1KyghUj98CoAbXtTYD/fm8FEu4dXJEmPdMX58B+C42GeHooJw
ZzZEcl7Tr1NIXDMjmSUVe7wmZDvXtOxmCc5OjBzVscMzAi6DrSKa4yllWCuJ4I4K0d8ua0W0YIwl
3Y2nAGBsC6JOkJ04IrPYsmXOXqIqgnm7xHg7rLbQD1zTvaH7+Q7VFAi5pm2AOXXmfNe3k7km07y9
iUWrP8NyIDC8Qza2HsJ4ukmXQPGpyYAQJjYIQM6MVcm0b+jLZu33xJCPSyA5Ypb6wXOmmnVhOBJx
PpU6QNSS5nchgYyPbuFQ10/dZiLxPKBCglGaI02uerXy3QnEQRo8sGQgKj0jNH1E6Yb6pwwfoAo0
5Hpn3RNqp3aTEnqxdfXkHKIZYzhq6Lw6eR2m4Wya+5vwGt0+t5Y8Dbie6eHjJdw99ch5D6+R78qY
ihenbPqnfsmFR10GAh3BqfUG9j96I71lCUkC0F+Rd3XWMzMjeMYwKRkiL7b9+YwDun8t8qkB0S9K
ddaRkjcJRPTfsZ6TWx9PS4Z9C2DmfnCrYtvgbyedg/y9agUZYbgtDE5UpP59/iGvQ5V2ZK4cpyU7
ADvT7VfQ4UWx1lSW+BakEz9UoaisA7aK9JI0ufNqA419FLPHb4PqoJ4sRls7cqzdGwumpslisk4O
VC5MQiamjYAX5EGjhbzESVms/TIb340qVidI5+IHIcWB2vkmyChAcHjzt2y9xUXAltVrFta18ZbF
jv9A4t0SnkbaObUKdLZPt6mhtCMOzLcxuOWN8DprLUureuZ7zJmLt8lDMGbtbWtNySlgh4G0tdby
nESVuzH8KS6XLKL6OXSkeU/Gd81AVvLvrTp2b6kte0Lf6rIhFJwQy3alS+7yt5FwGcqA4mdRkCNa
pkQQPyuFGpdIh+VYDGQWXkhoGs3ijIts8SHbrJZnJnu9XkXDbEYX7BLOdEq8JDtI7T9YISlqjRvM
7J9T+KWuEsS1c/ds27Ev3qNITCvSVIZiE/SuaMkMsevFnuE99T2MeQSmFlGPIBIZl6fmnduU47kj
+GfvysxbtXXL3ieHUiqiId/iHqzWqDanS9SOrD3JFUK4TxlVnv2+M7OHIGXxIzZuM/fmkzu37HIL
OqTKI+JCGgfdqxe3SPSjkYci34zK0UdHDScUq/5t3TRqX3Y5A8ixmPdNX06Psg7tI4WrXNWhFx/D
qS0etXLUpdDZuHbzDDWEI4pt0PBFMkFYlRGJm5ZM7hYdcU+gE4TD9Dxkp0an/CTHkPseaeNWpPa7
HyUkkGTGKSMdrJc14Tqh1fJjlkhpFocvieu4x6gleMDiY9mhoG3vU9N9F4TXbBBGAHzTg3GbzVZ0
iMmQX0+9+VpZ4LnphrkHiMluh5tu5jOMOvMmS23SQS2Rg/luky+jwxaM+uUlDEjDKMPmk11CsaXI
vJiTEkwxyf1y1L2vs+yhk9Ubg+gRR88NalO6MbN+GlIiR8sx6NbaBK1PGtiwsatiyFc9nC+EcQxF
J58AwH5oJZqAxL+F9tqelEPABtrA3STCYU+Uo7ux2imHlAmrjBlZnpwQutIiUFPP78nYtrdi1O7O
Z8BrcxnBNe67M/krFJhGX13MUdZ7Slpj77K7WXcTcPVJRRlRjzVKZqAJzaMk8vcCYTNPNhBuisfc
GPW9L9T3oIYBlaexdUPkpdzCyAyxRaJSW45Z9sQrMhfjZ9rZeONZXr2Ro2dv57SF8ejH010xsheY
Bkt9mclnXRsk1LHXSR89ZUhuCRxEahjau1LlJQrHonwaiijCxUu+kNsj/vJqc2L4ONyIyNSb3HaS
j2KMPpLWlI8AM/SDPYrxJlUANP1UVE+9xinVOf6pDQjuJfuXk98wX702Ic7V4B8Jbd1a+LxTOw8+
9Ti0l9AAoD8jiNk50yx2CzHzd7+NqrtZb9t+7s+6w79A2m/r3nHGGOesSwOMU0kpLwg7ig1dY37j
BLWz9ojh24uxTT7douDeEnXbrjErXbgIiztRm8VD5kVEYBLHvk39ucVtYj4ErN82nZ2pYzk7zkMB
NH5j9FNz72nrqzcof0v4UP6EgQdZYhfYrzSIctcCU7G4MhLCIakL/LXlBtVuSuHNsjP09xYDrxtj
AH7otXpiT5yOR7/jETnms380CozUm//Uyf9OnWxb3jLX++d18i0FRN2r9K+6uj9e9GehDAUBC7YL
GHMxf/+tTBYeBS9UOx/D7t8LZPM33wK0YNrMXW0TOsLfC2QfmsKiweM/MLlOqJ3/YZb6r2arhD39
WiBDOQpAJZiI9SjiHYylvxbIymJF1jM3OM0oJAhSK2J/6FYuliIiS313eDfjMoA57dWXtJmWW0YY
KxnCbibZs8+26IrMp6zL52mr7DG/T5jo5CvfAKorAsW0LHVOXYXqqcRqJTdeOIbOqo5wEpLcpoMd
3svkZih0zXmGSGlFxsK5SVT+wN0W7ks2J/slGHnv5oXbrePSiDZtn/v7OU3UMXcd/5ZKNCI3p0W9
49DTq1WpQ/uG2ZX/mvZ2jbWxtLM1cuV47SQ9chzD7g5DVUeXWrquXqWGHo+9+S0nfP0jyIvwds6d
yFmpMey2/Adg1Ad/3CG98e810egwhHxRmBj/iJG3psg95Mo2PnWt5O9Bkwp2SVV4rKNS/YhHO+LB
XjbWA3q+fo9FQ104C/QpywMTaBBy9HKJAfmBVN5cE1I5o8NrHPpw/DF3MZKpm7aZjc/Kp85ZWU0N
9maW1XFK5RvObXnJ9IK4TsLhS9J0HQbRbiQ03ZjVt4Ud/qaMnFlC77nTCu0LQTFzJXguhxUjK/BQ
K9tM1TFBvkxGmm0pCstR9/hD9Csjf5tPuiq+4WTtDmJOydR00/RzxvN9Tk11T1funXLVNSdGRPNN
ExGdU3lBuwsIUbM3yAEmnv5Tz4ixtuP8TaS4V4G0y56fVhrtzm6JjpmsIFqruvT5Q0eRMV2JepTI
HolMnpnsRxkVz1BBk1diq5N8rauGFfQ0siArfY9EMay9rNAS28mZ2nIBHqVy+1tKrSVovjZZi1HA
RrtkZohUxJOJqBGJ0aZAKgKdhsfq7/QmvVrjPACcVxXAhxqM0w8pDHRWm1Nwjhlfkj2JDNxWYXnb
dAYWYMOxJrKONLuu2p2CiedYE7+w6bVJKUFM903ywKYEaTxCsAsO7Bq092Em+ppQVJaXTHYwkUCA
Fo9xxKRDh8a2Ydq4TiaUUsq7I1V0+KxY6x3NJQBAZ2T2bIa2n/ZulYw389z5LXyfrvoi6ix6M8g6
NE6RtGW2FVVgfZfabPslobQnc17XEYSQ3HrvRBFV65iATggUlfyKDNbGc62tj5yqblgPUzddWp6P
4cF1mCitVCjqQ2pPDPRKhzCTiJU9Kq7Icl6cwUxuWHW433pfmjQp4H/Qdqm5ODTkwH3NApMANm+c
zCNoLPHMlpE195QFUblyEwRLmyZu612YVOUHACfxBaPoN8PUpKc2dM1W708/vEZNaCUtq6622BEq
Woq+tdaFIn+PL6tS713gkq4yBRmRe2xLN6VBi4kXxxPnxB67TdOpR6y+RJnLlPsZ/xKmECRn2xC6
GHuAwCfloW83uArSDYZT9EC6kyeElMHJM9sl4DrJQj4HN9vX5KAiV6crXhvsdPZD4aYXFJke+1gz
HzeGwJGwdQNlvmOdFjiaOFEHUDAI1yoiAvcMxovFDCHvmMYhFBa1012wNriLpLbMXvM0Y3circ7R
nGhRz1ZnrLAbGLr5OgQTPiEXXOBBmuCVV545tfduq4zP2gtKgj6sbHjA/MtlEItY0BDbQq0EO7Kd
QaLsV59IrB8Eket3VizWrdOmyEaxK7KXcDzKRRYtjrxPJhHlm9Buyo2faITItkF6u2U2T2R5NviN
hb5RPoG8JdjwDUvrk7v054RjF5iS2mIzkGV1zHKOTRA1ck/+1XNcef2+VZpFBoRJ9FNklSLKzadq
zT6B4scc5++zg/NmO1i+xDPZl1uzTsgXgn+a3WMyK4b+xkWhgcTQRcWVvs5otKsDIsMqN9/CKfcp
nRLlWF331vcoN+4Jp0XjRzt6b2WQ+SnPFPvqwrywsYwfOBZHmL/5fBxi/eK5VXWRUCIvPbloVNUp
9hcNA/nNMVSIPS6o9CmBHPfCKo3WvtXcVmHaVA9MtssHRl1Ua3HprTvQE0D5SqQ2w2xvM0/FHNs8
8ojVnNDa2qLfyTCQGSVvWd5lwuTt+rmxs/DB88HA2+NWFzYtNaLFM8EP/v08dvat51URgQFzFz25
ofKPWZoTC9wbIQXvECU/nNkgAtmI+3IRP9Qg9aaIcrRpnpCoBUfs++ZngxaWgCnlIelgFDNGcv6a
uxlhoDPq40NsodPOXHKgRqvrt5KUdNj6HudRn1rzjd3NwSJLRw2nswdZMIHxpO3cR3VBKOnEcuqi
5+hI8qZ9iz0rpsud3YB7ra8fYvIY9svn+azq0TqLbFYHjotgj0/auGfZMjiIMrT3iEg/+R4hODmk
o4EGWsmx4feY3XSa5mB6tHOl92IS4gizoH1RUV0+DJY3HLiffPR8PTwHp8Edw1eEzm81k7m7YbOV
aGZVQj5qRhcM7TJHENS1hLV7qXnIZOHe93lJjl8gxmPLgxEAm41FV4SfZp2KT6t1mF95rSff0r5I
vpo6yo9tbTR7OKHEIacDRw2XX8JDmpEVyV7MPnfpkOUPkaj114bR1SbvLP/drtPw3p4q7rxkOTQB
iNuL5lp7LEGVbddP1STeSOtAqDEk2DRvZCvhWCBgtNGQlFq8p0aUP3mWaOWDr5BsHxxkmQb5aX7u
EQtiSYLsfXTGe9xYlUnscIeuFIiC4JOv7Xl6UjJmfuiEtEOJH+wauEEMH0i5Qfe06O/tOrvpAGeV
h74zkjcP61D6Yfvc4muCOUxvq/SsYjI5/FHO/q1ljePQ4eXMU7M/ccnaKj8FrAyM9kNG8zu17/ia
s6z6zIbRfhFdHzxbMm5OYGieZRVM29KReOxkywa5H9Bj4a33i/mdA/B3N00+ss5/D1hrf8OOTwXh
IoVetV7/HghUmTCPigdpFVvtlsaZLweEoGryYwXI8XdnZnVBgqAkpl1LJyTRoE+LA8rt7tHxdD6t
0U3TMzYk2sXPod+rbTnb82MyU++w1kQSbfxc2f/HmfQ/OJMg6y6spn/eQt3Vqkv+z/qDVX/668bh
j5f+0UgF3m8ushNAMj5O16Wb+lsvFbq/OUS1urgLrluFpdn5Y+Xg+L/R4SAgQf7r2LyMV/25cnBw
PC1bAtvBZrToX/43HVVg0rb9hdPjuchkbAf9C20elB6aql87qoCZO1O3NjuM3WKzZt6UwKZk1643
9qAE3ouhMWv8yEFCBIo9oetn4S+Iepqpt9e29nFJsq0o8y0qy1gejKK2NInjpB6hSUjANJQpvLMp
wvnS1Fiqaw+SQ+f20CMmmzwnJCHO8Sf0SmfFgg1Y7JJLRuSZmKn6HU9/896YMyiBIWtxIurKCs9W
YrsflQI5UYrSqNY120x/WcqFzd6Gdae2bW4sL7lSQxn94eaQnXjpAbaTVtUsFg7iJMfL1QGKMHa8
qMx2jov1G3tuMwawPG0CnU81QTrhCQwvtI9wMZBDuyCgd0FGWKRFo6N1MbtPxch6OO8XZ2ojFhey
bcfAjheLvYm35yNYyKJ1bfQHlP7Ol5kNwkPlLFwJx4R74JdAGWJ7STe7Qjd+Rg1x6GB8Bm3SthyQ
c/sdNQyfwM/4nIVpgTTABITgKP4zd8TdeYXYTMgMCPSNeQOehfMYZR+/DdDLQt9Y4D294yOj8MXI
X+0ukOYQmcZ7kZn87aLwQKv02kQu7aY4xZIguXNy+ogQCupK6XS8zaJ0ODo1DNkqDXjNz+gF/xqZ
UY4lrh+uaz7hn18o9kkQu1Ra4sXul294mOCp8ZW27RucDLgY+sqzGyHClhuTQPf00Sht/oT6yu9q
hoSfFbYFjntAqHzkNBi8RzZl8Fg14U0EtxqEiO1lV/J4RWGbmK/Kb4GKIsQkSXnQ8+9JtKB/zKES
L1OhLwxavR2bct/F7485abbb7DEYSD5cXW3KjVVC/3C5AMeEJCKM1Vzo+QjSYjc1MT9pjmz+GQCz
AC+AqfbliktI/CWYLOgGrgZs9Xyzgr2Xs72mkQG8BOZBWA2ABtoJLj7DXohCg82tB5UWxSliiXhr
doA0EjYUmvnqyBdck/PDo0KAcQDyhLP7VGFkSzGZF7AL0DdzvVncluea56N7CDIWe0Y24NBGC8/7
TuceK0+5GHIczNEwQnTJFRNRlnwfx2VqUM2LAX9YrpNJjM07HigC5JwOlzGD/3dG3fywK8oAcRnE
pAUtgHJAbBvXAq1CNu7L9RJODdzbqDbqm3q52a/glcgfxgvqCT4SbWOrunLSeXRh/EqyhYRBOsvL
T7pHBz7AWTdFyAVzhQQUPJmpb67UnMU3TZ/OhzclYP+kycGRWql8v7rJUdnDQYTFYz27tJAvBmBh
Y9Ug3UI9KuOSPmzh5PgL+wmZEG70xEOBdeV1BCY04J+ZbpJalPsB6BLCrgX1hGWYzydaoDiDjTFk
goWMnJ9BGLk/mMl1Dbdnlj5fYXcNOakb2HSMNUK8AX3QJs5DduVNG6qdOE8R5m8INg4OvqeY7RdY
3zw5GhtHJ4ZajXXO3+uMKta7ucVTvRXcFKCyVckbmsFlXkq71sllasfmliGJIBJOAkeZuJdzwfGM
YA28SmkV/BzXL4Fd5Djxs662n82F9tbhKucTLN3x0oxkS63sJJfvuQmNRFhtvKdptp8Dh2vezwt6
kTBBovXUAld3D2PPEemwtDmPec4VZQhqXGwUhvUcmcDDTnEdkMbmVJg+TyUy4/2V3ta7Nh7/YSE/
FAv+o02J/9ha5DU45L+6XOAgw/laEdbgVKfKJGcM1cmz7OEfZATeYtdWJTgI9hhcL1aLo+sa0qPF
wB1xda6nSxQbIey8n6xsloJULFdOgLVxOrmZ4sfbcdR+j3MYHWnicXULfoWzXHsq9azsxm1gbvTW
0h5dr3nXdnmR2fE34/harv+eOeddv5CMPM9ayBNXFNOgLdk9DtKDjIlznPPtSjQsEme5HsViN2sk
PBvDWUJGfh5pWWuBCGBjwKXkRThHj1nYUhezENRqi1rOenB97q6igCOBSpKP1yFm7XrHlUPovmgy
gi0WT55KdteTlTQhy99rJDMvVupU1YuOCep69a4Bg4W7nFLWQL4DGj7vQyz5Q1kvy0cr6W0S16rv
zGnEUTWomlahNJeHc7TY/q84JT0vaJ6C+qFfh3VI8vyYoMZK6A2S6cDx45SQQOKeEmIV11VtAVOa
xU1ZtazUoFON2DLaVBSPc1YwPEyLAExPZ8QvV3BU1XklX1Flctcg4+Gs5Z4kr5YjpiY9wPYQVErl
f6+r8gUGizqJaER5vppCPVKHOKh/XEaYYnkQtSywnuHzNTc8Y8IHC2UjNhs1ODuw5whcoWndeaaD
abMv4mX5n3xJA+mBzqmir7Kzt4YNsa1lOL5WXbAGRco9wGrQKg196Dqc2UnfgE3AkhQtKZX1miHm
KxOqXdO0cmf4gXho3GGVlcElsiExvk5+0ZDFHDA0jI6MhkpO1Yw73PVhLDhmb28ak/EFA8y5Wgeg
GsDTSTdbMz0tDxatB/Q0twkRcebOLq/YL68g5e9o5fXJyxLcxkag4YHYVZNMu8mfiuAgqG5Q2bX9
sgIMEnHTOe58H45dcGohTD2SNyiXnrXBhaetL0w56lvD9Kt7hPrhKcCMtSksAhv9JKy3cYhLZYWw
g91VHvQ3akRfGEAVclat4Y0fhVtnX6ag/ALtWxbngl3oo8yJD4eqoUN0r0rsQozcv7eTEt+YuIOs
1UggZi4ylHpBugnVpHaTkYmDOSDxnfDLbtlwjmjqXMbzPTz621Al8PT4vPzvcMer3dzriOd4agLU
1F/QjzW7PGWEH0T66xCNwPGy4FuMb+eSeLihrELaOydH2GZ3nnrEBJFQ/lQ+jqxy/ES59wxVNVpZ
mu1lmCbzYzlP3roO+hKNr+HuIzEE50ak7jaW7bNcZLRYyKiMtm0p61to7RxRRCBgLkuabUzdcOph
O51sJl4Hj73bMRe9e66d2WTrOFaYxKT3NPp1TX6zDLeGIEgw48RajNT5A+t0QgLDkzHn1j0PAYYF
7lDt4tDwjwUjvceY7Z5TOdXBNlq1D5cnBNZEDECx6A9ezhcGstBA4jjKTUbDeDtnHjLA0t4QpGde
cpWFZ+iP3RfEeMZ5KvHTr4ww4HWa2vVbNxSCugQp3KkbK7nPiBl5yyjf41XZsxvh+rbzZ4Q77I0x
292ZzFTXPHkD4AIuUAOP2Uydl0eNqOrDyMu30ZDsBa2gWIJSVbszAi4bBqHollkC93szYvfq4TRd
c/jHm9kreBDh1TgOlfe9ATu/tf8fe2eyJbeRbdlfeavm0IIBBgMwqIk7vI2+ZTPBCook+tbQf31t
OFN6JJVFpeaZA62kFEG4ozFcu/ecfTpBjmJt5utqJU5z2tpvIQLKJggrPb0nUJJANaOlEkzMErKc
me26RqpnyEQw86KwLXbJGk5v4Nw8mnqyDwUAw0Bb88xFy8V4HfeGKzY1ZnFkyVp5Leeuc7CPjVlO
JLqTtzSW3QYn8GOCKxBTdFrI/Ogueog+s/hH+zi1mmDxRB2EqCPrbRTDDYJbZIdYe2ODhalNUGdn
/fhqZNqCuKiAJbLNF3HQ1jRXU3zjrmorJng8FwnG9tcaP/JpUUwn/HbO9rTSl10fm/wxdROAPrn5
MkaTxy1OhoM0zgwjKPxYSEk7/B0kdrQyAG/jodPvDBrGgHW9G5WV5E9SDTwViJve+6NGct2zd+nO
WQN6851WdW/Cl1EYV41GLKvOGdPMHjY6+B58Uqt2PWLjFt6FqDapZlGibiboPN4H3IPQAEOcPVhG
jXE2fbq/ol3sgwuAbcHQm0vD3ESa7nm0jRyztz94ccFbl5xN9NZe4tnR3h1Dp6Bh3/Lvs4qSKzCd
AtLU0NIn3jn0JvFArulh5agpRNQgeTclTZ3PZ3NlRM8W+EFqUaJemxU95hvUZ9/t+P8DLwVbZ5xb
3upnsVYe7E/DyD4O86RGeXsMKx88VlFV9vRukVii36NsgPYNDJJqpCodIuI2Y8bL99cf4OLW+F8a
7WXz7oE45YOsk1fb+slrMsZKVAtS9aMDYnSleOoI76MvQutWGDqOKDbD+pDYSRxddXW4lLsaJcFt
VHawgMBO38qK3Pt/flpW6hGRMIq+BgPbHzsKpd2HVZzK6Fhe0N0Tb39kKiTBUpEBT+oSi8qnL0gd
CYwhqr+xdH7w4/zgv/kRdXw5Jxweo48Htp6T81PCXDmjbyiB6h6dOWcrRIdxrnnjMATGpFrEs0Pz
EQGY/Zy5oXESa/n9LVp8kE2NSlrNQ0bUC3EQ8bFbd9B1E5Xp1wv9cSzXZN1/fBEd1xWOa/vgcFzx
8/ka/CgxbANmTBkODEb8eer1NlbZCq9yfAZAQMnKnZp081bIbH5sOnoVl2jspJrax6Js/oYDLn62
6fiCFCv0scqWri14Df94BQ1nxXtQNxwBeVE2qpWDfiEyQrqgDvQI36GlYEEkkQK5fr2Svkomyvlh
Ve5DRtD1ugfjzP76VNn/7oMpCRJeecgNLgH23/uH3MGs26Jt4iOWXyrUqGLv1ROUPbbuRFVk6/IJ
Q60nT7BUWTEmWrDZGfPD8NjLwV8dAcCATfRSaiMvdbFA9ni4pG9GcqF8TyJNzR2ujuR27fWUvsmT
jT2HbknmIoC9mWkMfv62KU0KcqH7Ze0ClHMNkTBMkLMOKTC0tY57Q0nIvYVtiH6uQ2Du8jfXyfpZ
Lsx1cvGQKKxrtBD/EicaCwMU9eAaBzt2WAOtaiFLxuvXrc4FdcjCj8MDBI3xVFoLzZOpiPlYc9Iv
T5OvOFuRvcbDOYuxBtlK/i8ni39Obo6I79Iesq16vdhtSpeGrjbRTRWjrAJ4KhzEXTRAifgWDw1g
gOaNymbQBx4bgs+Xa//fTvTfdKI9FvjvnpLgrXv7ny8XFdDtW/Hl//6f4Ev+Nr61X77X8nz7nf/t
QOMBJhyQRF3uF8Tlf3agaU5jtlY4wniD/KB5t/3fsFAiaPdt3nEsoywBfzSgvd+wpwgQV8qxLnqf
f9KAFv5fnmnIVBhIJAZMNPSm+mm9zlJAH2IBwsrWJX6PBrpcR+r22G+mpai4Fdui29cwVuBVoNVl
8LhlGYWbEpo17vSEGfdiL+J9mPRFvCnhaW8T3xy/TJ0yAo+/fOuF6CrAVKIwNhjS9fnHS3KxDWJ1
X6IHP8z0xHYtTwT2PwnWIywcB5XQWF4Tobjc5qnTgTbszeXI2CeU2zAt2jMmN5KjKsgX1LLxpouB
0hBK2F4hDE9p5yLRMyYnPeD8YamyW1Wf3IVhMzVq9wjMitRanSA7aIz3Cdkkz1FTsio1U3noyUHa
1VFtb2pP10xUwdIWk35gt/qZhFa+ZMg3pQH+IC0qQp+WfTA7NvxVXuwHeq1fUSQkI9burgpKc+l2
Ts2OkfZ3vW8Wjs6o+kHZk7lJ3O4GgzUBSZb1APnhORz6GxESVRZP5RP+aHE9jTU65AyXo+VR8xGB
zr6huAYy/z4soPoAwJrOaC4/QoMHFUwVCIHrIZuzjw2MLLa91dNEsxYGYmkGtR3H7BDqHmX/PGyT
pNxyCz5PNnt0N6W1GVKvD32zUQ5/td9QpLuLa97RfTb2HYoMIsH9/LWae/kqkMAc7BJADYwZe88i
OW3KrmPCDKJQL/U9mYbLMaQi7tArv1VStM81A/wVBUsrx64ZwiEcuIencQy9xWPR6pq7eYjb9zLz
npVOqgPvVwCqeo6uVZi5OwaughgthVk8917ypcYpKu3xJZJhdJZFhf7CjXTxAMyl/90wm5YNPa62
hw6j/i3MsVgEoxUDWq/iZtmRWPpkG4IuUlu2cWBV9iPOCX9PdGQZ2Aw7tyFPDgarISGjy0DuUkzg
jOhjMDCMaiGAk860NqHaga0YVIVqeuqvogj+235sDefFJZvvShbK/Cj54oGeO4QQCIgSuDZZVe0F
ZmAm0GherkawLN2pSk00zk7azV9x6y3GwWurKvw6++54k1utTXenlNku51XbohOPtgCYxdN/F/r/
SLXJekv9/ncjx+Atq7ofLE4MHNdf/Ndy7zM6XP3VFEcr2NAS/7vcC1P+ZkrFIksa8cXl9OfAUa6p
VybwMYmK03RwZ/+53kvnN0zzTAb5tW/yzn+y3kuX4383cCTvxcV4pdgxoTilbvk5ZUb6Xq3BsVrX
i+ngCD4kGi8JZB/LhAilb4yOZMC6cAFEDZ6TNqzI9vKBMYkSWysRR00023XIuwrqqlGQqtBUjOAX
fVNF5RFJTX/2mtENZO6rq6ovjSd8u/U6HTSuusRje8/z8AQZY3pJPfRoTAwhO4u6wfCj02artJ5Z
tGCUWcze8ICAu0D3gfeQzw0IyImOWRKT68AbABgrWr4mhHrY3E26CtZieiPRTx4bzepNUkMGPUyd
hQwDhk9+EEfN556JXNCntd4WQ5tiaCrnG7BB6DY7M6C1Bj1Y0ajMtbFjDy32jBuWg1NBtikj67Ca
aN/hN013us6SYMkxRk3tXZtBf6Is795aq2Po5Rb0nJGjHe1CcfxCaBw7DapuTDbHWffJoxvFsGGE
WJiWWf52rGYmaXU9AB5M79rZh1qos2VXYAHg7eDzajJrwFamYzPIW0klRY9DHjUNanz3JhZs8mlA
PPpmMe46FLB+0R9rCYswzC0Ubz7Bi5KeYWCFJgV3KrZOPL863TBvh279EnXWBV0PBDyf+wjXiKF2
udd/KuBT2dNUnOtSJFdIyOcttKVdtbh7I8nrPfS5MkBha2B/cl1s1uroh/4ZU4G59TI8c8kSGq+z
TSeZ3qGz00zSNnY/TXtLojozwPOdLLarz0jylpPG6BqgfkEfNQkHyadBg2gyZVACxIPVFR2mHqBk
w9Bg5wtohVMtrwBSn+geE6Ho2E3Qoxzb2HSvYhvSrd/Qn8pzY5elzXOl1as3LdepNbqbaFByb2Ci
2QlziQ9uXbwtxCKnTScPaRW2jDjhRZk+hpPG8r9IxnNBN2A7XknwuZ42auSW8NroAUVltQe0C5Yu
Yn8NaJm+tiBLSed4VDrn1Fip+DjLRWyzVl9NRvYJm9e0m+Al7FI400enZDq2LKW3MXLuBUoqkDJR
TTrlIvudhOW+ZUzVwJZr3xu6K4LMnQAQlBpOBIGnB+FxBbFJ4fmgMsJjk760lopuSjMu9rb3iRrL
JBwZwLVTK+OZtEwkZwR5ysDNk+SxGDIyYLQy6S/Dg0KU3D6b5eQFAnPJ4+J6MtB6uYHfmO/xLwHV
DGO1X+hwBQ7S8105IY7tLMNEBtsuO3PJih3bmhglMfaguLPxU1NdnAT9ym0SecOR0fypgzZwRQ+q
Dwymry+9Y3MWKRUDiz72VkX+GAAKazams7L+nNR8QTxtguwTiie3gREQ1+4WRjEj8SUrnzLDnu9D
2mZnQd/bwfqmANyM1Gs7VXvjCoFU2z7HoGnPOtvzUYGEGaXNDxrXJSGmhypTt3T5PyUD4AdU2flp
aFy8n+zfAnfhfNaMrPHp5JAIbfPrBPYxgK7onOEQ0ZtX3ZPpJSeaH+rsIWFbpUePKgSHzCgfkxkC
7M0y5iqQ8Aw2VuP/3nf5Y4J2gTHwfU5i0MYkIfxA8s6XQi7zPm+XK4Yg18nIz2u3PIyK0IcS9eHe
jYwWBD0SS1i07KuJQkZRm7w1VQTcwWNcWFnTEVA9FNLMNbBL9tAWTQ++UwJ2ri0bbqlItTez5e77
wnrzqWo2XpLaVDnaeQqtONoWrr/rZ4M6VqSHSTZfBs0sxl3QCjotBlAzF+KMnT3bp6BOd5gVcQJ2
YO9Gv/COsW3eVbn1USl9neKpP2lnevVG7dIoUN02n22Fjj4pn31/eJeHLZkGtfsFFem4HUKYe2OU
P1uiv3Jl197WnkVcYFsgnK5yBvhqU5rtfY7Hjzig2NviYvzatr0ZJD4ESWfpq4OUfRKEzpzumrHL
r5EctAc5gfJ37NA/5vArtB1/9GfPf57ljO+xxNOkUkyn1tzsOy9faV4csVyWZ6aCyb3O1HUqeAlN
BpuObIRmQppvvm97x9mYhfO0yh4CQl6Sq7nRp6jFWIlU0dhETDCJzeD1gkVIfciz6f0Y9v0RI9nn
qsdRHEd5vO+tbjxM5WTs0QfQRSdr7a7Lh3szcsFqS7l+8PGmZgO07Ryr3hY4Eohg240qAb7IdoMF
LT+J2HjX+2wZGmP6bCc1O5+870/esBAEkiTtbg5DdWT9Tc7gGcZDZLDKISd3tj1y9Y0Hke+QABnY
R8wV9uBi0KLKWhwiN303DuC3FsN7njt9pTP8twzWvtpG7Z4B1YfrTAE0SA0MkvBrbydkYZ69Gt0E
/IoS0lMV7tECV8HozYtdfsppgHQvMulCnXHPGjhYjxPiDVlvUZx61fja0ZBzeRQbMqjJ8ebuK7y7
0Gl9gB/EImbrQ1alhaPtY4NUcgARXhPD+2L3NArJQJrnVmPAcDTJHsyxmqUeE+C8BJ082rKgz/+B
fDOM2OfWHjRbWuhX+G42ZZoTWoztt26Xtr35b3n9n5TXtk3V+6vy+vlLWX7R+ssPnZR//dYfrijx
Gyo+Wv3UnKv/6V/YKR+GuHAoalHQsdDxzz/raoR8tCpNcuIsEwy9WOV/f/RR5G9kqBBZhhEUJME/
tEbRmP2hrnaYQwAOgISOogzuOervH5u27tzaRjw65ckYMg1TkAipKB12oTGO1qYrTGrftZ04Xnfr
xKvQzYxZb91gR6F7bAqZbIid02TbwMu51evkbFpnaGqdpkWR0s4WK+2uiNT0vpiYWQaz7dhv/jqL
s9apXO8745a2tNxhgPrclzWzOxs5CeAbgLTrZA+Ab0yZwbRvHuAZrr2nCqLvpPdODI4kLz1GhOlc
vZfIJdD26eLUTxGj7kTtew2hycRXuB3SJLoT6+SxnBOW6NhmHDloyWgSqEL1PhZ9c8DmsJz1ZYgZ
oa78FF5Gm9NlzFlQbN9U7dy9ZEySr4lQMh/7sbVISXIfICz7N2ZKIecVUfQxB3OAgCsbjovbD0GW
EN1B0GN7QEpUHsdEUlIxja3qyj216CL3Cp/AmgIt4E3656jMAnIZsnsDQ/nGRTC2gZzu7cBXVfjx
mQC3gL6woktzay5SojWf9IlIceMYGos4S0I+z7kua7LSG/h/RroEa07JDWojRs8N/SxILWP/LJKa
CSlDhuuI5tWBFbNgA4O0G43d8lAPlr5xUWIzFbSe1TrxnrNe7fQI1ip0M/2wkBmPkE7le4DWWENq
5uZynaD3jNKRm31EiK7ZJtnpsR/YhiDWCl8HL4EPmYbqs5fQ973pkXPeRE5Bs429UryleVbsvIIX
WQI54MiMsd03iu7DvE7+Pcehg7+qAZj++5+8thy/RuQ/7pe19ts2IUMPnhv5IEEi8P5M65e4F+mL
B2XyzaD7Bg1yccwbo8qGK2+NyKgKk/l14jOAryNwjCzFXhCvioZw1TbYq8ohR+6AbBDhg2HL5ojc
P3uYyAA7e6U93FlF61/JhuRzjG1ohraJMAr32Bt9Mu+Jj2NWxhQfycWyqi8gyO7TiyBjmVp7H68q
DYzrKAuaVbuB/iTFVeAj6LBkb5Zbsi+wncMvtAL0aG6gRUH8sLUUBLI5RyY9pJFjc7pplfVW5Y0b
XpNFNcVXICDeKTwoj2g7D9CnhHHSSS9D65BT22ZgDv2x9H9faHMlO/xZy90yTPpe9zTrfoe8Ac5B
lthCvK5/cerJvsckEoMSpjJ7lqHGgtX2zLfz0j+PlWuBqQo1k/E6VjUKMaMg0ZwxQ8R2zs3aFysn
W2kKHDMjYjLAOFy551I7njaCwkktmnWu4rwXQ73sQ5WWCoRqFJoflpg6CFysEd3iUyvcdyZpDA0y
XWcWD+Xk9+HnNGw0wo0FAq/pb2IhDbkze5Dd2OYy1I8FWIM1nC7bTgOjV8z6fvrJNcLZOHrlAC3K
AZWPeY0AlCwY+pbqM5xiFJeAgv3XYiYnKQMAyJ1iglmiVulQnpXreBiemfw8S7vLDlY4DTW1ES7q
YDCgF286ARdhVzprLOmSRwyPionZkB0tKGkznTP0MTH5HFj7OGKXEUSClWfNiy9I/bSBa/plded6
s1UpTP8wlbsrVEWOGVTwjDeRO7lIPuNS3U2rddNZ5ZimmdM9bR3O8VYhlHvOV5toi0uh3WS4Es0t
/vfxkDLEuyl9Ceg68XnuJycMnIv31Opt94DGOj6UsFEO1WpSLXGrgnPHt9rijb+eVjNrSNULJ6nD
4ZpLCCub8uJ87VcTbAcA7+whqnFWgyzPKkWMiFSya5GfGHtzNdO6eZ3ulKXZXdojs1W8tOUtHKbq
0RtcddupZvgAwwZ/LoL2q5nB8SZvWhGgpI0OXYsKF2xqz0610Mv8ezM3n3hHQWhFH7UfmdASoJqY
5F+ZjfkUgU7YTyDhX+gc6QcpjZCXQ5mf8sjVd1XnGfvcmM3zUJrh73gbnfs5FIF2VXRi6QyPCFfM
95krkkAXvvdhEM1UbTo88rg3m+mKVvNyIxl6kK00gckY5/RjbNni7NDWviUzd98ZJZxwgDIppn7y
iCDm2HKXzuFyr/w03cWZf9B5Wb8sbtWdZjWAaG/B4jhD4TR0atlbLCC5t2NexXdIfZ00aGF7XKHX
q9F52kDF6AdtRo7PgE46G4t0W9JBw/i+niM2Jkuc7WTqRwfFF9jXSFMR1YwyZmlc5HsbmRzvQsev
3wbP6m6Eu4gvA67ivdMt9i4ToTgq3djvjInjWX4VBTWKzz3hU/WuLbv8NjPH5rXnObxhitjeo3L0
r8lNKbcw2NNr8kxQ3drxcJtVDlInmnLHfBk+Np5MrmcZx+/Cqjdvw1Cgs0+1ohIoFngSHs2YqrBJ
V5wITNsmPPn3DgF5B99S7ZvnlvSaFFBXAmAfWrZpOC4LT50INPUfMoTqVyLNqk8jpoRNPRUmOz28
zLEZvQtbWJECowHFA90fcGD2LkGR6gFDNICohOZujKvmZir9GbqXTvINb/8mmAwbOLqIQazgHnsx
LJSLdG4ijYgeWadvgD7Tw6T8bUOvdIsVYcZtG1kd5BdvNWGamRJkQ/Dce0hyeajboSPJLHHeLnGT
E7pm8IFmykrQwkdjFzcw3XKfiMbyIl55oG2i+FmruU4e/lvf/yf1Pc+h+uWg9PbL+D8fIIt/Pyj9
1y/9MSkVv3mOsGiNSzpL3xAH/yrxXf83l864BBOpKEwYtv9Z4tMfp673HNrnK/KVEvrPEl+av0kU
Vo4vmL46/rpn+Cf0g58LfGfVYzggVE3H99TPg1Locg1lc1SdBvJ2kf6XESDodqxvF94NwXdbn38j
bfpZRONxLOTP5jomYNj782Zi0CbGfQJ0yZJDB75AfLxNsSS+zpyB66YhR/XXx1s3J98LmTieNKUF
MIaRBdKdn4bArcG8AIsDx0PAjdwARexKbCWEuZukfSq7kKxHoKTimXaD9fzrg/8so+DgPMXovD2u
nsfu7sedEwGwkMt1W56YjXafob4gKc/FgGdpFZJdsn5Dy/y7r/xvTrHD2eI9xlTY+4tMqtNd2o6e
W5zaQkz3Gf2Zz0NZIOPwE5JfIhOXwq+/5l8OqBjaM+DhiL5pO+tW9HvxTGoaU40c1T/GRgjI1iMY
bY7XaBTPNj7aREp9+PXxxF/Oq4uKCIydw8ZU+tbPJORZ09mOqKaObCmobXsVausOXRxFlzfKNX0S
q+6tl5dk2GH3f2wGp3wtqUfGVf60AHh1tfvYzZYF63twemJW61hfCxA771G1/M1dwEb+55sQvh/E
ZsEtaDLskgzVvj9BJa/UKC069LOom+UzDiQnvNJRjgIxqhpK2iYS41lU8UwQHQIfskwJCXokQY9E
TDNm0JJo4nMvdWZka+rEWOXcS3i08WUhCwUJGhfxeSB5qdh9865ZJuehyRzUSr2lqSSNNsGeNlsL
r3ewRrfAOIkW7te8zNog4VJ0ioZtstrMlhbl/Sek1fUMhGGZBmjD9PqvWhtzg2KVUEHikTJ+XI0w
71Iyn8LHpsVIcoK21FBnuHo2iJghYEWIL9ylEGE3IknS6YYh3CAfpnIeIYvFSLqgV9Dhw55Po3ld
CNp5NcGBK5rujbGb7n3aceiGwgbnUEr+6cLG9qQGbK3U6sRqe4U93JtgaQiwbRaWL8o4HAiiJc+5
NadHxGPU5cUQYmkjG/rRaLCUOB05ScnCWxUdnFWeMBtPH1TVQZlVUqBEu4jyekmIYFBnwFGKXHPA
S26vlWarhcgjrTtfPQUee6L7i4mn97loi9f4rwgcnLeLuu2i+2ooYO39XCXITP1p1YuS+TQ9frtX
Y/BwPQT+ZOxvkmwiRZk8RHrsDl8WrHCtD3ockFgZiHRjAmrCpDhlDWT/jn2o7/W7Tlrxu4sAzatZ
T4Mu6yk1vgWWYj+Wb9Xqc4SXy8N/Ce1mV/xKjgCuLIwQ3BlTVhuECU/kypqrRcmuK4JW+5mczEFZ
nFKe7voDIVpFsY3QdTbgC9ctkB8L+9THFHkM+FDyJaMk89GLsB5ezj/TACzgPYjFOKPJ4ntGrIks
883by890IQyOghRi1o0F4B7f9QFm8hCMwOn2PREMxZYay6PznAHg1xpg5ZXQSPW2gx77IGsmz8d1
5ooW9rLHFI6ocs9MbzvaqrWz8YrMmp5qRUOd7Vo1hcMeH+K8CYEZsBvJE2GeRtG5w0TVZCBw07pL
DFxYfToGhAbM4SMhpzg44spxsEbGfRdeW4s/f1C+NX4eZqOh4CZiKLkfZ8Ma32lOf3zQZTkctBWX
I0YEKM0GU5ZtZWYIxB1Ch9hfPNcEa6FcRXkdUj+C+s3pbzXTabQbua9BUN46HsCeYRiPcPOmKyiC
07Mq+mob1yGyScuYb4nwVVsNW+29NtGGY9FQm26exJ2h4u5xjBvNjjEcnI/kXvuS+0uP9jbyk+kK
Xd9wlAQ0FZvetCpqTThpXtuDt9Ysm6pI2HcnsbqtzZLhK/X/fC2w9XHBJ4P20pJGa0Tt0n32E7be
gTYQ7wXc3P5Zhoj6A18O2keS7wKyxqiDgNyQL10cseVqm7dSuOltmjOjPzZwCAZ+0F6r2Us27iW3
PRb8gd0Gcc+85riXrZDkhKMy8Jhhuccop7v6gwPVl6133KMFilaCuTNgBlzAdr5efJX1ah9kIDbh
Cs3Gt6kiWid11GpkxWGQGmb6DvsZD9bFQBmCLj8kLpmvXu2vGnifCQyv0epZkaRDek5JV8WQ0Z5Z
tOecnXwx/XcLctSPRWsYy2mJZe+dGN4jAd6KWmNdbgUAAIVH+tMSDY5iH5Sdc78Or0ejju5b7IOn
iBmNG8fNa961b3OBm4lbULyyieyDtOc8gQJinXdqkZyhWFgfeyPsV6naaN7U/ug+AXvN3CAZxpNj
A26lCdQIIm+Fe4W/tPX2Pq3DO7x1U79fpPVaMJkNqkkThDMUMTG4swWQz8ilM2wKGxJc6RryUy5s
fr7mjdW+OLFvhZ98b0zaTdPUYbVfPEaKG0hGPT1KrNDXRZ70nLoC1OCCyeg9gZOwcmTp3bmMysjg
wtroiroFAmiF+kM1edQidYd12x4T4ozFwGUFcd/uEhAaLBaSVsht6+n5NNupd2usecttwTwkMBit
fP5mbGRasqIXoO1tmp47RUcmeaxMsLiV+gi0ETIEQgAvye70BlnTU4AZrxejperIV9dkQdvbPPdZ
BwmD4TPRSAGDVUv+RZyV3IKTDchcYQ4F8mdlrPct0dhzPLAODg57ugPDe7zkdU5sjVdx5JSXCSAr
F69rbXN45RAydHBn3uOoe/FSQp19W+Z0dbutyyTtDOyK7kX2PI9mHt+jDfTQjtSjvB773gSatHqm
287Qn0sogvjo7ZY7AvQ7xu+c96OGajjSIEuQEyNZwfSbd45LxTCzrzl8+1iidJBQN3FKJREaBq8v
FMcEreXYJi+O6W6g9i08rHtiyfEAW+C0iBfrVy/njSCW196arQ/T3GpqvHmEl3GxiprvOq6g2KBE
PuE+InPPNW8LRRYW9C00KbTdR88cXHcbTVKd+2xVwiSNMz+FJBR/ULFgYZ1bHOBj3U7gzXN297wy
RPQ8uguhP4AE1bVkJ0xGG+2Cp7wyzHNNksLXrkWyFvejP234zFQ5F3+wNY3cFl7erqHSPmYEu10N
61E74e5soeYvfJJkPaME7WGldWZe633tYS1l6NyVTyjjvOs0tblMfcEdl2suowGeO0QIsGAaCRxd
GwkSEic0yXeepUMa10xp+aTsxOifaLTlqt4mYxzF3mMOYFTxqsJiv46hIyww+zlLjEigEqJaRvcx
dg5eUtKsc7NydokpQ2I+8yIJunH1oBNLfCgMnxrEtVZCpWzxzBcdGkcjnsl6mGk6IGw/5+lS33D5
m8fKY2XJcLbjjfKTs4FVgzFGzKtn9oojUwsBOIwEpbwfHb5Ho5ByhvjwXDrUM0PYprAfIo8l3W6j
fi/MSATtIgpAcFNzqgbGITQaxGMpWWI2lCHtinfGA5pRkXSqyL4y6XQw5lUhgDPCOzddM0ChrDTd
Xll+LeHDGfl85+MOP3FfUxj0AGz9rjbvsGuCnjcL1FJzgScYkDC1cYidrV99X+hi0yYed5OUd9Ls
5M1ELN0DV5v3cjnlZ958xUEWGRMR8L1br1C7yM9v+gzHITOs+c7EYP9Sk0H3oa0s+7YairTaIh6i
gJyaQ+7nZaCGe7sQj1R+5c4yRvOro0LnbAMnhYZTAFKCVlO6o2RMxNDki9MoLojseYT3DnNsWrO9
CdCdimCotwZvYKQD/bCuILHJCnHxl7sduPi+sYyTsuemvtHZ2nQuYlYb1BvckcsQcu3DiSnR/ZyN
abIdKLv/Ziu+7jp+2BqvM19YhzQW8DxYP2/7mRakPm+8+lhfUs8pYxl1tCF34q+3a3/Z/XieJ2hU
AI9EKs7G7cfdD7klXZ9WZGF8Mzf0zEFBHLc4IeTKlVBy3bpclsNfH/cvW3+OC0PdUYqdqWSn+ONx
2ZLndlpNRDeluXrrjKI9FnrC6zyCVmB2UJTzI1Ia1uJmWKvcXx/9RzUiU1P+h+9GoopUfAjx07cG
vUX3RKjqODrkjW4Wr7WeMf5VV6mreWd10ep+wHXCtmStvDEa/2Ej+6+z4W+cDZx1j5vw/y94vXnD
LfRWfv6hY/ftl/7o2NF7k66LFYEwStPGPfDnUJ6OHSFRDpCcVc0qLMb1f8B16OVZ1nrdpaKbZplM
0v+Yybu/cTOuEVFIZ+lF8Z/+QcNuvXe+f3LJqFJwIkgJZx6PGe6nO5ug77Qt4gzXQCScBSC3LAk5
juYXGj7DNooc529u5p+XCg7oUrWYDn002+Oe/vFR6vDsdsai5iObwPbBNIZhq8gxPHx3Ef5Nb/Dn
R4ajIOK1eFhp2gnL+qlX1zkal7YTT0deynDSrKl5YCLFm86V9c40RiYSaCADLMzGI3DG6eXXh6d7
+pfzui6EiCdW7yXn9id7Gltej6hnt0MzpVgnpjFeULzG5nGQVKuTFbfnKZ1afB1gClH8kp8DGrJO
DHR8NMaegIMjGLxE2egR2tgmEpIN8TJme4hh/CzECGpHGzApxWWdKuJnQ40dvPPm+WvTzRkBcl4W
LJO3HGOK8m1IfOEZwmeDC6WZD8iGaA3UkQCzjbuC/Gz6ysvRxIn8jDK6vm3HTDxbEx2JDrfkeWQj
/OYVRWKipxxmMu34RgNo7ldUefNBp1N5HQo8Wi2xPwKtLhGwcWhWH+Nkrj+IyOQXxymhWG6IVhFK
hY/Y1Qs4hxp204lTRQkYseyLlbYh7YMVDXxN09XWDk+K9QyDxwvciaGU0yzEy0ofWHQeWSuLKGkf
qnwgrWFwmd9CsiQRlJnMDbGKOGWQ+wZ2mLRnlAXNgy66NWOIyY4CcnZqOqiCwu6GV8BCw2uTLuqJ
qwOQm80wscHEL/RQ2X6fAaNvI/K4qMfK+SXugO7gtuHKNHVpHtXo8wyNRPzYHYgbJYzk2DTx/HXs
6/nFbPmV2Wz1O4V86hq3KUnoETVlny/6XXpx8VRgWorC44z4KWwFxksjqHDVL6Rq5nm90+BggbUO
WMgbK3usVQzyn0knaZZV+7sM+WOU8fLcRqmFs9QAGYsOsm+IcOBx9oxuPihQeyf48/Xt7FLpT2Do
40DbZYuIV+n8VGsPm8biZIErjelgIIZ5jEaR7ZUXN7eSrLtt7kfDl8wkQgcfS7YHgmiyaIjqI7SG
4RU033LjNwN/lb2qZAvitcTEN/bZqN6GUAm3ymicOyMivo32nbVTTArJkY3ZBgHlLzbE0g1fRJbM
SDwteRdJrkQ4+B79JTqIBYIICum657xmUc22BQbGNKJBDzqy4cqgisPwUYGJ+d3xzeWmHOP5xRoL
mgwVD0PeNtmenIrus5kq8ZzIZETuTkKSYK+31RHXMe3XU73eonk5DV/mlm+/ZLPF1nDhSkjIPAcp
uP/bjI4hM90Q7Uv2YTR0f46TtriLvK9m77PjSwDIQjgIyTOOtfPRRDH53grD/v+xdx7LlSvnln6X
HjcU8GbQg97e0HtygmCxquCBhEkggafvL3dJt3XqXOnEnWumEyqS2wDI36z1rZfE5tpc2exH9rbZ
hBvXxewVB+OPwQ3Ejcg9LkpFzLRK+aL8wBh2ceuKW1E5LqXt5N1KNsZPdcYgTTKE+MCNwNUaFMuu
s+Pmw6m8+ZwTLvxIPlpI4CwegnWI9fUzCQOySDMHuWrUEVZweXNhyk0AAsp4ULOoh43K8uUa9WH/
KnqjeJgBJIWrUYu2LTQGJ1XmlNSTmR1g9QTAXYiI33sq675E6bMDp2SWICohvLxZGdZSpmSApRhd
tKzZ7SS0X8Misgr/fWzqafjKOum+Z2xHi+QwOkvtHkjQNGoNrWGGObcY7ElQdqT7QFocHFdXzc9W
OBPP60uyBuh1ug2rHn/HdeghfLZtfGENhjjmivWNbEB4DFxhJ9co7gazN+7pAh8MT97ggKigBgXe
/YKAAeurcm6gINK0xTeV0TobsogTOpwlPUKReO49lxyxEn6ndOdvWVghOR/l9yK1qyMBHl+YvdJj
iv55VVtSXDXVOG1Lb1TrPk6G71bWtyBA0LUPbbxDZGud1ILVwpq7YE0qW7JJRJLduIzHrsHg4jcg
Gvjk57A1CrT5WUm8KMC2uD2yFSg3tqHcdUugyqrKCCFmolz+TBiiYRrwagQVPenvkVs/zHWQbW06
vnPOyPa69/Np56fcsG1Oui/Rp2orWSccl5kv0rZG82jWzPOqgG5Z6JSxZjLstXDQvI5kfexTMxBr
26hwYnlZdJCJ9YjVPNphsGfjUTN73Np89l+9mCZ/7bWRAc5r4TtcJeWAoF1kARY4oq6xDlzJ3i7X
tW3KY4JKeENdgBjVi2HVznH/5TST3CdewpnHAR7uRgJHQFKrYYtYp32gE0EpOBT9LhlliuUF8tsq
CtVHqP18uKYVGX4JK5yyKN4jmmPE8sonNhKhxrQm3zAkIwXxfQCRgQrRae+pzsKdi8A+AADY2ib6
rxgyZlswsIZcGjfXbtmLMzzWZYsNyD7aShCskabcVf02SYiaqBuuwHmw0Lr7nQKe5+CcyQFQhz0y
vHLjjEZzsjp/+RSMLI/2XC1PAl5Jsrb66KAWLzpWMp7vssJZNmMsQSaTbLaGnlFxuReYFqek2PYu
cjMSHgl8jGdLMo+YyMkQ4a7FJwKiBXkxGwIdBubkb6hKYNKZ87RzY/A7MhqNXZvSU8qkui8tg7M8
M6djljnKWbnkECZGEr2UYWLty4wr3neaFF20irfRFLvXTYRKGVW38VANKryx2gWIbNih72BskLpb
Gtjqh5u0NyBFgqtIDba/djG+I7D3bG9TuWlxLVDhHOFyY7RgMNydyyV2WMcEs7sKvCmAfTORgKTJ
wOE6t3Lzh6iqqtyQ0+CrjcmW6LgQioOpz+iQDpXe+1RKwrRZ1+RX6Cv7r8rJffPa6l34CiuLHBrv
PWInfZjSgiAV2Fw9Cyw9wwlSb/zW5FazHspJ1wWivUcOWG7YYdfNNhwrsiAUcKtVDAw74PKr0iMq
6O4qavvGXXekiDCUarzsAFI67td51ni3DCazA0oU8c0WodGvO4H9le/GhJFLicQ8iHOoxNKUe319
xUTU4+EMVC/M4gkYy2Q3xc6Eu5IQSxzOP+uyDDdiNlggFIG+BwrKhABbcbxJPDZPQZqxm0uFd7tk
mfFgNELwdjMHrXyRFYwxWfqvK4q8dOP6SnxTQi4CSC9fkkUeNAMFqsJfxVeb2YDMrLn/LvIgDzc2
ydfUyZWeH6iZeGzKUP9RFS1lmS4YGWqMLmMUAlOP6OnqK7wYy8E1e2aIDcwcoh/ZCFXCJqU49ZjC
ADxvjAfczPIls53kFrxzsanJ3bxJlsuriFro0D5lKVYF/VAm6/QnYYXQgAFblseoba07HoP1d0f4
zbgxCFbg1B55VCaaeVGBiSTWSsx7qAPyJSVyFC0Y1qd6bVbdvE8qfz6bY877l+OEYJizvKHYeheQ
ptf9rMvfyG/eg0GVR7vnLbBiBUJSqflniApmTzBLs63zjI1ENuHBmxncIdQTTnksbFjI/76JsP67
HuJCT3AC0Ck8gf7YKnV2VDTaKXuAwNieCHhgv8K2GSVS3nb3ZI1R3jsstUa+mA/AVRpwUfNhy8H7
q4bG+n0CEpm/Xgn6EIuXE/02g5CNQ/5T3g4H8ME9cr9FereBD4ssGSZiLV0KwhS+FTAXE7JE0lTb
vPecwzI0H0lcc2HWTnvqnXE+15No36Rk7sakWD1PVNy7v/jgfpeZ6xcb4tpksQ+Hg83+Hz84BCNF
MBpOfzDwIDGwrP3HWXCjmVae3ho4rjYcRVxg1sgVXwxY103OqVNRq+Yzx8++ClyKoH//oi4t5x87
bbyuzF70iwrcPzW+iWy5RtjhHirgzA5INnyEfSjbq2Uyxn3XyXTDo3nZzijk2OZJKqhc0LwyYeI2
dceCZAq3PTmlvxwkqaDfBYi6+9BPUOUNLS5yo2vaVTt4xubfv3IEBn9qZgPHDhle0FQ7fvB7ookn
kaKV89QdVMuZRoIdckrWvzPYMRxwIqunTZQ6wU9cQePhQkYyLPszzMXrVCeo3TzKJcObko0UVXM9
drb7PrIPvcZEU5xNs3I+bFTk6hqeQD2euzQNj7FvFRvTRb2cKW5oNsz5gZWjd2taSKc78K0PqoQc
QgG57GrlzGA6qea7Vk6bRj9hkDMbDyNC2EfDC+afFZHxSBWZNBsrp+cZCxeIuhc2y1FKHmA6eoRG
mg08a9WCf7Qgc6pXXVLxJL7U6phg2vu6BBy1siJdthcU9BHGGlynmf9IuANyRRWLm8IB/Qu3kBrU
YuRA0vb4kgDXZxOIGvGjc7CCnoZyCcarNp4SPqQMTYOh+kFtvaRIgZSx1S2Ng+MgY+iQMDLadje8
odp+aWLXAhSk7fWBj9AXTS3W+5iVQHGMKejjjdnDpVnHmW+FI6nxKHJxVPffmWAqwWlMTd+ZEE03
cZzyjpM6araKhzDSWgxP+0BhDzZminzaafNA980jNnT7VzOn1bRry8NnaGCUrSKxXKuOxi1EVP5t
ziVbkYzFlByprsxi4opcBhoKNMPyZcjKj6Cjf1wUq9RwKsmx7+YMxar+7KJiCrPTsvDhc+gYvyDH
FgfHfYFxYo8lg4ce6IMSQ2TYfKrZaD7dmdBBoAVEIXLbFjtnCLs7OlEUUa2JnnOi6fdLAsprHNuv
SqEvMBVPo0H3dnUKcwuZJ/GU7lIq0J7lxH5iSZCdAB+8IueO8OMkC+4rp5MvpkVqrl2TQuwRtLA3
XTosYV3Sh+uFE2BorP7VRipFL1KKmyHIsKORntZ8DnEdbpxwoDOKXRdYI5pU7pHelOQEK4v/E6Fu
+3XhhIZah9rTHa68DCoE1N/2hDWXqZw9ceSoSB+hKSlwO28OGABVdvs2sSG9sibGLL1gEZmwG2Vd
F9RXPqz+fccBuq/xHK2bsB5fQtRlq2Gas32oJ0ARfpObqmA+FGS0yeFULz9D7tJlm4WLeC98ggBU
IL4NEtTCZHo4Wmq2HxVEr7Xl8ktrQxfO+lUrN2KIhdWCC6Mp9XfgTPjs9K2q9PPdLAqsiwxLPtAw
k5PQVYA0cnOyyWbOmIzo5jVTyKQ3KR7KexPd0bRuckqRy1ksao0DZtYznwvUjaiNu4m5juPzUemh
RFMG83lJ/PlajUzXLpehrRjBcHm35kFJY752EyYeTj+395eJT+1w+ZCMSQijxeSEsEQU2ti3DyU4
6XWJLf5Kxr63vowHjMTgY3BbOlsGjnz0epC3ZOD+C8FAaErTn124zNcLtxsJanNCMTLBfWYzy/TK
FKp4aIWrJcNpEdGnUJLJJlB3rRwZzoEWXVYJK9ujWnhHJpIQhjgLt2ATwYeziVhn/FeY3lpIo9lG
4LXRTCDz2tbgdllCVt6tXfjeIwWPSWiJP/av6PaYCC5u0b4tjsugDDpM+4XXyt72RD881wa3eWx3
JU4sLgrHc3ms0dHHp8ukxgg5z0NKjQ5zSMZvqmyGPWiixNax+POX+c3lkFSaGFc3qXs0TOMHQGJd
LqMKQVlQUSy1vVnsfl2a5JfuhMtoCPRq/ED+SH0lkE9sWhYgV+HQt2+NxQwNrTczNalr5alyUpI7
6bTWiTnwcDegeQEybj5UQrEDdQ+wMaxDrAEpH2Hqtd2XiUVmPRUFZpGe9mnb+5TnQ849ra/nttOP
4R4Y47ns4XKu2VpR8xYdP84hSsgqaSpPqZ56U5foU4AG7UOHO/OcAEMt27j5TK04uQ0k1hGr09dP
QbYGrQ7DSBROm1hPvy7lbUj26y4p6uKhmkamSC7HpI+z4+lyNljAeE4yJF484JHP3Ikh6kjW3y22
ZY+jYgIt3xLrcd3Ohf00daBoosplfkZ+5dGlHUZ/iMsevCEpTZIvEnxSeZxLs75ayLS88myKWDDx
mKopD9/7furErlsaivMJZxNkgfFlniiTRcF8zsSFjJgQ0FjMc+ztl8zLL+MT8wt/fRkJsq2F22yL
GMcYeo9cUX72PE0EYTp4xZNQcYXo3HI50OxU3Ng6nIspaFNyU8zm2HzAYGZAPTEzdrKYVmGgcHZ8
dD82w+Uthz0Xz+UxqwI+DSZH87lr3OSVrn5muW/rJF72bkyhOkfddQxtnkVA1W4QxwSjoR/5ME0e
b+nIfVREDqeWPwp6PIdrzSBpVE3My+xSVdmxdr32NBEN9hnoRyU7R3vbFU5xu4Q44Eo/85h6Gf3W
aSPOh5SRCfdkx3QaG858HVywzG0gfwR1rPYDL31VU+A5cJ1oQkTZiG991VFytMSHHnPCCJCDZAge
gvpjHD0+tYXF8tEOUdsx+uQzGMgP29Tj1L5RleQoARRxBCs2+RF1i/Sym8kwechOLeUEwBsqyHmc
cRDxhc+k7lwXNiP1y39ebsy5yjliDEt2Xx7Q7gfBoXKsF2QewFTnXYXWbg+ajhs6o6pMAo+HzOhx
ZbsiWLzVgsXpWvgLHdkUzDvVFz+luzT+Nu1pYC+D4qAXH65NZzrpKmBWGFA2wl7knkEC73g6BmU+
HdDsIbRM0s2iNzEDA5Wt9AL+WNHI8DTEQ7O6lKv/WVX+xaqSmA3q9n+9qfy/XfFZ95/9P28qf/3M
P5zD0d981mWcLywdbY05+69FZeSSnuhDg7CpevERRGz1/rGphOWjj6SALRf7Nu0f+K9NpYPrwOJf
0zVgIA6Bj/4PNpU46/7Yhlh4k3FMml4A2c3Ti70/tnVt1tqusKV79MoQar1njDcYgsb9EqfqVCat
dyBGIUfpM03zdyCQwZVXuBpAYlnTQ4PrZyUR3HyWQWmSouZGN0sdO09+jll35SPu3CS9G9yk5dg/
zEDbnoA8lPuCB9kRR7H10YgYVyyjkVNo+9th7ttvY58TSmKEaFayfFIcvhwLX6Yo0Cfy4LTXsSrs
RxhqxSkiW+0cB065lzyxHTXU141nZ6CEY8RoOboFCykqURWMu9aEU8D4MJLgVLUSMmhcqlugMOWe
0AFoicw8UCr6yr5Xhoxugqxg4DVn5vXMbB+5Y+PAqQUqv7eICXyziAkEtVrcWWhfrmNa3sWcm43l
x/gtW5fwSbMVzk9nRkQ6VRpua421ve6qbriLZovgrJwRPgw+xYZSC/S80hTfJxSmCBOh1rUZijBy
oopn1lZ+u1K4Uln9qPwQ9cOwmdyJvIxgttaDZcvXhkHX7SBJTB6QTX1FcPPf6k6iEyrC+eCATMZX
l6t7DxPu2rTtbNfGnjybym+/VUBxyEVLSFgayxElYMHbSBSpgkVdEkCJibwtXPndiJxV1nlgeCJx
JvjpCFmeWXeGg69gALjpvfi6KgSj+9A44jAtNknbLK/u2LX7FoX/zyTKMVeRWXsefAAQOD3jI9O/
6s7CfmfvSEkqCC/rY2PrLLk8C3fOX5I5i96D1mfykfniFAt/ehQ8zp+i2M2uF6CC11NvcpZIwHev
JHKB/EDf8+g2rthX2jrPs70xD54qmYIWmlDHYD67TqB+7uYgKGH1IVx7qDNqTrZvDH4yBipXLM/N
u6jjWmmSQSdOLW75BbyCfZvvlwdIrc7ZJyVvXwk/e5dhkL2hvLNu6kR491VYLgcFPOeGTbxztiev
OXSySW7R3fVP+UKql6ooOCpDHkUdM8qPai+8sVthv9egP69b/KTHzCrFgax0l+xmvKY7zH7ebSmm
s51OLpcj/E3DHCBCJ8NnKplHoxorrC21RPCJoB3lk6oI8RMoR+fKOzZt7O5+eT8CWl7HLb5ICBHJ
2khc+z0I66eGXdFLryd9GLHN+wZfQw3uPzZOntFryS3uHXDSyIiA2/jtZx93JHkzpGdS7TjRVxaH
eE5HfihZsvI5zNCJjWi5tyiHqzOdbrWdqF2OvgRFE7pkLAdOP3xzwmjsMM+ST9HUx4RcoRMp6vu6
Dv314pOevMrKvLh3LKt88OLy4M/TcPJBGh/domo2vZA4THhYvg9NlB0DryKmJcPGD4lVod+G2S16
0/2xcJSunSIHRJDOENeFV7wFOGOeg1oY98KGOMkXGpgr2NL2pvUtcWd0agc2pz233YijG9G7N+TV
PmaIeY3IBMVmeT/G8fhmxFOzKXzHus/NxDmQUmT263IyxxtUqt2Xg+6bTtXcTKYK9oQkqe1YWtLY
poETvlH5wGshE6ckNSeYmYUuc3K7ME7ZG+zcMmAiXrDuLqZEEhabFUbvrYQui3+2kUyrwdg8J8us
U+OLSLCPxecIHB4RcAls+dwYqr0GUwVvCmtkfjFJJgmu0KyMghVPAAp27aYsjey1CCeTyNXe3DYm
BDasFM23UvswATtH9572ZvYXm+bCBPU+GwyW2kwRvFr0n37O9j/XDk+z9zF7slo1b0btAA0vZlA7
LP1t5TTRS6S9oot2jXbaP0q/9REtg3/gRFwI3uzHmz5xaYDGKb/qEWGsh9lgjY/d44448vaaHrd9
MeKsvLl0I8wJkH1rT+sCz2nrMch5LabKPvja+wovotmlKrd/LEEirycPj6x7scsCw3XfUtTRzwN7
OvJhWK3uYJ0ne6ndto323bKtT+8s7cWdIly5o/bnmpKPvqY52szzQDOk7PDMFABLr9LuXifANu8U
MOsjg3KYb1Yu+5l1677O1EAawCKeSxnvM4uBX6EdxMWIlxiWMgGx88ViLLXb2MN2rLGaNxbchVNk
JcXHhEYBkKTP7tjiuM24xc94jDCtw8BsVjhxIiYMfrap6sl8A20UH3gypcd4sDezdkUvMje+BAKo
k9Ce6Qqf1a2lfdSedlT72lvNSDJ8TqYwRlmK8zq9mLBBihCJOhs+UXwB2u+5/VZr17Z5MXDjGMbM
XWpft8I1yPw8dFYg1M4eYxJSmlEfQ6CSzSWmzqphL/FEy8z70DE7zv48T56kRyGCwagt53XtRMN9
m7TloSFlB1CCCOAoL0iLMC7FYfsz0sF5o47Qc8H2XGV2tZ3DmsHKWBeHwZPvno7e41nLyDeUBPIV
g//ukdBnktQHKug9JLmvtpZqTY8j+HvE+nU64A8t8pOtI/9EGgRPI3y8lyKf6i/tkHolPfg9/BUX
qKOI8A4QBqWjBEXbt+OwL3/FDFJqEUi2Ag5NAmFmN4O79ZssRZ3kBRs5KRnetTTF/lvvxz+hSzjh
oRwnvjhjTm2xM0aaUMamezlT9ZBUIJrrTLRG8y54gFJ7RePGUjFdIejV6oQhtNtA87A3FHnF2Urm
+kT+d/DuzV77YWoSzB0khPLMXg4MqkyXNN6XS1ESOaL6aWnAAw5e/j1MVW88e22svK1FUif7fiMr
mmML8HNTG+a8R15e72gBX/sA0lenknKDYAXxcOK+Ktw1Bz+DijbjoiPPs1a7SEe9kHN4yjr3CrAt
lHoTTfmqSDhlDDYJB2qR53pJy22KSAoFb2Q8kvaVXMGgtsj+teabEYk6AoLOOy3DBGg3mz4xy8yn
Tsdl9K6Byb5WOk5Tl1vOYkME95zunGXHIt4VgU8n18TDISwdrBAtwU8MLsw1NDdCPtIerbLBnt5N
hqOM4/jUETx2GkyQr1ZZEgBjCbRW/rCZk6D9kI7P5El58z5rx2yXD+DCGdjE2y4rQWHFLniuJi04
yGIByoKv+SBNwRSztKu9Z8bmT/LDKKNFITKE9GjcrO9+WPvhqx5bBv2XdAPcgM+oUqg40OCXWVX+
p4n7BcT+iyYOHJFua/51F/eSdUlWZ5//3MX9/Yf+v97U1qJRyNgoh+3L2vDvDvHQ+ZsfIBp1iVLU
Xdw/pzkiRaWpsky2PLR5lomi8h+CUzo8B6s19uMg/BX0+D9o4/Cb/7GNA0wVoQAN+JW8CnSav7Vx
IRTghhPLOoThXAPLG5tw3ekwo6WeW0B+DvuI+GOuQ/xyekD2bEpqP9TgzZmMCHnjNLBHIx2X5AWx
xWUdcJAjGBBnZp462pwKAtBfeGzjAVJzDKhnlu2nyYqkY+vAB/yMZLx+sbVLVVQTUvrRNrrvXlwT
CKeV8+6svE+CXjWN3u69T9bN/CPUs+Tn+Y3xo1BMngo2ouoH5KyIjjAjgf4mbYJtBzUyTFR+NvNC
hHuf59PT5HDjwiYxpHsjOcCtjZ02xhNHLogfpALjFqMe6UttV6x6EMwgJ21H3VidKjcdSfQfZVGy
xumHMeRjaWz7YKkpucpZQazZJXF00Jk3pHmTebuzWpPo67745lZLfU4mhqleuLgbj+X4W5f3AIus
2N0YyIvJFHSmF9vOZ03tATbjAl3dN6ISZOwuZrCH3uiyNRmN94FpKfAJpZ5TswePnVHso4gb2+BF
9Nk4oKnBIbJduoXJjspj7MhxlODJDRZ3sG/bzMHqaaDaeeoAcXxKwQRz5ZeTeHcTxr+w360nNWnz
nl1Y2jSlg9KigvwOxn6T9ZSQ7cO5LfSUiqkhi6tOJ/f1SKflOhh6QUstahzLjAqRyIcp6eBro2uR
eUy0pmerA9qHepL/WVo53yvtWeevWlnz7+a04mcQzRTBlajJFbSjhSbcG6r4JXdD9PyeZB8wjC4b
BbxIOIQS5UUvYVOg+Mf3H71QImNm6XCqQF+C/gOV0eNtXKagU9BQVqkhIpVO55oJRfzU3mVflXE4
9cs5qmf+/lzhYLATC19R7i68ocuMEfqQS3ZwgTXqxFSeFzBBhEm2QQKAb33xIkP8Y9+QxLQuG2/u
nHwTci65mzBofPsmHnU+Xj/EJjhRMeJUSpp8+E7KDTOKYuG/0dTxa7HH0sZT4uAZaYyaYerKZ6SP
e5h6BQGIr998uAwwQygY+AQ7NhzEQbeEa7g+CX5K6X3iov2UPjHaa9cQvIlY2uYdUmiwkPov+oEk
wWJkvHEkzohrsx21XyKfkvhl6gpMzcwZwE65kz0uLMUt99OcZ9IeLp5i38Tj0NoWOpgW5d8BcpHn
3ic5+YIFS/PmSIpM129jX2LHa22dQpo4JW9rrphxE4Xjv7pDPhsvl1dJ6yuTQzkDXlzDzuPFeshK
+pUBkeMGcXHNGLhAHctGZeJ7LjRQ9XGYCpaNTam/UqJS9GeSz2Z/M0APPhNX0ZznruG/o1nboX+F
YRrNku2LRmdXRrCK98FU8oQKEHEcwD9a8y7D7fZzWTyuyNw39DVl2Yi0Es8Iq32DVgUUglUprN2i
UKQNFCxDhsheDv3iTw/wXdTdmKOydrjSsNc1Eskm5HamxZEbiashlOtGeOG88myjJRPdpiKQFav5
9dz1wY1P8XW+WBr5Mv104ziB9ZCn84CrDXzq++DKPt4FORbokat4n09htVvIY1ibY+KR2DX0X7nh
WA5MNW4LvE/qMfQNYqftjgvb7qaON8MHcIVFwuDdVUXj0BF6BDwNU1c6Gy+qe+Ies4R9mIq84DBZ
UfDVokNythbSXWfrxhMuH7sv3GOS5O7RudjNZ23R7VDPXPmS/oM/WE23k+W5qDMTAgqMwZmgyML6
0eIgcUQO7uzZR6TpuuPEuK8tUT+UY8MgYCwwy6/YxdjPiJghN7Ny+eEGlXOKsVsecnDF30svWF7C
RKqAjSZ6s7bzsx9OqyaaAm8+EoFDeZ+X8brJjOcuN7qX1Hb7DYsBptxlRFU3WwgVbVaDECJwdZeR
qndmWM3bOjGXH2QConpjddqfWcQyBRovurhKS+TmIu/PaG3QzTGMtY5y6YrrSsvqvIvCLr6o7Vir
MPXUpaiW4nkXVR5+IVpGNbcEsmrZHvixB6ICIVTjNUJfUIRjb12VgOPa+8V10uNoRvtBU76W0YHI
z8j+epI1TZsh47t67HiazMGqzgwhH6y6fnOSyUrWQ9QvyX6UmXMlsLzazzG+1ZcpLbtHaGx3iO1a
Aq9wKk1Jbz3ElhU81gHRi5APhvC2dUPzkAWIr0m9M9+YrSh8x+HTktj+q+xxLjbKa6B8TXVDrobF
4uYwdkrf+NNBiYi4YGHf9T2oCL8SKW5EMzWJPV1Kiuh2MO/7tEHogCmFNq5DQpE7HbrREUDylvEH
uQ9pnE4fMewmlM4IQfOdWUkJIa8tS0lz7ZbENDOXCZU5PJG5HL5ndmT2HIUwfGXuSnI/DXEcfXzq
a6SfH1gp0YsClr0ZbPNj6sJWax/nARaWEv6avdFw1ftLvhnhkjzOdODnWeXWfWH5w88RCu/HHIH0
+ATlVY73mPli8rGgOB8Tki7Wou3e7HmJ71PWkQx0CtJXQ0tdjQMOAHabOCF89ou9Y9x23QBGEcEd
Y7eg+lEOk7pqsaFvAf/a96Tmje+wEdETVql/F4nIw+U9JcGqqEHxrhjHixv4dcU1glibBb00jXsX
thYeAYl/siph+yEtPIm+qj8yObhrrxHPsRQ4TM3uZeBI3KY51ylQyHcLqHUO6ODKmD33bULaXXHP
zR3czd6CA5qmwEzc5NYBWnAtgw744TSQamQPRGZYkqdmIxR+5nRgroilam2nrlMin4aOxeFnkAbN
pWLSxFYY7g92ab3GuQvJvPRxndqoNlGdFxuMteXGEiPXgQ2UMoWixUkRxcsmcVu4yT5H+E7n1RBN
aQvnPkxc/y6MuuGx6VzJQV9jQ8V1P6yLRcH0HUZgnYW3EjJ59s3WOtedkW3wvrO5rmdvFw1V9Zjl
zVgDWMvLHTqabKPsMu+3wlTGSg74clZzn6Z3lcY0Fo45P5ldN57n3jFfjY4fHP0ENKQXoLBSfdZv
hiq6dwZz3Ita0iEO7EbODjK2h9QDZ7me637aygb6wiqdGusk3VzeZ5lvbrrYP4LJI1uxwBhCknUM
FqBCLynTtzyu4jVEtZCCQo3J8yiiFgSLIpKk7Z2Tz1j/oMyEcUaUhjtf4s/WOs8J3GBlMhILA+kT
k1mkHndCNRRroTwy5jLJ6QjbBRdFULHFmNzwRYCAWI1CdY9x3gQ7XLNxvuU4nA4hCeqbtoRqGMbx
ylSdRWyVNpETPehuGDn258YFhLgy01meVec2u8m2lbPjZ9R1UAGNX2tx7/e8lf7PEMTBNkMfgdQi
GsovNsbtAf9DvC11aSWqvluV4wx3HOR7g2wh97eZ0YKdhzK4DmXIJE5Y9iYmiXI9j2R/QiCxzwRJ
jTcLOBTnmfOtuB7q0iH2p4pUdcfiwCGS2WseJCAG/6GMiNVde0bUrUa0CKuwntxvhWWbyS7y65ob
yKQWLJC8EeeuHpOxVFd10ffbWRaRWuekrdz3lAHXsKYFT97ZSd5gX9cN86ucGsuN3hNpNQ9LPOWY
f5OUkYucr7ze827aOgVCjXTWIAjIkyenKYezstp5HzLku7O8oX9Kp+rUTu1ZhIvatJHd3lY4Qr6Y
dZj7cWg7VlNevO+S8IVCbdoFfbcZg869z8eZrQQ5LQV4c1Ul5QlT2GTtsmhZ5tXkkriNNqdu2Nrb
/vIgHRMBclFBJuKRV4JKIoJ55YD9BGwKALSQnVF9zZoLakQQQo0UQsc2EZknv4WDeML2U0MS7X5x
RSuDh9sxVj40Aid4aACQIsQFRYpGDyypU5ufwxSJa+VRyGUh18IRrUrM95zPBRSiPA0eItv1zNeM
HNyIRISuqOO7RhCRCwJhhat4DQ/hFRxHs3adLkyCu8QW7R2n33H4Fbb7T538f2Na1LLU3xWiQJYt
aApkpf1ZIRpN0GkT6tqg61wILnSijALtJ9ZA/feos/7KJOmxmv3tD7poET2brS2aNdv7TWBMTNXM
lKlvDjVM2ashpXQnTQIAqTGgF7cb+ZWWpuveJGMonWPXEaU5r3vLSKvr3MuxNV5S6fy2drvbqhst
nDM++dodgS8vYwq2iwQfCkCXPStlW6WBGwkOWRp6d1gebSgs3RaKZXfIJPHtA9anz8Ybp+GxZ3Hd
75aBxW2/rrUp+2Ohn4BmECptE4w9QtWdRGcx88R4qgJH4ANALsYlU/9ExElqUZRQ0Q8X9I9vm+Ld
BEChrpCpBIZ+dpo0WNi+7hecW/0uymkc9hfn+Mw/7G7dRsC86FLLV9veCpv3Sy98CfH+91+6nnb8
8UsP2GRrj7fnmgxnfvPDFlTIsd+bDVGQul8mEpjeAGMD7dq//0N/VnDzh7CuUwYgQmbyzgv5+nyA
bN3/n/9l/e+wo4NrkZMcypQAc4YTVbUd6pbv54IS6TPtGocORBMCGfSvIi///NdD7L5IsbHtRxie
f5NkgwWzkOYotou5AO88QQPMCAakftRAE2XwV/0hoAkwcOv9VQiq9WcBc2hijcJFb+kIy9/f+5R7
eIDirjn0luC3j1MCcDcARPZU5yxmwGxqjd3ozg2ApIubvqsljR+r5vKQwBZ4unwX/9Go/MV402J4
zjjwX483rxqZ9dln/Yf55t9/6h8ylfBvCJgBybvYx5lS+Ty1/j7fRKZiutpbHoQ+8v/L6PMfMhW0
KHYIM88PObYiO8LV//f5ps0vjGgv8ItTsfP8+X/sndly3Mh2RX/FP4AOJGY8uuYqzhRJDS8IkhIx
T4kx8fVeSbVtqXSvFO1nv3RITapQABKJzHP2Xlv8E5mKffZACyy2DkIYOOYukbdMrj8/Z8QnT0Od
Cnl0q8gPiMIxxL1JltpVALR4V7dZ0FNo8M2XzvAjkE2hPKqyik5A9ZDbSfTWfuGLy9r0qn3u0GKx
6KCROhHkxkPAagXLD1ouup59uBZJNqPKNYZvGZMusOS4eHLI0COcKkhJdi6jq9p0knlTWf6IOJ7d
Hk5sOe370lgOdUvMFBDl+fqHW/bn9xhXgJcXb04ug/bgnz/rmbaE1Qj8j6zcgPxFXbiP1RCurb7X
58X3/v3xzl5j78cLbROzPywDH4v4z1fcQss6x3neHCdD2ivaPS/xglmbJv+fSBxn/BF9JJwQgo0F
hQyBv+TnIy2DJ5YOYOJxggK+sbJMEYXrEkGHvfzDaBXOXiVZdP+PT09X7PG0MJhwYejT/2Hizkys
SGWFCGPwtBzAGIhu7EzLdzfD7Er1vfPyb7OJ/8XF9OkDME8L6Az+OVU11nyuqsxQb5uTm19Vslx2
syfFdDMU4fdp8N8eS2gMww8vP309aUVwEN82Ybiev/zmnFCXMjfTY5vMBXmHCVB3NPRoJQIpUPSq
ZL4Z5CAuJyjSh6XwaWKnHeLOf3qFdR+Cly9gIt0fObutheh8VQ52dmwHHU8zd6rbeHEUPYReU5t/
ONivY8hFx+ZaFokagAysMzQFrKnC7qWXHRuxLHd1INm7GTzBDcW95KiAcGUbvwrz4A/H/fXGooX3
hECV44WAgs/mpTzOpjT2muxYTe3Iy467SVlzmijkwL37RxcUBQGfH8LmZVIF1XNOFXFSYxJjgsYl
JWpg084I/BEXSHURI+R5/P2xzubb92O5wuJSguhxfqHjgJbzDGkwhhbF3gPAtV+eitQexeb3x/kF
KcI50QeDwcMkw3C1fn4MBzCp0qvn9BiZmIwJtco4KUdVFvwDgB1JmgKtmiWqNqCnTRZtTTZifzCR
nY0dfa5CM0V4Pn0LvsjZ2AHJSbqH2/Mdxk5z0ceWeAqsRVeRrUr0XwFVFs9Wf5jP3wFDPzym+rBa
38k6O7B5h5537EZ8lvUS+ekxIXvso8y88sSSXMEqqJK9pPHCQtuoZ6Dwao79dcQ+ZjxOXjV/FR4g
/ddmDMtTHlXRITaN8hSlEf9ZMuPu93foX31Plxuj42oobP8a00tq1YSs2jiQFOm9KEz5cj1SFOAW
Fd7kHSojY/usMsP3t0Y9UdLCsaZ3oFF0HPLauQh7hH4zDrbr0PA63OpjUmdAJUJ/3P/+u/46avV6
GEOdcFmRwAb6eTSZYUVDq5iQloamygnEQz5PvlzXb39/nLOnnlv3feVLSSJgijt/N6aGxUVBYXVE
673chelCx6Kieof/wXE//P5Y59P5+8Eotlu8HbXoNzg7KRV0bufMGdM51bBNHETjxgTWsUY0m+8Q
/5DFOk/qQlBA/4zZAA1O7fZ/uLDCfN+2/jxcAxtWKy1jFgV8nbP1QCEbw+LJiA4+kTkKGbrFZNqH
s90cY5QqdwbhRC8uSeiE+w6k2asGcC5/zmHye6XpUoLEUxzC8LklzRCpRtdmjVy3RT+kaysvlytg
ahG4j9a6Xwo7ehvnoXgKVAFwppAz+R80Bj747GxPFoTPixEGKZzecrLuXfq1H9hrmAewGuIyqRw1
bEywPw+GPy13ipTgYVVUych+2uyfi0iZLwvR7led0Sg8KnTGsTIabnOqyrZcVtXYRIelE063yyBA
Jivbh+27Im+GGMAKvfQzQGXxWg2l/YiisUGdq8E/a0wUzlsx9g52kH62k20H6e8qtnmyMTjFG4yL
6cuQMHnXXYwetjYCi74Ny0adaR3EaxxpEP0ASjv7yTFZDFU+vGHKf5jrstb/HLRUvCnKZIw3nn6Q
dhjXOXzTSOMusDrmTrMb/M+LE7mbOQ/jK1//286t+RrKRWVGXFsHqTAtjIewttUV75niqW3VdPN+
eSNv6vHkJeZdQ+svP9GzKZCPAcSxT5ZZJld5HGI7bZcEV7L/PlsNAj9JvzBDUSk3wFDkjMjaxPEI
uxNHPlnbXDvlBim2fdNMHpw5dT4O0iwMYivN6tbOsW9sMofPmRKdsNo3Mf0RP31Bv4DkK5JSxftw
0RAGx+WlAI/ZfsR6Jy26ilzb0rbSlwJPKdah2nnO3JamFg9NIVewmJc7d0JHue5z4Orwq+abFN9v
QqFdpF8Kr2dqWkTxJJRJM8LW47Cc6ugUABmONXKlB4MwCxYw1DExxY4FYwnC0nIVT0ozANl6qVXf
jctd6RqmTmdhnUPtuFHrjBPA2pfBt1h3DLAtXf7mOZmwgAJZZfSipMdxg9C+PgwJOwbPRcHgJWRo
r8wYbElsFNkpD4ptuKC0pCaLYN0oyAjMfHGIUW9tCeVz1zg35V2MPOpoEqZ0QTXRWaMeSjeks6Bh
t6vlNLSmd0A6Ej3Evb+tnSF/br0qv1IcbR1Frn9TLv4+TxdCtbX3xiS+5nMQ8NgRm7s3azosRj4A
cDHmZW2x51sLr5K7cAbr7ciqyAkKcqynMB1vUorzp0yEuyRp7d00JPUp5CFZJcaAP6WctC+Q04K8
KddJnhcbNfYDTUjiE3vX+Sz9zr4iJeNG0sFajaONOF0FDowkC21Kmz56EUJigATWRQFGyhxyLHx9
Ne0J2zDpHAhK8+jCN2EDRJdIqPsuUS9hYz3j8+u2mVHaG+U5FYTW0cJeF3wCRo3cbcSMjd0m4K1G
z+sLWKATMkaBiCW9TjxM0LnjPYxjdFFXfvypx5IDB1fNp6QomYAdvUYqLXXtpbZ9hRqyvRPAck/G
iC1+WbzL3G81NsgpoQuGJAG2Vtx9a828OShRZ1gGkNTQq4jt7CRqpxarCJ/C5YAnAxRCQc9kNUKG
f3RpJYI908icfrTCC2p57Q0LJSfZTB7zRe6bxSNwjPgRhcD0QdUu64e6axDfERWqrqBd2Nuo9Pyd
gyzga1am8jgjXDwmrfaaRqyir2Rs3tMone79SSmk+MMAHmXO3NVcN2OyRoxYUq31l7XPk4ZrzqDs
jMCkjtZSsRbJA9LY88rr1nTAU6YiOrKxE/FG8OPQP0AtXnYD4w9wiap2KGKc/TCNRC9KNNg3+Cif
UGi2GzFpH3O7oLuOgTKAosISmO3ImSovDOJvdlWWu7fmQIYc8ocYb2Y8XWgnQw/y45RNg0nSKcDc
L9geOoI5Kwvy7cg8eaxCmZzslnU7FuCgOyxjycDMWDuwRSgMBLDS35ZKfqJF7tKvpJM3AEt+652Z
hDcPFcGDVbr+x3lawmVvuiCSFbpOCOYD67Fqbg/NsoTXs9F6d7Lo8EvUtSaNtv6BHXR4CGdB4w2Z
kfzWACvcNlOmTm1v02NxzKuQPNICipe4dOjfs4TR7CGIXHdF1OJcg2hns/mnZUOZQooHIyWOVcD5
AULnhx9md1g2vITJ0AY65LzOi9nd+T0t1Jk07E1Qt9YmIFBDx3MhNo5idz/5BtlvQT9usYs7j7nq
6tu47+xVGYnsSFyAdcUVBDYLc6cdI7EfXZeBHVZXHuWDdVSGFtj6wj246BwuwzjWxL2FIFe3FZsy
mOp9YS7NDiRb8Dz0nBITTYutcKKbE/S1btFEboC7kIyqVTXpvGrskU+VCTtqMIP6xlwilv0hArVV
0xlZtVW5UTtYg0aUNXnlfwa0ThGHnGwSjnGy48HXnk2aHd96tuOXqBWGux70Go7cJhy7Nawy3ulO
OOHDrUf3mh17s89L32cDIOpTIVTP09XTn8/K4rbx3P4mQKR1sNsuISM5DA7lvMjjFFS02kQUXNTt
HF3hNQ32+D/Ll7xqfW+b0+T76MQ06jwvy99Ct0yjdeM39dEgcHfbZIV80mY/rJczwuPaKdahu4Bv
6qJlfDahXE9MAp1xjOnQ5LxcTTKIksrdQNEYLggGw8hTZ1vueLrNS+t1gnG1SYcmAviESRPtQ6wd
lUP9QorTeFrmzNjQbJ1vaeygR3dVtEGF1d8Kc+xeMmLET9l3zWkUkh1AkvR3PWr/XZ2qK+DOynSq
OXlLDNWu+7QrsIw7OK4iuzfeWi+p6Ao11nU6ucOjgXLqxZFpQA8Nd8GqqkKj2MzmEri89hT97ZK0
6bI6GPSWT6jlwnhbeuNHSE/ptZmX7QYsfyFWWYt+BJMzGWNeGV8rS/l4OiF92AhQdOrbTMPS6eeD
U2XmlTOlxabIJ94ZtaUUlvNh8AAs5HUyYLhq54OIMI8IWTbDBsBbzXSmlvhDYGeWWs+uNRxdWo3m
WlAdYlzCHl/H3WI8YJUwd4BjuG+8FPC1Nv0J5/3w2rA3YoeRFIikS66CDNIvEW5bbEUsca4SvyED
3bfkfPBMO3pSrmU/G1ZjvFneMF1GgYof3IpQMVHzsbMzh4+iSkdtTZXIJpyU5aRJFlWXPrIwjrak
4YCEydt7z37Cw0G8+sL0CkuIQVU+oTw3V2Zg3PvjjMPFrxZUzAC4FsOjud6rtZOb5WrWjW0fqj0c
JyBSAXvsVUUgJ8kX6UteEIywNtgnr4akr3lVxgeUNdZu8KZv2CnCPXt5OGlgdHa5CHwEXN7J6kp3
LVIa/6U77II4jNf4EImujhjOZjaLC+WWmCrE89LwwQke1T3gvpz2tirQ7KXzBwjwydpCmHpFg/jN
aMh4bBesP944kr9MYXeLmH9GS66KQ2hSHoChqXie5bBvkt5E4Y8aiT0+bx0WQidnqJ1tF6btrpz6
7tLsZzLMxLzPPZzqhDvMazbVHgTv+WbyTLFKnNk7uLJNYBqNYC5bbDRDAE+QpeDtLDq4S0XW7DDU
f+sluIAG9dleeGTLl234RSqj3EnVeBd9Q+1giU3kGN3dYBvPKVnvdZQo1inhdVV2JzB4n6dyuRny
6NTX3mMjoyumXApGRdpfEObyRkLkkwjDe9+q9g2r6TWpwM+hmU77JadI6ffhC3E/3Rr/77AJDeE+
1gXxymZtvczkZZ8KI2aST6xjAap6AwJ5lw3NxZz4E4Ay77Ucw2Zl0c6PVy7gx20Mxv7jYi+vM5ZM
UqitXesX8NxUqOKPJhCnhSCzID/Rd4boAS4wrZF7iWU7tumnmbYy1vTk0m0fzWAcHtqgDXEzp1i7
4gR0Z5ivZTsOnwxLBtt5GvvDyB7mcqApfZAzyfIainBy7dT/5HVOtU/JqQ42XTLJY9p6lEfpvbOd
8MNkxlgtWEKnMndWi/AWpKOuIXdJOd+7lhd+NT1fGSejQXYg8Kl3gbm3RmuyL/qgJJtkhcV7vi0s
qT/PavPsGWWIN1G4EFFPH7VnRPtT3siVVldnOhK9EDusRQkaLdZDB98efOMabodPiiCW2HZlIE1c
ed3EljMP07UcrOhzEOfRWxd5PIAclRaDS065ZCnCRmpjBTXbophhP2xqphfqTLqnoeoh+jwQRI1W
B/ACYmT3gryD+brlHfcUtBEAQ8dll5z6BhbZ1jOvM8NNx21PQ/+uHHympQntFQouvTsRKYzNbLGm
m8xT4tJE/LoTMX6VJJ+iz0SpUOSOHV/ci87tt54r2YnEy2i+1PXkuVd9Av1vhQcH93+CgPNji251
ExSGZ+4bpG1H1vZ8NPx1DGw1G3QkQmT1+sJnfzV5/RcPiMomlSz/QHM0t65cdIYEIT5NnK1hV8mj
lXe8SDsbrmviUhTo2OQHg0+NQHdq3o83No6xVbUngRbZ9GxyrKlEiJWf3n8lDErr3vTY9td+Fu6R
xC8HC1bQMxxa9mCztKgSBDayxYVlj8Fmk17PArEqzLmYqUzITU/6dvdeKG6KmTbKDH1oyKkbg/Zv
zFWaJuEey2t0IoeDmBCoO3sPLtFHclQ4AaTa5Yp5ZLnrKLzcIm0QnwDLc9cr9FnHCNvyUboV8V4z
693F0GiTfIDt0+AZIwKJ83JKauGNy7avHXH5rAmMb/cs1djbD0PhowbJowmRxUJVhOIlk8FAWzky
ZbipndEl+BMGb8n4NxfjEvdb80zxD45OnlFRDBBAS9lZK1GEPSUZVPsJOYZLvSOrh+yKAvXetSsm
94Iodzpki0vxKlry0/u4A/oKZwlUB8v/vnhC7LvcJX2nBZ2zob8fMTdvRkV1Dfess9wVg74mxUCX
TfBX7tV8Xfsjl40i5doRQI0QZ1X7WpfiOryLV76Kppv3+LoawzLOM0ZA72jlL/FTfGCReR9iKzS2
YQJXH/ID9XwfBNJc+ean0uSf5Ogjjn6lf1r3XC00BQxYMGvqauSDtmqRobtp4Tt8IsXCyTZ5T0Zn
2jHuE4PlNSk3hJC8F56EYUVvi3AoKmWMJnvhQ7MZHBKlxArLOEm/WARncRkKsGwjVKtnME8zGaMJ
j45BHM7RsQd6kxMQ5KgR9XOO+RSyHmmT6M/Gd2V9EYl7NgecYWV5lL8i8JasgKOp2hNbZV2yb5Ef
+1Bf3hLE3gmV2XI1drV1P+Xa56AfWJS6yddyKZtnzEwceh668VT0Kjr2lFyJCwIa8oyUC7ILFbm+
5d+FMs0vmHxfBreDbiJSth5981rR1ofTEgX7bgSvbPbcnb6PeNg1JDcaVEjFokKxKsd+G9dAgGxK
4FcN2vjPcsJchjV3ERfQg8i7tr2IwB2bb96z83E3FdPh3iQdEe6ORJPg6lEwNZTm3MalpOA6IFfy
oGdPOIUDo8RfzJfYzJpnWpFGjcys4ZmuJZG2NbvT3WAyP5KwUe1jLzYeFjYEb35EQhZ4GT0GpQnH
xXeBqKSxhaw+sBX4El+DHAOfbR9wo/Fb4LFPRqgo5k9dnc5fZm1NXXUsyCWl1CbeJiwreDPC47sU
3VhdJ1M/PADyDL42oxO9pfUcnkY3KRRYId5MYI7bHc5chf68YgSMYRt9zjwXvlknbRlt/JoCN1jl
tFbfy8//L3T4g9CB/EuLBtG/Fzo8fZNlXfU/27je/81/27jEX/SasWtq8oxHKRtNy98yB9/+C8ir
TzfPATJPA4Ej/S1z+B70SW8RCThGK8pk/yNzcCwiBULaR/i82IK5jv9PZA5n/QuLyAJWdri4bA5C
413//IemNIiIYUmpOmDi6nryRpJglcWt/Yc+4rlqSMs4OEe4ZDo3gW7Jz0eJBsr4NsnchyGroNmw
wQhWwQzkGuzHfEsdwT5SgcFXWi9o1364H/9CxaDv14/NaUcfnJ4fwhAum8/F/vngtPnZshG6gwAo
xPPhS8Cm44yioSRX/D4T4OAoMTchMiGcp0i702+z0VfVFmeRjbedBrYiDAopfVCsbWL2CC3CdE2l
vSLkqaAa2iuJKZvd0dXQ+dF9iSFq8384Cd/hBOCd0yU9Vz6Z0mlsSsDhoV3g3s0OheHSKJ1jSsns
sbXBsEcix2VhEJezRkeBji5kNnJrivDsnEP0G5U13wKEIq94xMcSaqrVGOTQykKoVsGIO6tE9r1T
wIUg62qG1O/P4byFpe9D4GMBQyNHb/686dnxwhoU6/NDaoNwk9AHyHSUimk3e/v9kXSf/8fG0fuR
6MthnNT2yHPtA9YxIMCCI72zD9U7sMgL2pPs7fYOAF75B+HK2UP0PsJC9rWOtg4SKatH4A8PkSUI
+CuNguPFqbxjdoCTMKD6/P1Z/Yvr55jCgT4a0L21nbOuXCiZLvB8BAcJR3AfcNUaO0wPefendNL3
xtrZ9XMtmv4YRZkXfpkUslhY4cQYPFj0KY6LD/wuCRkzSnHjVGnDoRMJG5G67vN7pVF9QONzykQA
4RLWWhel67Z3Unm8n70R0B5hdSY8G2Evh7jgpYmYGFczY/NxjEGErW1qsoTT07aQq3fA39zAwheB
lR46CwP45C3p4fdXE9/r+ShBg4PIC5grMrMwdHWT/oe7FllRgTmdOsmU2dQR4hrSVRx1RwP/5q7O
WcmCzX6bC2nomHu5YvBmB2TlAzzQpgcZKOV1k6cTaxCWbPQ2zI8CE9y1Gyrni4+Z76PbEvEnJuuD
wC+GEhmr3FpiQX2wTLgPyQInsR8TvJhxZW2qmLCEHKxENsZfmM5yYBKuexMPlnsYITJe8HZJDmUT
WVs79tKDQU4kGMq03GJOEvvOroMHopqyYwaFaFOJNulXBGW9shT11iUBQ0enWcabphBTuxoX37ks
A5LoRuiI22a0AJQ7tHixAtQFhJ+4PuSyzp96kgbA1lMnLZVxA8lCfWVH3q1Q47NKy3t770YO2vXM
S6w1XEFvY2AVvXMT20Tn3ZUf/TjJ3xqR1DPMnlBBtJcJytippt5SV8n8yQ8qkB6lJQ9k+4JYU9l8
ubShd+PRr9n0QVqFK7tM2Zijcn2hMuE+06fcGuQgrpMo/2bkRnBlVIWxceIUq5gvT2UJwaPwRLvN
rfCI77W6rqMGZw1erR7opDRWhl/tzSa71NdzU7MaW9uEka4oi3QrUdqfXb1Rd7BCHuO8LC+diPQP
o8h7tjfsfq7xierkrjEBC8n7ZZ2VE0kndRjg53LsZ6wZ3W3GdaqOVDOpptFhesidXZU0jIgRPN7Q
2vYzVs16h1PN2NjNDJ2frBX5WKkOm18+T9yaGYXYXMeHSQ30tuw7K6IVytw2HntyY1aKLmMAPcb6
StZ7uZEQZO6ULK7SyE0Q4I75ZoyLYTNEQAKgpA66G3pqLPyL9PocGhBz/KHKUJ3E3pdkVuYh6XsT
S9eitnAnqYzmz1ZZVZsJmOrayDxs09QWoEVJceljLjpVwCFW9bjM69IktWUAb7DqRxN7T2gkTFED
wZdlla0dQrcuDMp0+7ybgQgaQfTZIJ+ULzNHu8TKSSPFh12zrm5HBtc4+RteQ/kujQN4XiiecC3H
nrWXnWZ8LHV9iVDFBN3uqmcKXybmxY6wGDw6dK9MK2tullpnq4lOtBcK+NUxIQ3uIOwUFm7N4+IZ
iuw4OvwWm+StNVn08PwEU0GfRDovuHqVoxPjoxHDV8/v1Cd48dMJ++lIjl7Yg2VpnEuJU2zf9jlW
mwig/YCh9cZQOdjLQtFYo57jdwIUWOjr9pJGSpUmEauzscyPzmhWO9u0kqNJAsrWKfA0ZQpnVGhj
3haI8S/TGRdrRTto5db8NauGnHo7zI9T2MAY9OpB7Q0PzHWr6ZwRLo63sZdTfW0iQd9EDYuCZQQA
KjWek1YXUm185BTSAFET2IBFb4TcyhnLk68R4IgsciztJgzW3uw+LuHk3FCONK9BkrUkFkY9yFaz
qQl20YzckC7LQWWZfE38Od6BHPFhtffVZeX6tIlMnZRUkw0JM5bVicaTUu0xwfGGGd+umIkqGgTZ
PJQm8vsCw9and6h+bi4TyY2sC5FHKPotEH8nh8CXJg6HpxoH+7FN3e7re4WjyCDZZpKTbBuWX15B
H30Joe4qZTfXdkKhAZcLb64JL+zas+mNZnUFaVtCUCVrILkJdaqQO9jW9p0n67i41ha/iQBPOovO
0wiL7mPs4bIfJFGwU04ozH4cSVuMDI9op94mYIRWf+Zu7TBxb94jaCgBpfuGdMgDATV0WXyCl1ir
0DaOcKixjpSnEc0myZ0kC7EGHp9StAVbmyrhKVMFNk/WNtZemGW7h7ruYhiEuK84QPIeeLpCxQVq
0lWJ+4VoFWrqwGX7e3I9+FMeD/fSJABY6ihgcgMuOrz4e39sa+KdrGWC+m/aF+5s7tmvD2sBte0a
TyQ5wzpxmIhkbz0WWbKrdSZxXQ0PIjKs9dT3KfIBAiL91ERCUIXjKk9ikOeNzjjm8vv5q3SCNrmU
XUkOcqZc0h/nakCsgApmI22LVMYwKunH4FUnjLgKLCe5nieLitV3l8T/b1j/sGFFpMk659/vV/+z
eO7yn1X57//i790qC7u/0HqzHtLaSMfTS+fvu1XhW3+xFAQogr+IRa6HrvLvzaov/iIejV/H9YIa
hvXE/2xWXX7kIglGyMX2EnyF8082q3qv/MPCXn8dAXCBnSQ4M8cEwf/zki3wR8LSBtBqCQ3e7K3Q
jmoYZxN2+H7T97TUnrICxsSuUzZpKx1Bau7rHBVNdSlqJlFr1xgUQcFWUfShcBpGOuaUdBkWYdIs
DWg5bLS8xVulEbkzBjC5saVyZBeDWuxNmg2ddcMes/HlioKXMZEfpuN6i2yIe1DyKkwt3iGDSXvZ
BoDcImGAbRBS74GyAOCqGrOuSdf0AXis/7ALOZPtOV5IS5rcTnR7nuvo1ISfr07deYLpcXG/Nd00
hmCxYz9hqSFB5eVXYUxz31jPsLfKt9YjnffBoc7AV7OSQXI+lZjiP8VNvO/p/ncnwVciYgIHBVl4
LqJTJMs/fyXNGijrTsZfMUKhQqe9GOenxRloL+4TA5ELPQtwYQJQYtIEwyrPZvJRQIrThnomlVrx
kvAhhNJjomlsJtslipdhA+udW7Ht+yVZnhKW1GAhyX1uvetlyQW/VoZOhxPXjNGmhX8oZvy826Ne
w0V2UUXjTxEhBpaz3V6U5HNq5EX1zZwM5X1wMdDX92UR1cvtD0/m7ffL9B9I9m7rtOoxb/2sVNYH
spnm0evi0+Xi/SLDLOj0Ld4cfaV2Ywl72xSRlgNaJk/4DPPNuZm62rWTFe6/wgB/J2J/vM9Tt/rT
hvrnref7N2HhRAXLDVDc/pKbKvCcm+GceV/HDv/ZNe/lrO9Xkhg33z7FuN9d7w8XWQ+MHwYO585k
4oiQ+hhdE6aknweOBSEObJVrfZ1F3KXON4rN9I+PEZKq7ISdXp92obwBZMjvL7r49VxxbiKO1i4N
ZjnzbJud1bVgwWKVXzsy0Ev/kBJU81hYPQ/zumeDGDc3c7jQCLmsU1l55tYdyd18yqjrNkhYCmYO
zM4YsMO7LGODzdJWC00uc0IsIKMOk+MQO/v7L/3LkNSCdiZeFjEm8b3npQFDxIYPPN9+LQa2FGrT
qsYYcxYaS0R++T89FgMfCT2ydSynwXklis1/J8Ms715nkwrTQtO/CMb7yDJShsTvD/XLIKDACaMY
XwlAK+GdT2gC84Q1W2b1WgG/4+JKI8yzt1Eow/1U16VX25uoHOs++sNxxa/XkyqbR4WDmq0DyOls
2oq0E6mRrvGyuIawFhZwbjp0a1imiUSqYRdWhyjAc3L/WSVFPNebVkoZNgB/aWY8IAGdUKAkwbz0
L2DlMiCPlUfqgVsqh5SaP1yl4HzI8gV9TCHc+FCDws6HrBsTlV4Osn5JgtTiUcxI1ltuO28mzWC1
KDNW4z7sms67NjA4MT468lN4GVSeUkyWYe7E6pV7WWZvWFi5Mrz+yEUH6SUcykzfJ2C2wMwuYOZi
QIJxGEYIdkoQNuyFCsBNNszF3uM1TCLDyB3Bs6anaAMWAge01FwEd1HS9PPnReklxKolhYlrgfnK
ZpIngdNrs53lkATPAjWZ8LQ3hEqW37xpEKlY2bSKllsGdOh+qtKKJw4IfsZ3hGkZYj0H8ig+5V2N
l2E7wIVYnhaW5uPDKFtvvCezq+B3kyrjmVglCQYQ8seTeeLQpBOkOdJZuzGYVKKAz6A0YWZZEu9U
UnmVu9K4Q37TE2nEr6RsCEtv745z0t/1k1/yMlMtaqd+3YEiiNk9ozscUcpNIb++2JM+mhEj17i2
Q5wfn+mlueMhchA0XBUo/dR+EmyML5LWUMNpmIeZsTQHOF3VhlwYdMqwXWgKr8yo1+/MNogsJpEm
aPvOWtdkaub54e8TcLMe8z6B5Hgos41pRgYX1KXTpC66OdYTZlH62De2CHmB+2xTv4Exv+6aPJP/
/Rkt+Ee5takjpMmaIVcjNmQz5XINBjtVHHpuEiZiZdecU/z9qjps9LhybtAgxj9MU5/kJ1zBA/57
ojn0EW3DZ9VGhJPHZWmU33J6TF16uNRhz1vLztluIJlFLFjek6dR+/4us4E6IcRDh8kzNVYhOotN
TOQF98yeqeG8UXUWkb/r4z4P7JOB2lu9tuWM6mRdz2Om/f/M9yL6EBQmyrjNQp+umOjyVyPMKjRN
eu2WidnmZ4rynD6JLGy8+aq1IzDV29qQ+r771sgssJULCYDllpANPX4lGyf+Fgd2a4/oCkaHT6lV
7fAoDJkd8Dcj7ulMr8CW9HwlxdnzP6ch098F/obtePC0fB5BFbQ5I8VePM85jF5ga6RWmaL6WyP3
B1V03TkB4x9wAn9Zh7by+VqZE+pr3I5UWt6GeRq4nAvQMD4JpbDvHLJ+Jpd0F5ueHqJ6aT0+NEHF
f1sRFDzAPmxJ75ql48IqA0Ubz7mSatGTBzl1+XOG4VQ/0vRP+FBpOoI74XasG6tVj0BjfABdbnEV
IOc1nTqMs9ll5dVYONRft60E01esF9ZielTbaYpIqMnDRbiHOSh09GdmPrB3TjVolNaBnpmSIiFv
xjONHSWmuLEREagYnjFjG1VLPNJtvnWVmhn+QQfH3dmGJeSAilffVHvI2qFZUPQyUe6Za9SrdnpT
iyRlW89aXd9hNG/KFDuLZ3k0jmlnFqnC9tVi51nPBWWm6YJ4Zp/viCSSe9M6xOJAE+yw6RJ4CVgz
rj9Q1o0ciotdHUIn9MzUmYotEzHTzbaHa4BqMW5IL9UJv14AMzyyvD4h8SYb3BghXM40670uk2s4
iZ5sFeccZjM4t4Sy3pwk8aUWEgr/uic2SA+eNNNTik9eR9vsQPnqcaklyYyhyE7bPL6ol3rhZ601
DlJcL67NVNm1FVdpU+bcDwDbJnES7XU3eRZTbla1A3epElgc2e6rcuKzwtbUsyARazSHVmbaRP24
M/tm4jfZwrT8rJeRnpdycyznuxAcCgMpAarD9NSgbeP69YnB7ED6s8+zgAK5Y0CNrbRVrZHErXIv
ECMy0oOiW/jiCRB8Du0ISkNQaWNmpbdRNT5v+TJyKSZvIXjrl2zfDy3DcSYSBhSdH0jF/KCCxHBu
ZpNWXLxiinKdQ9P2FacU1LKWq6VE67esTGPK1SuVb3Yjf+9DmPX1xZlIz64pUEpm1XAbJ9kElmTI
FkyAmLZt7I8IJ6KtgzKg/RC1Myef1rz81XZUk883BsJscJXqMvF5sDMCnxk8AcgcruDfw5oytv6Z
cmqbgbuks144Q6LU031nALJ7EgajEkq/L0MJ8kwVMapy34hTnlwnwDVBckgiQDlZmB6yDcp+2Rv/
xd6ZbMeNZFv2V2rVuBALnaEZvAngLensO5ETLEqU0Bp6wAB8fW1IilcSlY+xssY5iIyUQqK7wwGz
a/ees0/gLsbsvGilAtKly6m497HIZ9xD4IWbM6esmfCRtDjUX2rJHnNOHJpmX0S8UyukHZY2Lylr
LgoXt6yKNxuwYgtK0pHtq2IChGwGKa0eQG7rq/PaEqouweWVvsC6wYS7G3ZKCY8UhyaJgELjvZLG
ySrYVoFZ9qMRNnxHLYv85DVLxi48tvZE4FE+rkXq0mJrCWx3LkDnI5ef+2f4D4N956AzseMwa+wc
xJBfmHNUEZ/L54+4TwnkPfYJO1kBnLJQy7Lx02LRWwxqC6A9lPPkIjh9fqEYA9W70XdjAHUUaMt9
nAHuZOODVHHWYS9Epm33phHSJ/Zpq6Pn7PyNRi5yhpoVKW0YiyI+YJHvN5D9FWxyv9T1vaGMxNyB
GjNKGl14CFIGEpbQruu8kvbD0DVtVjFlcOe62foYlKb7CZNWf6F1PVGK2Bi65bEvuasD0TpO+7C4
Ywyfregdt633oH/jZWJa6zJV8SdCdfZR2mfg3Crbk1WAONhCwuq2eD+8z4bMvPItMWnPTnDE0Ox9
9TPByDUcEJy4gWkhvaPjF5WNWGVnuiicfSS13Llkaq7l+X50asra5GsCxaf3DbLGyFknmEH08+Js
Hau3tPiyNfkw2fXP6lvHj+QYtyqWFa1qVaXrhgqFXdbiQc2iru0NcuU2GqmndKz9h3l0BdVYBE6d
FCNGDtz/pQbOlJAzi2kw24rPQsLD3Xhr+diygfM4JLazrnAM7NcKM9UIzo52NEpVDEvQIqfYO1+a
WKMkFUkzsvUI8tXYZfpSEP28n12Xn7kbRLVWf06XrycHNzNoAIc4s2Th74dGps4nSIZr59aoNRc9
EcB5eg310AiWSdERoXcPvIGrtCc1jSpY6dRuGvk9qmYty7CbsehFmlrR/BahI/p2NEpnsQ6+TfZv
eyAl2WJNkYPU+aDUJSAngXQRacqCKAuTPVohKKY0UbPfc4Hq0l13Tjx4E++U8B203VgzwLosd6O9
ms7CKvInfpieVXBDA2x3hJTsOz9b18ncxlxShOaqnqw2JZRoo331W3+tV314osuj2Q+t81mppqx2
jol8+wRUdGRb7GvipKyzsnbXkgXe1nqNCEtweuMbpqaZ0GuGmeOA680o6RsEdMwJXQx8vRVcftZw
BMqYvtZ2j9PJdZf6uYPZZJmM9zn53axojo9qkfxOrK1cyDom4rsiMF5y6CgG7BSKZSZb38HQaRi3
Dn9fiaXhEQqGGhot/aEy4SdW+MelvcmNcvbgDWvFeiumOnXArZBTJD4h5ODN/Pga2TAN45Hj39Df
I3ad+MQWMUt8R8jbXKMlVCMfVXK9qEyP/Ocxd0WWHxjexVIdbcrR8X5xzbWKNZZ6bT61LfEyybHW
y7Wo0Hs0jSpQ5ryeiT2n4WaR9OuMKUyV3rr9xs5NqpSYjGG2y7FilCwOeh13o3fNPMas0pMTuYTd
HuYF3lu3tSwmY4xtc4rMeyy/6yPSyGZteGHT5A9Eo70WakbB0ThtjPUGszAKNua+MV1mhZBuv++u
yTjGbJpDhQHKCTHJUQU6Fkyhw9g76/0YgY6lsta5Atk3KJQlv+D31z9NVdIu16pA4eZtQJbQDA2T
xF1Lw9wZSOGFlFev7/bH45H3gu+lGBRx0/u2Y+GTJ2uymG6PnkIocRCGCzE9lOQ8cpumMzVBtrNb
e713i5IEeHyRRjz2m7joPAPkGfQ9i6KWkDC+24GcbF6rXFo+gr4ScenBGGtp7QMCHW9j10/b17EF
ZCmDLh9w7GEDUbZ1spXR57g8hcl9JnVzPQQSzsGJTTem9QvpbJ/ykoMn33M/k/R4bimT8xN+p3ka
95NpNfnrmBgTFyX6Ufl0sT5Sa3TIe/m06eTD5Nv+PBEjA/YpDKY4ZhaMS6ax+FXMmaXdzpqmTV+s
kZTRa5JbEBJbCe4CjyzgNu60g+fU1nBPQKgFiRcYA9dfS/z10O0iaKEKaydjPeS7cG75zbiuuD8i
3Ex8a72koVttJk9bkD63I5EZO9cX1fLIVV9X3MVoOPMC3K9L8FycH7idHMHL09rDEcSPrVmTnUPt
iqlPtjiDufUP+J0Tjiq5Rx3149HDobqWVoUm/VIGM0FxXYOwYQRWDHxSrW0xLbLm9ZbE2K7KKx2C
V9lwQZb1xC18redCKsNdH3FOy3F94WC9o3idVRbvI0a3w40zuUt39IbJKA5eZ3KmYGPTbOoDMphG
lk7kAhU/xrf7lrUqa8q1EkVIyyoOMPr7qRFOCSO/Ixp3g0WKgn9wwo6GnIndNR7XU+CPgwWy5PVN
Vwsu9zjkKZuBTfXewonXHr2MG51Dks7dr5KSJIBtagzrWx9KcN5yOyVD1PcIFEo7v3BrmiP8wWXm
jgKbui5YPV+jloQTOeYpfhMt7RYmA4lV5q9WNa0ndExH68rhT91a6EpoEXyWj7tG/6JnhEKKdGIG
Oivh6F2bk/AOT2G+VJ+nqF/PmWOiFYnYaDagVKRwQ8vn/YeXfN9Vo01FRo2AkWYbuA/e93TnmoAd
vXf6z8JR6/Tmx61ReNraq/z40/35UuSPUONijYJi8Ifg0ExitC50Jz6nNthfKk/HtkaKQhZr1q6P
X+t7N/DXXjUsFhqvloCtAXHgj6lUpxsQIIrc+jxZcuAgMyQSsn8oemJCMTS00mAvXJyKRWMgrrCj
iTIWDWJCJsScu+lCrJMNnyPvuvb8WJl/zj6wS61HhNIVKIhPrtMofvXx2//jUsFWR1YG5AWJpmG+
V4BObST7WLnitU+NiffBBrUeC9lcOUJ9/FJ/3HMW/W6fURCTIBBI71vHlFGpWVJAvfqJZw3zIZq9
TD2SxbU+Ik4Uq3+85d6PUBDfG0gNTcFrgup5j5BogZ16MbOCV0D16xrVTzxs10PKyn4bm3B5503k
U+9TTMz8+msBKrO9YrUjvurjz/7+MjM1RWpLk5YxqTD+gFspkM2j8mPrhZ4ER8c5SehSeaW7Huc/
fqX3VxkSiM6nXckZyPes983rnMLQs4zMeIH17AI0rYv1aJ5mnNQOCJbWqvHjF1yFcr/e/ybh7LSd
GfIC06JoWj/6L0I6ELQLi8ncvrQlc6Jk2wIiZJljUZz5XqO2KSb8bmk8J37o5iJhZ/z4DXznEP32
DhxuYh/BJ9QSl49u/v4OOCUmhVETydmgXonLLbOsJce/Rz50tv9RtoxtspbGIBzX9ftnU1wT/dry
kk4PX/eoflwcmYm1xUPrf+Yprmx8wBYTR69kS+hyVXlYk/CfeipIjbxntXaVWDfLcR4qcMJJpPPg
BxarE7VIj1N8/mIocCIANHJadFv8A6nZw70cG2/BlIVrmm2ICEIWC601XU4xHWEsfGdOnVLboB1b
t/i6bmvelvujQd9R2rNq5rm5Fk2w6L5XfKaxFstRBgBi5XLEiuvvxVlLZ9Icp3FtspQ5bdmPL/8f
NxzCZJBt6FIBIvx5aw+cLBJNX+bnCvwCNWtc9+sRiICttQL42bL++CWRIfx+y7HU+t9nNGh9PfcP
NJ1boOrtPPXsx6CyLDIBfSe/EJ5r5tolYWK8g8Au/IFD1GQQME0TtpDru/n4bbz/5BYpLzorJ6Jm
/sd7L2kuUWkpvsvkOa9of56lsu3lg5krsz2ZXf8P+Kb3KwjZm8K16BQ5ABNR/7+7yR1Dj9Ok7rqX
EaD+8igyd70tsqxeK6uPP5f57pHmp6PUBlLnuEzegPC8qw5iNelFUY7mQ9n1ureJaF/28S6mjcpJ
l4hMdgfoA9iCLJpTc899OQnLf+SwJoDvIGakSD/nyLPO72sFzpc+woIH515PiUX+hNSOpwImU7K2
tSZtbQN4/RpadRw9Z20T55LpyP2o4f4r4YAI9qI4JqecZWWU63rNgSCfmqOmsY4WGBhRNP4DpOvd
9eYaQBhFgWcygbT+HAQLEfe+dIbpYZDZujNHFaMK7Geq4uT88fVeA3t+vZ/X75TFCxjYyrVkHX03
cFRVTU/VsKN7z66+v9YgaJ3mI4kDbE0s9SxBP2bvBSIdrkI54eyCcfDjV+04rB0CTelcXGG7az+T
s2DNSmfKLqKjoOXZoC2njkcVEV9ay1ztZ2vgwLSFlszxOF1Y1Mbdz8Ef06J1iAQMxuTZWTx94b+N
lVy/8EVgBf1EaADlMCq09YVHgw5ovyHwev0mM4OqBeQPyC6+975N18byzxEaTyT3bsbMg30viuhy
4FczpKIF8vEl9X7/+lzXBUlo6sjYsbhYOmDA3/eEhk8wenodfSlGy/2UtaUwdybj0YOTe7VNjz/p
dyBh/fPZS4toU9tReZAkojwi4kesXnoDNrkOFaevAcQK0Nc1DxHn1+66mDqoJIk3mofUz24ko7Yv
mEe7OnBaDeM1sxznCtJ2dZ7oaXfBjpQsnNYT9LgantmnhTnySBwFONugxuZvb+ga5o/aArED1/eU
qLDz22ubXSnf2YUGp2Nux01fz82WmXjxmCBNOCsKkylBVve08yrCBzNU28ULOgBB/kCM8n5YGt1A
Wdy69yb782udVIaAbeQktDDirtubmHHulWsNjyBkMOd7umaXG8DR9TMqx+6t0Or2zrG7jrIoGg7Z
NGQ7xgQz/nDmRQSYKD+FeW9LHIFltYXSPdKwSbLsaQCVRtc8grnSExpyT7gqLTEb4jTdPs0OQb7d
2D1MLHPuuxcDxfhDMghyUSZHnuNkTAkRn9Pzj++IP24Iyq9VnUalwjzojzIdNyL2H7uVb01J9mpg
FYSw7KRloAf7+IW+6xL+XznCrcd5yjSZx4NOZJ96f7aaTDSUI3KVNwP17EgpwCoaVJwDCAtICqJf
sQzepsTO1oFeCCAa1linSPFT4WymokcNhYbNuWqd1j8rtcZ9YBvqKB+Gon+Ukj3d7EuJcbA37Bt9
zMpvQC+9U0nX8gYQnvnkZxzfAgPnN7kFeXxlSYSjSN6lQ1MjZ0SFN4Z+U+vPb9ka/ZY1Q4tfW+iv
+tRb4cK56t8qEb5fke9XnzLNNinS3j2MFa03txFx+cazMl37ZlTmW8S6GI2cVncePr7+vy+mP17M
RaS4lljUz++rwQgAEP0Qv3zDDy7RZ036vVHS2w6kzHHqWgNn77iSN4xn3fwfauF3IjxefC0DKIO4
ASz26PclgaGRsmB78/JmD+tdlqRWsreqrDhMy/RaGn7xbGn+tBnMmKFH02oOHJFZlJuPL4FYL+hv
t6C7ijVXPQhOQbbxdxuKkUeS8UHivsUDgwPaaWSSTZ5w/Q0prUu/GW0SIICKTUNA/otk2lPJAyZV
/2KsnbEPCjfWrhYjtg/WMtM4ayP/RSLuFmGbaxfpXLonQqr3pSWte3qgBZQw7s7AYTA2h0s/MXbJ
qi4K3doHym9y+N4p2CKzk6WXllunezzr4pDGVX0lRV/08D674fNcJMMDoMD8Bqs3G4QzGWpnmb0a
AqtN43tV+Amuj0bnAyQT/I2xjxkBuDBbGISwJ97ZQvNOaTLbTwZdbdIv8lxM//B8r9fu/bUlx5nj
vsNp1n1Phh5oCfO9u9Fbk9riUmus7LFOid3e5E2pXxpqzer4+Ot8Bz7nrnJXMSZHHGDFSPDeA3aR
yRetZOv8mtUZmDDN0mABDLN2TqMy2zGI6FnpRdy+1RZ0vTSe+lOa+vqNNvrW7h/ey7+4tahE0fQi
yVrtqe+eZctk1oY9JcffzAk08JWffUZHMDOXKsuvVO3u29IN0RFaw+d5JMwUfeJYy/+PSwL+nsLM
Qhv5J3MYLU4nO2CBX4GLAbdwgK5dO8uQFKcUxt5OX0b/vgH/vgM4F21rP5qeEw/wxCHplp8c+P8Z
gPwvbonVpYvJFPCH/ocmdJGDGqspz77Gru7cEeXc3ZqFBo+G1uE5W8xwOcA/OKvtUh5xoxoXPQGc
NHGLfrpO3cRD8lqq8ZRqg/UNbXYjAq9J87uPv7nvMNLfb1wOCSy+323FjvHeCdsqaBJezJcUT4yG
6LhU0UtF1N+4aeQsgkY3c3pTssI40wu6vJsscQTXKwY/UijfDxlVgyVsK8f9lPbYFGjaM/wotQ5M
o5N2B0xNIAWHJD7Gwo3tAIqKqYJuNrDXxDVBTEFLBkPoyUXUe40bepflvXbhO1CG8bi7JIutX+M8
KQqRTMBZj4kIIsjOSPOTZEDPWQAqWBwUTVEiBoJjth0ZVz+KkaYCVWR3BzWhPCaysNqgdRE6sYYw
6Asd+rXX2CVLhuVIPElOnZgI9ni34rBDtXKhar/D0ZiSJxhy/SrjiKxItXvdic0n7BfppwHz2Dc7
NVOadGMG9Orjb8f4Y9tyHRScQKVNNNMcKtf//ksbZZTRLP3GHr7S9W7iB3Y30YV0Eudg6Mj1Np0x
Z6bULY4HVVtU3xKiHQkphseq9iTGdY/CL+KTDlHmwSTdiAkJu8CuzdqChyHO3NBuGPf+eNf/8Vnc
z/XX//rfr28SE2bacUj50v9q8kdGaVq/fMGb1/71f/2Ihr18lfzN669l2WHVeX0X8vrzL/5NB7D/
cshSoEfpufiU+X9/+y00T/8LfTm9Zdgc37kB5n8bLkAA8Ft02tZCg/VP0Pb8O+TV/wtNEqolxjBA
B+gT/DuGC9au3/Y6evXUEVg32GBsd+3fr0X1LzdlIa2OU74+H8Q6CdyQTpQaG1Eo69JE6uFvfabL
ViihOsqdQv/pB2bXAidZsUO7peGME5I9o61Asb4Qm8QXa44yFqVN63+pUf5Bw3Lmczkb+oZ4KRqF
C6hd7Lhahw7QmMmJcgogGZpFXs3WZYwCZDGJDHNLiNSyR51bPbbd3J6BskkuaZ7oW1dblgf0yBaZ
l4jGt62PSBBpmmzuYois5UFv/IYB5qS78GssrKK5USUZMwILz6de+4AihynaDElJkt2SftUMI/6i
IC5fTPydT2IGnwkGy7dPrDNRFhj05CC0WkCFUEzFJnpBJa59Ly7OR8vPrpAJ9Rej6rS9EWVElurQ
AoOqH6ctIxgSl8gAHUPBRQkn1HuB1jqo1CQJVIFfR2A4C2E9wNG3QorLnJfAondWks3JRI65rWk2
8db0ufJ2ahtnICLldQ8amcVtkTe47KvrbPDaqyTCvw56IS/PsETXIV3bKMxV4u7YziD9tZ68KF1i
Jbaz6yi0QzmlRVgK/QnDS38aKvtTR0vkzug6sIMeBWGxMcnCJKhq8PJ92Q7W41TkJuwvy9tLyEtT
OMJNuWAwnW5mS89DSBrLBRP57tZ1AGxuHScSZxZdi28dbKetLY1bd7yWflESMG43sA31a3sY0ool
2rQuDSJ+no25jh9aaU1XdExFSIdmy0gH4YfMWdqTXu4tnJ5nfrF6zRAD3wjasRe5bT6lCNs2CA9y
RJ7DvCsxR9/Ng2i2jibkQekSuqFBElyeZbfR0JAGqHXuJppsdYydap9nlreVtlIh0XkgH5dKruig
KjpkfiSg1UmQi0p9MSJf21W2jVYp6Qvjlps8xsVLr4q6QwZL4ZOFCd1rk3NW2qAuvqm420LD9c+x
rCYB2jRM1En3aZGpCBZijjDIOgaza4932SUijIeYYGRU0WcFU7tPNv2GY10kza0gVuxipq91Rgeo
2WQ0I/CfT2NY2G1ySb+Z+4bbViGdI12vnhMSisokRX5pR0S8OYPYIsifbmfVCxyuqV3FNMwlGc8P
HobNdNeBI4KrK+jlOQO23CROvFuF2tpBmqj53nBnmrlQd6LDQGAHoskT49GwuRe2ushSYHO6e9N7
RDQ+TfaCsXUgRc/alT7R70FBxj2vP6aXvrceYq01s6GgmTSGq/y23SIdofE0+VaZHVVlkvRTVEvG
p8l0jnx7LJLteDemiDDv+jylgxbQMsysS1L4xuw5z0ldLDfLCMATCbjgGD3Xjr/QVzMnVrYhjeNn
jugxbm6gRXw/WiW5PVEb6Ntp5iyE2iOd+PjMOtx4U2QlKNVGWn0eH+bes5/hJ6n+C8ohI3eeuUb+
MJKK2VdnnJssTiFlhF+efzlRfsz0SmhYBFCgRPdlPjhILhoL56XZt2bEg2VMP4Yk/9mp/2GnJurF
+HCnPr69JtWve/vPv/G3JdIwSCPCYsUZg8EarJ7/3qLJNv3LXOXngFnYwJkO/I3v8f8igB3vEBYS
WtPfbZQ/N2jb+AvWhM8hwRKChr5u/TsbNOrn3zdoff0JOm8LtI5hA1h5dxrLjagZyE/HlJXYkFsj
2sLnpTvP5lbzjJkqPFjbUVZ5hl3HKe6WtBbQHE33a1It4s52cxBVRmXdO6iTnnJXS8+F5U40AICN
RCT7OXAJ/IXW2Ybsw7m/1QozboIkRjT2oJdNpMGuTwuLtp2fdvsR43B26ZoJcZOqKbxd2iXlkcrW
gt08NCH7fLwhLdDeGKyBuyQ1THOb+cNNXvt9i+9PRafCqutTN5j9nnNjc2YihH1DhfpiS/jRtt/p
zwwXXHSVaf3SkjoTYtNyjo7VvUJBwJE9eckMtNJsk/OF4JmDXlc2Om9PuywzLZoAkY67BD9ACz7a
N+OxpUkxGHJE4kcyQGCmKiOyMDGfxnk62YNVb3js0eemiX4L0aG6RX5cbsZefyqQrD9MYpqv6MZb
+9r0n6bJc7ajjo7KGuWNnWnNwR5a87KVsj0O5AuFepamJ1xL6iicJL1AWfuK2E8MXOt6S9c/P28k
4sOi0sbPXe5GxzkSJIkCWvyKuazdLplnfCW02WtQvhOF5pvp12Ew262PZ+YTVkIO3ARqE9EJgzsE
fO69mOaQb4WLIHjyqieZyqeGsclF2dQIohM1Pke9hn3doolr56lLXKILCNVVUBgpREbKMSv15Z27
IHgCB5jUx/WOfADV4OzwVdDuiIYiRyA7NASQUy3w7kcIDto4Wnt9tJwZnt5a2ji5Ed/auZFfw8ZY
riKV6GGy2M0psUytC1J9EryKVW3xldp7DnbEImEyTO+U0xUnIev5lMyOdUHFku041qtr1TbtjryN
6QsrcIGUULf6cMi1+hvHOSjnsQL2IJFmn9olSg+ESHanPmJgzR6oYvSyZAKwa3LKNfoyBvRUu+dG
7UPgTHtXv1To+WhR+rCKWuSbZYiZiIhZrxserQkGN1b62STmNW+A+QIf35hxwqAkMUWYQ+elqJSm
fz5KCcmjr2kJhrjwgdir6ZQ2vCm3cWpQiHP3ELcu4qkxN5NvZJJXW8+DJ4StwjnhQ3vDYanjwKG3
jpQqduiGacoMpgWUkVVbq/Zc959wNCAmbN3zOirTa1gVya6gqft5dAyialPD+ZI30QKXWTK+cMbE
2atWExzJe/XJr2zrWssjd0MDAalsX4HULXM1n1dKs/vQ86LqzHNw+CDG15LtPJjLtSvsagurpQwd
Z4JlM1nmsTPz9hazr9gzAxweRSIq4mrLZA44MlOh+XF6rtUWGeYSpGbo+XwkB0EzvtbC57zrKgzU
7ThvgWlkew7p8zZFF/IwTs3Egb8xdolgIpn4tE/b3o4ukCu3144DYCPy2vsUge4tCI1DW1rLFUx2
hQfIPRMDj3WQFeZ0JLSGaFrlUBZLU6MVbnRT4NXefJd3RX0hu9G8p6bOXlLdABa7JjIPqlVHb06T
6FiSlHQHRdYMfYwiBAPrFxJEql5W6ia2m/Y006ELWTz1y27g6yYcPSFwI8U2wbFjE1tKPy6NwWRA
OJe13ZRH0xjNo+wGTHdgq8KJTjVDxijeUwckmyit73FNzVEwIz+/W/xk/ir1ug4XzZ2hb0j7xp3R
LvMt0sahF56ARRb53h0mWCGEiQe6ufTnacIcsyx0e9fUZRw63uhc6BPNkAomx9GPE7WJct97tio9
OUB5KkJtKvxty5BG22SdcJ7ZBJcDrmgN+AeUl0klpM479vAti7TqElZsddvR9woJbwj6qtFf40XG
28YgoNmsxnGPgQ1ufB01ybO5xP2plcVtV1XDWUJ0bmi1bX1uFnF/vZSCVjFa4mvdSP2rLmnpSWGy
X7Z27LR7aVdQaa0JYm/ujZvBTeyv8VyCknenLwNJqNTvLv2riJNN2DpCO2ELaYKqFuqpnkDm2qBB
bx0w/ZsevvszyGWeDcupN4vwCEtL8+miTAaNBSum2yJS+wW2KHYHt0kvjags9wunhFclY3sz9Zwz
B5Z0U83mQaCfl/hLInGXoqTa1JDHj5xlbvGBHKke9MBvEetscx0ZYFAiqtm46XijiKl80iYhw2yQ
Ha3SMrnOYPjT6Wpi9ajHDrgXq3HPYnI9ybXJI//Aukn0S6+fOlezbpdluB4YGAWkghaIz9qcw+Qw
3GezSTwTMVY8Eum+9I3y5CxxcoRzdJvPJK1PjOawPlhRHNpl7JFH7Qy72OuLbWcNnIa86JTldb6v
nG4gLSuDr7Po6UbVcOd4oJIdrcJ0H/fEjplT0WwxLMpTLFqWbzTwr0mq0+Qbded8GTv3i+EWxee2
q7VL0bU3nSXF3eLZDzqO2Mvcj5qTgtFyxM2y7AHzkviCIPehk8lwJhz5mi1Zf0w4KhOJnFbE08/o
LQmSc6DpxN1ZyoCSmWFs33Y4KK4X7D0bj51rRB9xY8S1+aypUgEfsWg0WkY0Phlpqh2KZRQgoNLs
zEzFrrKyJtRN/Sp37MdJU9DnPVlsAbICNCLM+Z4jfb0feq+5qr3eCKcOX5reRF89MhOggCcgjzBp
YdDBHdyhEjgltq3Oa5HHn0afAZ7boQ+ql6LZ2MRYfyPL4j6BrwQtPnPv8oi30KMoCnl/mFAy62Jk
Vd3WifESdeDRZGUnV1ldnYDAzReTM52wQdgPRcOJvmGivrU5/+whDfu7dMqjl3aYp709pe3LpJVO
EPtIlarRHI+ugmFWON2LMlhXAOAYtFmBudiIV0GivWqDmDctJ/bA9bLlzPdnst1pZkz9uYuQkiDg
SpKUUVQxQ3C9ChPdLR5WOvMdRVV+XjYeW73AkhkgW/WyKzBxxh77TX0J5WcnHWv1tujthbLo8pYT
uYtJZktCiMz4BCKXZcfMhkMcZZx/afE6142oyQuxgWNP3tBuYA6JUNnqpTPWYGq3pZmslLFc1QrH
Ti5agxShttwJT02vgwcNG7z6QpGSd44I8iJuUN3OjQ0dcZm+IIiqXxyoieSed68y9qMNb4SRqmx2
GUDaigh2rT3One6FMss1IjXa3AndJpe0fuy8vKgnMw8t0lq2Cg015C07fos4xm3sckFYLR2GsWAd
p1taC1fUvfAY9WKniNLe6VHNDqoi42xhHUBsRrUJSlnHIqjp31atW9DTZCRYHkFVhQZnayAyCig9
2m1X5DfCXXJUaSTynuNG1QFZm9lR56t+qeCIH6BrRVu3HGoiLuYuP2s7XOxxonVQiovBDgjYdj+h
mWv9nTG4AvKzfuMSR2cGCJ8zRlm98WWq3eJqmSYWBJIxQyuixROVS1EadyA8hyzaRKOXVF+I4Bod
O5Bl4ct7d0IQbZ8RswELuJ88v7pX88hVq/o3eM7EbZZUypCbCOIEHFYY7ggoNxMb4ae5u5kh4m20
PoKJTmN/+lo7dfKmcOEH1AjiE3+netFiFe1mc6yP0RxNLbogb9ronZeeDaPXXDSo1gOQKNWzxZNn
5XO74xW1i9z3G1hi9D9S+L0VY4mpfGsj3bhg+ukdHZNpJl32arh0B+d+SegyNK1w3uyiJtRlcZf6
PBK+2orFb2+ZyVmg72R7psmaZpuCzwQ0EEAvKp7hYBfg2VgN5g1VH5g5mxLGVJ2kL5GC92sLe+sW
wjzXy84+a/WWEkDo1tYrSHoVDqBFxFW8Hpk91cOUjvZTZ6zTzA75jovxRjMZ2TDc1blyt8ryRJji
mHtWIrqKMxyLiAv86Q6VRrwZs5gskB5P4gX9MzPE8NthXcZpiWcIxRVs6Nq78tiFs4BKazhmnUGN
3NWlPJtklt3HGIWfe0pPzkzdeAkkNL6TYul23nqxcRJme83vOX0JUyaXWjSqFrzfNG6dodaPM5bR
uyiSzG1phmYEM/jimHdtedvHPiidxmge0WcanwzMl6TgxI8Ro5uTzWiDFMZS1w6WWddkFtHKRTyt
n7u+rO8YAXcl2SvYpC6GKbFvyqR5dRec4UG9TLRrYKAvoad0tv10iel76djVrvJiLp4gzGQPqI+j
vQd0ldgtSOd7jkL9Q94O6m0VnoW1acfnnYzrDe+o3GVtxkOIX4l4AtCMc8DRg1oHh6W5iRKhPi9U
fVT8GsBLfGvzdeN6ebIp/SK9bWOYcXqztHh4sjUfzdOMreku/lHlNnmMy5KdRDISIwgL5bIAeBO4
k8PNpGufC69aHhICjQQAAlwOgTWzaIDTmZ9ylgqIhKMiBCxzF+Bz1bIpSGTZ9+ZY3JZrnWQt3Fft
YiMIafT4LAJRiUXP1EIGxCTGQ7gLM45lOCvLtZA1RHsSFsV1Wuokv/A9b/25UW7CbZfJ5lPVK09e
GXnWWdtiJmryojHYBTAxdYkXDmBB9RW37Sxv2lzq6trwtezg0H3nB47a/NSXUz3dL0rL2F+1ngNv
fz3oneWa22EA1VkHvoVY9pxL0nreroqbBJ9SZ1RDHvwfaYNBsHttulziaR9pbnNfFHJ6/GVQc/1j
IPord+fdJI7jwyoXA1mEmFinuyPWae8vQ4+6IRS0sAx1GWsdlgif6aVhjnwj8qh5qCHjF1Na+zEz
z6xc7DS73YnE2HpudFEPCx6gfstHJT8OAnzzb1J0f7w3Z1XsI+rw/ffiA2mMiAwiU12iB750a2rF
6EBu1cdX4Hdd648LQPgzQkGd/E33/QUAIUFUMGquy9Qkl4B/HBKbSrf6ISX4T0vyH1qSJp06pnn/
M6XtIv2/7J3ZctxIeoVfxS+ADiyJLcLhi0LtVSySxUWibhAiJQFIbAkk9qf3V73YrR6Px3Phu7np
aDXJFslCZf7LOd9hCc9z8hOo7fev+n0sGYS/oGEDDO4iQGeVb/KQ/hGffptKBoC2AxJ+ELz9mSse
/oJ4GKkp0iQHkpvPkvmPwSQ0cuxASPgdmIA4Wtx/ZjCJc4Qh659kMi666JvUgPcQSizrJsT8+V3k
gOQvO1GZJ85vlOGABoVnrDFL88B21qQ2uXC6ejUjfuNuNhykqJ7qnO/TVPhotaDjrlQ/67tpjrFl
M2mRyydc0EKQVVM4+XrU1nsS2MlLOfV+RCay+2kQorvjlKONHEMj3ma1dG93seGTncgHIyrqkKZE
pvm+7WR18uW07FFKPRawod8p+eP5ZOqG0oRk9O48yFBUL04e9/5ZL81iRj0BtH1Jqp7Tf5PLDDbN
1lMUe6wqQuJ6mOSM6yXnxsew6UQp4so3ypoxnbi2SqoPJ3PRgralD72B1/YpiYuS880mxPLG98pe
kF00K/pxkpRaAse8A62C/ua3dYMUs2e+4nfpzp7kt6IJGY34WRZps8m4tgfb3kk7e54ZRz140o/l
nk9x7sAWx+VtOJPt2UMwZW2F62w6y/g6EQaJ6hN47aGllYzwKYLrQIbE5i5gnLCkiPY2izD0ldBO
924I3Wljdb1vHXrKqPoEkDx+ZWHrP1Ftxc9tN9vBocVQdhsaKLe4pdPqBot6LD9TEaQbw7EJcIJ2
wu9ADaumn6qjF9YFMUY3BF1fct/bpCOaq3yeIUj0XRJERqJSoJPecsXUJzJzFye4DHLLy4FQ4BFG
H8YkhNyVtR+A5I1EjCUigI2xp1GxP6uFUOXVoo3lOSz8QqxudqdsL0hiRCrVovN9SXCrEfiEO8ue
jM1IuN1NHtvL2dSHNHEZzJGk7mbWV6K52oRXjpww12VAUmoR2Y0ScDbicTOZMdR4shkO2bBcWXN5
uLpIWcvzmj14duN0iropo9SjGmj7TgerAi1XRg1mj5tiidl0TWQ2Vob/nE/uunRtkm7bO1Z/crWM
2DwzRi3N0kSAOWjtSuimebWtvFy/IIR/RFjkr1r+mi3gAGj+w/xmgSvY+n4Wb+NhfjILqQ9Nm8LR
g7Z0Rg9iHpQr8m0XN/YxNOAY5NrSG9zWclXSOx5FXzCOCWqGdsW8HMyGt6bNRv4lnG3o/aRkNlDn
VjLtjEh0EvxF5Xfd0XVIYdfZ+A56ozi2GYVU4/mA+5bS3LRgXWskAVqonqgwxP650ayz0qiipDFC
Y6Us5Hy009/dpfnsT+hhw7hGXd2YOMxFmweRKQIAtHi2gM2SN6mzGRCvXJ66jDHyTaOwGmw3JidU
Wg989/Ik3dkgnHXq1MFynP67KtRMZJXDL4c3275RA0mWaNEJrOn2ddOQru4+NU5xzYPsvFjxLmx7
M4Ke+px53a42NTvWZLxqstEr0CLrwJw3ieS3n3gQkwbxoptmF8zTnbQN9vhk7mxbrKCbIV7oxWLx
6jlLthrJ51pbZfG9EGaLWXX01hIJ5FNmVHdBY1lR2KEFaDqXQzAL7oSi95PlBBQCh90KmRL6X2QK
m5KqNPK5sHm2FI58Xg9vR0YayYNp2O+DtvhY/DlbNbYZHj2Oy2OPSWs1AaK5YO6XezYT5Hn6mfWY
pM0jhBe2R/xQKPouE9FUX4vbaZb3MeVZIEEwK2rja2Y33rFWXQp5ULZbNanwzW/Sz6ahWXza0w+2
8YTG+vCsb4YmqtcA3oERh8d+ZiCqOdYfiUq8RUF54YEZyDX22kdqcBPNpx+QE2SMfgStofvEudKv
0VRDklBOJy/SJvkH8nK3o/khMrNu+oubuOnVmZCwtpN5XVoDm70s33RCdCwrpvt5Kln6NyxBpPLp
KvSVeCFOF6TRcW9ionJIx3EJevyaioylccrt0ACDzi1CfGT3XFS5t7VBjj6hob5TYOKjyerki2/I
FzcJWWAbw1e9hJ9RjB3sHiOEsnq1LYmfWKX2uNVje6g9uWN3QWCMbMTFtpJmNwbtR+XO7obUKr03
O/tZxX7OA5wTD1WmxXBym9G8pJZzxRhzLnT66uH6Yly+bMwadRgnLRKG8AvxkkykBZuH21mqjOAh
0M6Oqn26Trx05UoNSRNxjAZf8jixPhc0fvSAPm81QwBH9wd8BsMGzwnyAbvbukNjn1qPsV+DPL2J
4pDwwnwugl0x9cshrbt9p+RxyOJ81xUmJK3QUKtsMHDj5Pjn4tBnVS5CuOaiFx8CRisHNgnUl3kx
xWNaMtNa/La5K/pboCkCSiIq3fRdTZ6IRrs/T1nDnTAWL5YY9lVc34XDwsUqw3Bjt93TMOtLk/nl
x4CmB8nAZ4k6ZoPuPiIKrc5ZC/rZCRPwgfBFayvQv9iAXNzlMrmCkYobE7nXL6l1cjMX0pvBTkL3
ifMW1726wrQAEWC0HUs5oB/sbUqnesAApHOU/LQkHfeaysZqT+KtZJtpqS1zlv5sJ1UcZbat9mFv
ZqSnGi+pMd6u55EQbujPRuBeRtO3X2HWY4VPFLwWMRfA64lWlP2VJWVwCHW+HKfBeRGTqd6Z6xnJ
Pi4BgG9df3Q05gUshSsh6nnYc8/am6ELP0pjeLBSP4s6MXZX7VYPI26LqMmNx3JO+3u4pZ9067Tb
fvLqY7N4nwItiucpI7nMsLqNxY9H9FTRfOF4FfvbdJC5q9VumCi0B2cyWNXWQ7rzUGqARFIIenLB
D6sHbHgJKAaT+UoyjPkry1zS0zEs/UBTkqx7V9krIgGKr3Xgz0/+SDpk3rNtyCEIlUHpv/rorNYG
UZMkPafyuUqIlZxGUzM2JHMJVSmNt7i9iXjB5AoXTr6FoceBHPLtJfCmN6X8ptr8fTYN9OZhNXxy
9LCBUJleCjN3SXzmyvalslg5Za1Io0W1YqXMtjiBPav3smcctugqubPsYg/SPY8M11f0pGF9DUo0
Vhy3af+I2jvYL77XfIKqsK+7eXoeNFNNK8yYMoQQZc5V131r8uCD07nYEmQQrvs27l8yaZ28ijhL
Fbbz2h2NbBMrjwsC6+K6QyEfpWDqSMKspX2pHCeLCOVrztLSoBU6PZ/RHoX7sWa1AKj+g/RxK+qn
IrMelBqsJw5IPW2c3ilYEnRjSsplleitKEXO5aWN6q3BK3FKvNndokDOXs2xdQiQCIpgWuH6d57K
1LHeq8L13gX7OsIwmc0QOEfooFVQMPT8zu2bj4RFCeUxph+/X4xV1psgH+37mEYF1umIDixmp1Os
SyoP5sPZkKQRwb7lmJ6YrPjbHP3uU2hQiFp3FFpRWQ2vLFiZvI3f6tjzdtpq3kOBgKDs1LTpmTkd
YgIKkUK54YqLcscrd3QlAw2yv0nNrGu5mkT/ZejYU9rLbUykYlBPsODhWDS39N16n8JIJH0Y9aAK
rGLvdLZYpa0cjswoNnHrXGQqnZdMsGIqlBewMCvrEyTFMsr98GleWKWCLru26SB2pvXOpomiScb1
RpbxC1GHJZJkxkCGcNZeqtRauy0xBjI+tt5cbfym2C/wZaKynYg3AG8V1UalIuy96+A2hCOU2F3h
mB+YVA+rYMnTL2PYnT2K/K0JeGJVhuplqlnQ+yYbBlI/TiNyKUx+QbmmXZE8IgaqwsRX3ItFfahr
cQ3HUuy8BCps1b/UMIruDY+MtpJexWZ+Rap3JcjABsYnZrYiym3vjHYattAp7NdibDVmtLJ8mTrW
kuTlct3NBqkRFvEZDiEhMnWRE9uoqc9k2L+g5p62taauy+o4+5a3FhJLf3lcMp50FGKr2WQ16LEk
evGt4tykvbi0ImRb31Q/KIAB7qd6Y8mFhYKRs9wWw/2U6nS7FH35AlczWxfg5baNYEMgSICn8GY8
PhuyuCNBwV7NY15uQ9NtLl4Qv5tQp9dhPnm7dMynx2ZGRxdCyI4ACVP5sOO/ZwR4qRilX2yWGKjL
x2jR2GRSYc4X4oGPBqjECG4D2pVhYPwT+uMZc8a3mp6jsIw3O1i+Jsrb+Zbuz7S6M7+MfDsWyyEO
8mGzGMauSH8YQQOdlLEYGW9S7Um5emgy50SsMUdk2jAzGzJzqxQt7mC3zs7php1d3zQXUp4Q+XKJ
SvNo5sGL66cOSozl6+T3H3GfkJ6Z8/zUzmPf3fl1/EISB5K6qUq+GAaZer0oDl22LFHi+OclDD4H
CnpjCJ8m54Jc2UmgLnFsIymoTMK/hXqUIxUaHkXzNipmbJ4HiXnJY7JiQbU89F5DUm1OFPVtHceO
isUuxwMhGOl2Jj/s0PIEf5nb9LuTjzwj8TivUgc98GpkEj6guSvfilqWoNcyq7xwbYmFiHenoMir
Wx8ea1s9jp3d7QdjYhMnvXwnMyNhbWy3ZkooSqfe7NHK2FwO6BZc1byMoDwPw5AOByrr/BD6abUT
YUWWASnLp9HsvS0ekOe5XRDE1OE9GkX5ALHb+uFmuj8taeYdCVhu93Yx3xIQ43nrjqJ9xpRVI7O3
0RSZ8o7kR5r8xLxflmSIiEhMIBnBzmNo7N7hDBebhg0JPi/mrQSo1tvBF8a2C334oBmRDA5746Fy
xI3CRGPVJHKF5jxZM99AP+WY94no4Ucq6WzstIjvPavz9njc34OyD1el7X/1k4LfGIXtXdUX1b6V
88FtBybR43CxyprSQqc+93H4BVVatm4C31lLLKekZboVpVC7rEcUrBsdjhHYziiBK87jWo5bgQ2U
6QAY2WmS2xQw14Ha8YACCB0D6p8tx5VL/hMphHnpVpsiz3YyVfc0VMG1l4bY0Q4zdXEmCSiLWLFV
DJ30juuam2ikY7jMOjwBVsMXnkuxBnPmrvq8jIyBFqS27Obks1yDuldkew32J/p1C5F32jx1OaYZ
XTs/mqW/m9H0rm79hb2wiud039z0Lw+y5WWsc2zHYU5mVFGMkTEaFqKSrGP+GhinUciHzC7tFVi+
u8TzX+sg1Dtq7CaaSMO5iXPxtZo7vCakJ3Zk5yg3nbc91J3ICHqbZNbu+1KrR6/uWJ8gLmuJMl8S
WKkxq0RpO0TME5i2AnnLj1cwsnF0ZKYTp7Jrxvu0LpBt5cqlcJmPI+/UqCdAe4X2kzPStdo1ReD7
4Mt3VlKHQDQPU1cjVNGzvaaNPHFEvypAtFvRTxvaLZ5ka/ajbiAxnHeDeVms3malOjJKWbh4Recc
WmVdZ2kcAtlvlsHLo6axqpBmZ6k+AaxldDKOY7C1C+uZs/NqzwlQDFhbm9y7Oe6CMUpaWsLOMFcL
CzGM4jSq0MqOKcQd5vvVe4VE6FEmBi9k4O6asWFbMTnLC/bbBxYb3XpSlr12tLnttEsub9tKL6JY
NtZe4c8rmhz5XMbp98ACRbrYpzzwviJr26ria2eR3d0FP5AB4ZANkAVXFlp0XYbrRlaRhcRmvTTD
D9WhdSiM/AtMy3TTCJtGUxkRbDUgijd8rb9Ill/YfeGPWGyAObW+yFo+tCkHNOinFhezMoV/X/aE
fhvU9SScJoQks8jVLO3mlk/iJoefiQrSBONYgWlu12nnI2/0Tqq0Tq3pRp5kPYoFv+i3THKSI1cW
i+bF8hFhW3PTnwnvbndCI3EC3CXaQ1Y08UPAqYYvWFutS2hz2qQB2MPF654N4ZV6WwbamLetkY8t
koCUcZtHn4AgrrH7bAv112psoNvD7MaKuUMPOfTcE1KHanCCy32OLZCxbf//Y/jZfa9vPhj977dl
wAfFBedc2v3Hz3/Uv/05+V7f7DM//WFTdVk3P/bf2/n6XWMd/Y9//82Nd/vM/+sHfzfk/KNpvE3c
yf82jb98f2//mppi//ZFvw/jQ/cX1LeCcCD8Kyjbb/+/34fxlil+uYl0mcYzW79N1f9LJOwgEsbB
iE2S0gFTCxP8P2bx5j8ze2fO85fRO+wKEw86u0LT8Vy+sZ9H7zdanHmLCj475RIO6R0x7rbNe94R
jZyr8+BnYlYlU0ref4idgmaVZ/n47BLugEuhi5+KMogXsqcc+661pHdvt9o7T5J1FDWhoaIbKHQA
vdnS7C9Z/1nosry0iKTkerDDfktKbnaxp4ChEeNIiu5hsTfKSnXEpMO5dEnpRgAOm605BOVDnpvV
QzeO/TUEk8/dOCf5K5Pd8YikhVSQqfWqz2Yzxq+9md623kEdXos0KK+t3b16Qb4cAAROFGJ+8uA1
7nI1raK9TokTbzHgePdL3E0bY3S6IzrjhfLByVkFILEXqWCgmeUocXoGJV99v2z2ma5jJrVEbzw0
jdIPLOLST4hyezT6tcStnwz2Nkx968l3m/TqTp5E3SewJRpmNZ3bZLTPQaNfkOti/WBzwjhGDI4d
mY5anquuZ2VvTe/5NFFiO9C/9qYxZOcmqyTCMOXqLxnCETowXsOXIpflJRiHdGvAvj62JaulVTrD
Iy6GwI9kxQ4YaaWRPdihlnujSO656CWK0ClngO9ybLJG3JtjPZ6ntOrPlWFlTJNKL1hBCJyfAOn0
2xxgYdQxV0IDMOn9bDfVnd+Y41noat4HZDN8hR9VH+m3uycc8MVErWHkG/KLGeq0KWP/EnnrHUhB
c9vAkwU3WlSPRmc6T0B8uzeWUcWP2dbmsz302drLp+oeRKpxcTLI5Hh0MJQmao6aqQofIPuUnzF8
D1srUEiEOtvcjCD/d6PpGuwQ2ulbM2p9b3WooSRMXVDoQwbEkQeHbGQjDD+YP/dt1LTEIK6MxakA
1NCybQTyusdK44JaeWHTbea4XAi/rqlyNJAOjMZfUUgFp4qifMceTV0E2NCoJ4UtMuwFQoVOJpBC
WPg3gxHKs4Jqsy8QT+zNwSu+yyqRD6YKK56pZLnPXanUSrqx8UGZjpI+TrQVrprRYyaIoaA/VYQJ
cH6l6THLidV0SE3At1O4n6mQzU/tJKezF+YmBFzd34HqR/5Rq2Z4bI1keWsKZbtAWtR0Ui72+FDk
7n3QiFUbqGQ3DH71gO21u9oIkje563RYSYeFq8yyKv8WKtdjhOlYNHi6w0qqGRcBtQq8+EDvER8Q
RrQHMuKxtTGMplaP0eAi4oYY98oxoh7mqlj28CwB3faluwEkYN75qVWNu35AoopkMti07LPuy6RM
7ttU2Guv8ZwvRVaE+Yr39vRJx+nNohD08xPMRyeJFEmOaNytdO96cXnslwGjb2n4YxwNRuMO20rN
5r2MAVExoany8mLQpbz6Fmp27lZyHvG5NjEnSaaW9VLW3woCM4JV75XTnbP45cxL42bkwM2D8ZoM
Wof4DN0wppBIprWTWbJGTFGRFYVna2FqGqjp0S5M61Or46oH6G63qkE/V7vmdAduJJgyXrgEz6C9
xV+elGGUjLMXJOyDcO4+xdRxs/eS+KXqrp2T9gMLhpJ3+3FRNlupqAuY6au1GCBHPbVySoIPkeRg
L9kfFubovpS46Bt/Eyga7q3R9538NpM2Y+U71gBtyxaZVfO/tvL/oA7gMfhffUJEp71/LX9ayf/2
JX9s5MUvhDQJttho+H7eyAcBIeBsyG9QSs/in6zdf7cKOS5VgA94Axqn8Dwqgf+qAhzzF9vmEqem
8DwXWKf1z1QFtzv/v83/v1YmwKP5LnAe2abz11BkabGy0Y4w9iEEHu5YSWJ9Hwr9/KfS6H8Qz/xF
OnIrgAIGiT6GKHQElEk/lx6Lpdt5WAZjrxdhwXkumdj3ZnBfjoRm/FaL/l3swk2H85cfCYO04wi0
DJTN7k2B8CedDq+F1CFd5H62aO1Nrx3uyNJyjmIBMqO88h9yOBD//M1fiY8Xnz76m9vsxcQM9ue/
Emary/XWImEAaE9n39TduW6BH6P7KmsXP8MYvpqB59hbs0+G2xiykPPOq0e72kHA6SN3GFCiMaXJ
dkpCQSZTA/PjHLbme4VY99xQte+amKzUcSG5EriFTdwEe/K5tcrHIgduW7CXeGFEUB3DoSUqIS6z
Szx32UUksAupT6qUQBqTAi/R84aMmPLRNsQCEB5IcgoD6ZWgyDuTLRyy+aKKelWY+8UmJU6ATgoi
RqH9o6378sfiLPX94ozyxTbRGKA8KrbUPPRgWcmACcPj3qxj4o8WSNPBYJLgSgDHxkonzJmdo0++
1dWXVgFL7CCkfjWLBNW1NzZr9nOsXRnGUWlNYexFgWHXH1z8JSr1W6JEvaQ9krkxSLjOxNbUdvuG
uyMccyBKrQ9F1Z9HCIdvIeTNWZ/TSlH1QP6pojHmOacBr03aR6es3gm4U29k9AWfbkOCa5iYYRqx
Xgi/yUAjebRC3DfMWWZCAQ2ZsasFHYZ+kq3oe84cA2VlJYp7k5JLRZ5I6rPfj/1pBgnxCuuHDX+c
tWvbLnj2JEEnWLGle5851jWd2FKQ4ztfU1YBGw2Z+630qTfqyewQT+I9ZgTmld8wiKW7tEo/5pYS
M0HNeUoYVikI425abjS/HHKTi7uG0MNPArvUo1Nly9kkzFUzwbByeCuDaaxzkhzMlVEbT8LL3AOz
GKifYwVCfIahYcqk/0ZgW/eeW7MsNgur12pjEBB/5FeggVd6H01XAGMegaCTubea/OKb6UwjzgMB
3L4jxjlPXlgoZDykqtgZKqCvNsop0syT2VkIMwrjzFv5qjtJoxXOauqSOQKcK7+6AdnAOFe+wCZ3
1mntzZuJXco1Hgv77KX6wZ0QcrNb8gWPNu+eCYT4HdJqNk/W8H3CarN1Weze5Xa1vHdTTV4jNREr
wzy/z0JStPOl666NixoBccK1acJs07vLZ4N998VeKIPsedEXMqqXzRh641NVhVzpVjhsZ6w01Uhg
tRPXgN1yau6bVGQAdl15GQPpeOihmHlgByXRz8FtcrRoiW4gKXN349lYEhguN95yDsZing6Q3cgw
iVLqI3MVGxRsrzm2dtqEye71mPCLqJEiz/jYnxEqBElHXrGcgmF89md426GlsRmT8cqQw4iJ9cNP
bXorWiumieOweP7nCal5sPXn3HYPZTBqc50V0Oq2Grw3ZWBSdt42yccluQ65y2c6inXMxWvaPsWZ
1lbjQ+IZRBetlNfo9BTGxoBfRMej+2Yr4n3kyqxubq+xnUL7Vfaj4W6bKXT9bwi8eaHSDt3HMUdS
3LdPIBsr8mqZOuRvhqvyp3AoiXUwbzikuvRJMTe74tWPEWLgjrSZH4+95xzdaWAhMS7DzTSAXGHn
do5zHG0cIdY0uXsbkYq/mvKZdQfdrPVMdgfzU93c/jPGV0z8GPE+PLsi1rgC9LUVOUG9NX71dNUz
x13nfSEOSpvVMUMMvenKfmFg18QgXKC41qdGiJtIafCtLXN6APNtVm1cdphRheif7djMGsiIIWBN
Lf/WdEb1tGgT8gOg2F6tWe2WaG+E+i48EZz5RjI0QrYgKwWbzbLuGW2CoSCY6BAgyb5HSeR9JdyR
788pBmtLQE75SC4NMLIcNA4rQE/xMdfoyh822o1Xx+ymBxpBb0GSUdZPSZmCFtMMEywOD9j7vG+L
9b+qwF9nSv+gCrzJH/9U8fwN1+UPGMy/1T/+LapZPb1nP5WEv3397yWh7/0SYqumKrzd+ExGKSd+
nwv5/i/Yx4PbhAaGFRQtips/SsIAi/gtYBTdJKx03/vvwZAT/BLcUl75oOf6zGy8f6YkvIlOfy6g
kDnjbQcYQ/EEgvQvEs3ZqnL0hpO5J3YsKpMf3M73yC0PEpVzhbahzMwjD/omjPvPFu5N6ejfHrO/
W8KFf1PD8S04mMsd6lxBR/mXerGm9lUBa6Z93c7mpQ+eMlbpROhC07QZQNAMm4QDFUiroUjsgLFV
m9F+o1eKFrT1yqCOuW2h64B1C7p/37ogGAf+i/ULd9DaYP0M0+UDsRyfxIHAZpuBsdTIzfnXWQju
6vlFL4Q2YL/TxmZ2Q3SDHXODBPNtYw7VvFrMrr6BWbTjrM28j2anep0DBh88DfuJSUqJ24Iq9ZSw
4aa0XqBb8gOwW6edNkCeIKJxKIc2Oj8Lo38sGMRs2NOtbEwTj174ZjnGRifwaAgeQ8pgrULPiYTH
Rgeui4ler6+L9cCQue3z62TEz7IZ202O7mHo1Jc+tM1dVvQPifZP0qreF+rMTjL098ZiR3oEi5iO
24U11Ec5sUHPSYhkHzt+VCJZJ16vz5UeMdfAi1Se5i9btlnu3CelTKJ/HSv/l2OFduEG9Pr7ku9D
UWRVnemfQRS/ftEf/aWPQNtnXsw0AhrMr1CJPxTf1i8MfOm4aEB/VXXTlvyBorD5EPRimiFgzuj5
/9Rfcjoxew4Yf8NvRy9u/zOHCZLzv5wmnG80R1gnACa7dIA3VMWf2rHMy3DsWzo9TrRIiBtVTcki
Z9YkjY8sc54ssRa9DJ9U3iAH7EiXBIcwBO60TnRXN3sanDiOgrrwjsvii3hTDPVC52Ca02PvIGXZ
WdKfjcecfKNPTYUyOhoUMXtkKkKgYX2uB8yRJePsIsagCsoOMAzc5t47MwX28TON7XJYrKUTq0pC
r8JA6rQb0kCmNAL0Eh81gOQBIYaBBEXO/gdWLMC7QZhsksWEPpfe4jyiOaDlWFuwBexzCP57rcEQ
3Y2CgqQc+qsubGPrg1aGJ1AMJj0gsMInJeX8OKVmd2kTu7yWkoCQjT/VJIHIYErcFailBO2OVNfC
VcOO/z2436We98nohUdbtdkJp81uymwEGGmd1Vu3cgHG6BQoVDfauUW5HDdb0fn2JwZs7C0J632y
7OlXGfKXhG3avVvP4bpaHOehR9FxGGoIW6llP6Teotdu5fkbY6Z4n0DNPzi+UVycary6JspCGlkG
lGry0w8P5txOwKSm+q7yk1WWxTrzpuY6tPh4Vj2s/zuchuJCPorD99Yv/RmZTcNe7hITVfsDXXu4
HXIxb7WbBawafX2FePbhxvSSFuFekWegLAAGCGrEXT6FgoUuOL8qUoV7HMa6jHzK/SfJiYzkM5xO
jvLHhwwl/KPK03dWsulXt/bQ4ifTCRoBgqtbNevZMcNRTxmP0BrLp6JlDV3lhb7Q+6ZRd9O4xGH+
2JKYcDEQTSJlyfRLTlLtiuXddJlhTq4VTcnGAu+8Nsh7WZtDnDyTt8l0owhYzTGSrzFXV1K2G4z6
1slJ4S7NZv+t4PPvE1QZj/5QkWI5T3F49TNXPSIVG1YLKnmIK8myXATyqEgqTES5OdW7xeirq2nz
RPte353tXIjTzJZStQ7KMx77u5rN6xvoBzejmetSutDUQtaTFw3iuUGsG7JZd3g1k63R9CcPVNnR
TL27YdANUlivAkULkIugpwmrXUV2FpJ0JNGTiXK+p+uLvKV7NTABAc+8spA1t7F/EgOIMkIWPs+E
mT6kTntvUOBbcxuuw0JcWQUUmypQH1r5/qGU9evspBXCYP2l9IES3lIQ5qjM7JNLbGZU3V6p+ZuR
sM2smexTA5ifRH/zIsxhvFfMj+7GAO1n3Kvkhqx64zDU97Yqp60BCCUq8sQ9zI0Wr/hMxmiS9LNl
3NIMOzZvK+Po49JbxZn9ho642fR+idbLb2y8jsely85d2bFz6ZbVXGWXKkb+wp6PS1+Ua/Ad5WYc
VbbNR7BmAvfbNYid4lEFbnIYJL/mGSPuIQy96ZH8xWVXdbm9Vni0drBSvTvRDsxvnPHQzqC21jAn
xsdRdK89WdZ7gyjMyyistOINVmsxmk+IQEXBtttqbfkwx6NTnsfavZRt8F43Nd2mt4TPEiMg8o0K
yVKQxQ+zE2T3bqq/VkJh0GfEvFqwLHhqcEnmZNX8Rbf8yGaZqjVadPuUFBWua9vlkTahXg2lKLD0
pcXDzLG7SifOu4LszBqy7vxl6SnLhpjzmTYYuuw8zV9Iw0LdQpHYPDXt9FSZHtaVoCrv6zIVwHlD
rIgPiRvD0lTYYHdMIBGQF+5grvQi64PKByhpWdUV61pV4bWT/g+gX2gP7MnajmlQ0BIGFpsdw8NJ
q7wKNmkkMkbteKV7VwLNyTxjy2p/2SJZLslrbibe4hUEi6l/TYtZW2I/D1V3LIkC7blbjOYjN4gA
QeYle8BeKT7s+7wNqO8k8p09ulS5nCfReo8TF/aTg4TQX+WIJULgBIP7WVtZe0yXckYetzjue8fT
n0VW36BztIzYF6vRU/61KW4K+ph5z7G2zeDYzPFNEcSCaB833QEBfHKfFn3xFIAowzcwGP4uzUkP
REQ6pm8qEHoz2KLcQyRLvwYYPRECBa2UUTJ34pw4rQVQQCjfwxkCbXdQFJqjcxOqOdNiPCqO9h9V
LnBjMj8d71CLaMCq1NQ3KC1+6YVWOWE31YMkE9PSfzJjp/natGb29p/snUdz28i6hv/K1OzJQg6L
cxZMEhUsWQ6yvWFxJBqRAIhAEvj192kC9BCU7LEHrluoWxc1q5HcAhqN7i+8gTPZAc2yLm4ztVrf
Lba6/VXC1qqaAE5SH3BB2D4OgrB6s5bMuQkndYUxm/Gs4wjqjTxXBfBW6Ntw6thwW/V4O1+z245p
0SrlpAwRGoTPwSyizeBaHwsADDeoEYTPA18CMLkuFLCAZMC7t4uNZnzkHLGnCVCfWYGq1QC+P16D
Y5nExZmn3n7/FEBk1diMnMVHO4i293sal6zK0h3ce74h8gh1nX72y0XwRg0TGoTbRa6ZY4XUfI5D
SPCs5ZvgIdlF70JUbhWowtFijkbReiIHLh9rQjJwV21UuADZLiNwVjI0ZPDosqVbZPd2n/VduVst
LHfzxcLiYuaRvkE1sZESAM9RDq7ooG/vI539ZqRm6eAJfGF2h2kHKn7qwMouCwxC00tzsEu+2M4e
SkJZLYp5IsONmPiev4Etb679RwDPZCv0EfMHX0NwaTTYq2Ad8feZ8815sKoViQ5qqe0xyQhce6qa
qfR5YecLbRp5UrCfyNuBfkExxHtY2Il0gXaROY6KIvLpqGs+fhAueYoubxEVChQEvnf55kp2c2Ni
JFgvl9sim2CQRGkvTGiiWymwN+CWoF+UfKq7ka2N5Cx5KxdZDv5Vt28gRMCVMxcxYCCw13DXgG2O
1oiRfw5SHwyN5wAsAjiTxZ+CUkmiaa5BNh4l/qZaGQRQtxiF0m9XjL9w+LE/AO5bL2Mni2cqvIhw
whYPraGEKTEY7+yAHVHHUnTumZJ5a1ea+WWrp+Fl4ia4uCmOXqFErZbqX8j6utf5QlY/2jk2TCML
NUm0EFLUrsAZx5cOTs2gUasisC591S0f8GnebMd7xZWXW5vMM4n05AuE7PytbufUm/29In0ucJ1d
TB0JFENCabkYYe4kP9sbpISmSFQ7gyt4SItPHkbnH8oKXs9Mjdz9dZEVJVRi6FuUxClDrU0VdUAn
uJeqwvu0icw3TrmdxC7l9q0FN81CvT4qc5sM0yZfNkUCZ69RnsJHQLkzQmJDC0bWxYbqL0DhdKv9
ZZuVYsA8S5yPkVaCvQL2B/dChnJZjuUMQh3Cwc6bLFcoiioVjV8/3F5Ump5PqkQNZ4UkFTcyZUCj
SNcrF+5NOsZBy1wh5p7iW51FrnCcTT84CNH9ZWjxAqsQSYXsoSGpMQauXdy6yj6YO4RZGa4fOnV5
L3V8KpSBBm5fslHYgW8M4XPghmwt6u42RinoMVzgZYwmgnshefqA/GBR3KTI+FCxDwBpB6notUrE
iFgdXlEaG2SzKN1AePJs8ne8/4JPmWXKGIEvQFAgxq/nSIEnijFFCKu6DgZycrVD8e+GJwxvFM3z
nhaVl89Qus8v1/TZZw5qk/NNiHUw3n2PCcrU8FgVfFQddWPeq5sNekiSl9bmJf/fgv2H4psiKmI/
ypJv4yhfRq2CW/NvmiT5ALdSVIM0GMyVbIue4BGJJRsIOdp0eQ0JGXRNoRp2TJJ/oNeoDXHX0G2T
pqlOMQr5xyMUremGgmL7brmL2lo7SSZLlyh2iXqXjtwzPJp2kpwAVVUWi9K9M4F8y4AOhEoczmP6
WN8YQXlpxog1gj3FgJyzVE1unYNEHUHAc3bQrTOdNeq9lkSkg27EBthpnJmYyKcKdNTIsyhoCZ08
3AbT8NET4npxVknPvursbVRjAxAcYMdMiukHeT5vYMQfoGyaUIs39Fyu4Iaku9uUYGvq5sB0EB4T
0N8Sf61EtjUinQVyNuXghv5hgu6YUBmU/ahSJsAlv2wLlAgVQMxzbUv2MC6FWiHNbfCQYJa0mW0t
aMLgpA7KVhP6h6T4u3kRFublIC1EQrr2QTN60f7tdjO4QAgI3RR0FXdCYBGLyhwOhROLu4Is9bjX
s2QM5wUiF1qNrk1QcSkYS7IM2lle5BPKZj6MC7J8YmCZDQHMephmqKctgGeOePPMMjutDEDY00Xz
LrvPEjSHrneyqT8xI+V1kNn+In1fGUk1z1MtG2jXZursg6mfyljd74x9cgHgxg2nyp5AK/a10NNC
Ad/GNCyawbdbY4G+01w3Vy9pLrrxhmZZkGwL87qiDwz5hV0YmNh+unODwgdYZzvpHqEmeQ33cHuN
9L7vGTmkBSrN7KLWgBBokii69hlUmfyQZSXtgY092D/bkYmzpg1p6Gu5wNmWpleU6WuQalBwZkbu
mfh0J0L1hwhZCACt7e3NDpMMTOILVILMFNwJXazCn3vA6NUpYipvZTkmlRW6Qws32N1lQpBI8jwf
5UR4BJNSKBcNFFm+svwgnuJyW80qzwsugti9k71k/5AbheZBjgmViWendI/xQmC/tnJTG2s0lyli
+NbiUookAMihWtLM2mPkXglBplhJwicl38jqzD7oN6VCyik/qDo5OdZ2owhV4qtMhXGmqU545RMK
yZiqFF9QldrmY9zS9XugWvTPYpSIvzipJl1z9qxn8P4HF1shQmXy525DIUwlV/L+bSQEq6CNoF2l
CRmr9UYoWgWKFFwLyiaoaypNEyswojnSK/obD6UiCCt5qN3goVxdRYsK2LQvidaTu+QeoaNLcBCL
kOabm+GKVGgGSv1m9skVSl2u0OyK19UWRAA6XoFQ9CpkM/ngZ9UbHfPPt2Jl3y1kGnz0E+CYb+Rb
BF9IYrwEbUY10WeWBy6JGUikr7EMQioWqmNO4lXX6Ubb3cTbAE0yUSWjvONc+P5WuMmjaAQLMntW
dgHZmZHa7xyNhrShWiAYA/NjhRhaJFTRTLh5N4FQS4MJOrj0/Wz3qG9iQIo+ViAwNVXl81ov98gc
lFXsjHahpD4YilZM5ShTvw5Mi8ZZzmzMAiHkVuThE1rzNhIHC6zKBkVJmTtAPupdou6oxcFFjZ9w
0XHew/NypFEcpCRaQm0ugpnPGNgWh1aojFU1GYw22KnOdxKcRhzh4Pf5PhHX1t8TYKFqtwdHRi0y
grpS4AUxy3VHZqEXOeU02y3e56K/il5p8D7bb5Cq9OH7KeWNLTT2dKG2NzCF8J7FeX9lpQPPhoIe
Ws97IdRnh5Z3SQ4bPZueZE/Cg7RfspYkY1rGmkSJXZ4vDP8hJ3GfI3SxR/S71N/JgxipQFmoBtpC
P3CHkCAyDDIVIR0yvSm0BgnB2NkLSf0SCyVCdPDQztjJmk9RxtA/o21mT1ShZRgfVA3NdPcIfwqn
HtWPbxW8rbLRFklEioxQehU1/0ofGGi8vqmmcUguvqdd8Yku+vquEjqLW6G4WArtRVmoMCpwMISV
vfSO6KkKxtkGGcZZHGcO8jaIO1oJOmzavohJRQZxDnsXOUjXLwYjTc6dr2Rr0mW0jczPqpJXg0nF
0ppWQlbSzcstXn8OgpNRzM5vIUE6MoUcpbKpEMDXB+pMc2Tlg7Oxk2trp7tXsZ0m94gMUYilG8PM
Cg1M4Df5O1w/Nv54I3QyM4nWOyB/qGqgFI2RTFlsXqW0hseasiE/hXAuY1gwUnUlvoUB7o9xE0xv
KiHcGSJ8RPfevt2gGkBWfVD6VI1BcOsKDVAoKv6XUOiCAoVMbk2hFSpRwqEzbLj2g2bvYSxZ+X4e
7xcepicLbYedsifdgQYMHtd2vHmkKpLew9xZfEyAilwXe5TAXCFrKqdaOXWBFV9g8VZOQfFsRpIR
Ze6ErBRa2h7saz4HZ7mFJm8WHzRNkkAwAsudDDyYPaC/Y7IwVwI0a8JIQbw1vooOkq1Y/JXX1N/X
Ae7fGCZYQuJ1I8RetT0UHF0IwMKJRzADmnt1JXsIxCqMT4ot9GOdHB86Q+jKlpUORFmrOOitiEB5
lDmZNwMTYdyYXpK8X5hblC0GegrC3FmQpU4Q3rspNgjdZoCCo/9jLaQmyn+VqPAtVhQ/vY8pbb2P
X7AZfuqXjkHn6wP9HPOBhq/oSLeaUoebOvAufjQGHBwvL57xOQG/aNG3tRE5tw8XXa4wjtAbPfx4
YBlDFTgSyAdDOlwE5H+jUV+/+5eMj+9N1e+ZBVnrPAvyEFIX4Twh3eEi7D+dBRvdJcR3ka1mqsRV
9wJPlsq/e8KfmanWe3yKiwhRnIeV48XRaa+RL/vnVsLZCCcrwabTKKSlgEUe3/TZHEgytosYItZz
UP/B//05+K6pj2yQuv/cLJyNcTILQH3BbIhX/fpKsFDgYh6YqXoW6JL263tgCQvLxE67gmINMTfQ
gTyTzp8uAkthekwqzqCDj4ukZ49vc28dHx/ktm2xE4BrqV/y2SzYMlBxsOAIQvb1U4A3BlSn0yKQ
7aEhS0JDkZFOFwGSikNdoQIjSYQrXPVH16OdgGxVIJU6Pb4GHwDbRqh9zSI4Pxn1oakiF49JbL0I
6j/Yp1mARFNvT39zL381PtCkIUZkmDCrzcnI1nK6FkxtaEB+VKjV9fRTUJBX7Hoq4NhmQ3HDSo01
Ly52mNYs6EM0PSkOYtl6uHq3FoSXbOe1oAypuwJcFFnKK7Ngq0QQ7JoUceuf924W6G4ZPxknfTdC
wAEIuJVi603ALGLB1loAzAXuE9WIJkLoXcRMfV3oznbbHUGzETJLsGiaD789C+wWhNRAXZXjxnD4
gz3aHUGtiup9t1lg9xMEL1oSr84CKq80Hoik7L6GSwpaYF33BVDNkHSEX3p7DQCfhmGFfOwxY+jh
l8AB3nUNqEPDYudHe7fe9c7PBvYDbMWBE9C7ElcdnPfoS4BTKHX9ElRlaGCqTdH39QzaQp5YI7XU
UMA+XL1bCyb+oB2XgvgQbBzjJBEai+usjCBLBM6ocpNE9203VFQy2q6PT5VENzS4CM1ueHYyynRw
DV3HeJnjsZkett8efQkoedSVnQ4Bs/jcdRmF3GY7OFsDpsKRwIdyIJP06+lVDavi37AGFFXsd83j
n+ULMnaMJAzKgfsiDt8evX00YAR/pWtEoAEPQJyUxFBcHC+n0aGIi/jW2CabQLRHzw/JQUjRdHp+
1R6KfNjktGuu9vNTT2btEx0LooG46oOnR7MAl6p7vqiSL1oI+MMNq6/2LHDiDnWgr7LAl/TsI8DQ
vHNIRLoMVhqthCYFOj8IJJPHR3GJNXCcnn7NAkiYzqehNiT0pUZ4rAmc7wRiJxRJIpW6w5fQu6UA
/Kq+p39/GqpCVENoY3xnJdjUkxHG0PkYDnMg1bPeq+2At9h1UyTsQ7yD0kn9kOdxoc3ngBgBQiLN
oVGD6Po0C6iidZ0Fimgy/Ddqqk0yfB4Z8T3AZ1WJD/u2KcpQgM9pxb9cSUVkDoUYouO/O0enkYFh
DxUqlbDM+ttfg4DY9VNgqVMqoKF8diZYOoEBTTe+kvpI6F1gIMLDzo9PYIASkEaDot4K+KhOF4El
sV+SIxMm17PQuxIqtcMXTNhf/RTIk/GZFK3m7xQLJDpPKmRUgL6Hq3fpMuhfYSTfKVTWKKESAepY
LNXv+jxAOASJVFUk1p24ehcgUEiWu84CABRdFcKax6LB2SyY9hAreYJpowGg9O6LUIDadd0XaLNp
REEqDPHDqz5vMNF3NxGOAHPe13K6gtJx5+QRcIVhEgo2C16USk93RxEtmibVs2PvpXdrQbS+Om4L
hjYUWrSmpDS5EQfh6SSg9jFUqFOhU9e7MNGymoS2Q8YguBwW9aNjmHTeVNDpK1kGR0fTf+tdxqDS
DupcTidMkhF14HOoz4azaMnkBCWt0lCTqH/eu1lgP2g6HR3WArse0Qb4gvoh7bO1QHuN5JkWltLU
23u3H1AEFjylbnECCtQmihSKIEOd7gSUkg2KLEKqsa+LgLfTOW0UIbEhVntznaeN5hDhFJSYOCAP
V13C7VPy/IpC+a+GzKAOyJsIis0mDDo/Gu0hiDUBT+1tIeUV19RfngWBRkZtSz0+5dlasDk7bQop
lN0OH12fFgEGqF13AqppZI6qiUbtq1EiViVDEHvkTVbvcgUZ7drOWwFkToSOUAlrTr2zU1GWwWMI
lX4coPv2/knhuj4+PXaBX1IAm7z6+umtUKYSGLUGpd67+PA1gvAv7wHmkGfUZRssweE6OxVliahA
I3oy1N6VkAAC1e+kQ0yEO7ROHZEuW/34Z1sghSOKJzits93W52HvvgQqGvUZ/e9nQcBS2QU0sBbf
Dv3T0IjIkG6mSBSPoePPz8JPHBrfKD5j1wufDwwgb5Wd2J384y8cmS8vB2j4HvPn//wpSB2tXxT8
+3ro1TfVuv+2kIqHfvrJD4/99cPfaf5584Av/3Trbx2f6vg/L71VukyfXNx6hLdLc5vCJeY/f35f
W/3bbf7nz9Z9Hl5H/f7/YeAsWJ4SXeoM++8n/Jfjph7mt+2BDy2/7gMHyyhbZq1bPvTRuo48Xobe
1ziN2nql9Y7SeewYJajlc3x61zUeqvvIUbR6yr2nIm8NfgDadB18sgqXu2W6Oh25LkF0Hhn/ttR7
yv9BJrbj6p4x695zexXW7J2u949/U+q0V0qD8us68iUz7nmnM44chuCadB14/rx0WwuwiRg7j/sD
Zc6O728ePXtnciYNhqbzTce79rKo4ftdh71+uTfVnLnOAzNA8RSUx2UgTi8QTqJd2HXom7jwshfT
XLO8uo59u/Si1u7RNHq7j5uW4TJ6Pj794TCvkdbdh86y5ZNbZKs8b50y6NuIFn3n8b0n9D2XbXJp
TafqPjRnQRbnrZWt1GWB7mNnmcd/SdLam5oq5O8YPS7S86FFw6Pz0N+XROq4O/3I967z0Ntl+9xq
8MNdZ+PNavfH5XKdZK7XPtYZX0Apf8f4V6s0W7V2Kihigij3Owa/Xe29p9YxxuCi8PM7Bv8cp8Fx
pMOWUlPbOg8dp7n7x3iZxmhYtz/OusH7e/7AZBmcf/s1Eanr8Heu157xuiHbedggJCJpO0bR6xVo
sM5DpyvnnL9/QJ12Hfh+FUVCwGl5liYodSG+6/APbvy8+mOevTjbal5d1+HfxcV3FmKDvfk9f+Dl
QmyQ312Hf8/sr7Js1QopGpWO7mPv21mlyk1T5ew67od86R5HEXtKQwLoOuzHVbrmZGuNXPfCOo+M
tKR3tryblmvXoR+XnDuRk7c/zQbr03nwVZb/8fG1m68RVZ3H97KnOMq8VuTWkBw7j13Gayam9TZr
nPiPR36t0vSN8vGy/nSUQ3ntn7WLa+I3nsLVMv3v/wAAAP//</cx:binary>
              </cx:geoCache>
            </cx:geography>
          </cx:layoutPr>
          <cx:valueColors>
            <cx:minColor>
              <a:srgbClr val="421C68">
                <a:alpha val="25098"/>
              </a:srgbClr>
            </cx:minColor>
            <cx:maxColor>
              <a:srgbClr val="8FAADC">
                <a:alpha val="45098"/>
              </a:srgbClr>
            </cx:maxColor>
          </cx:valueColors>
        </cx:series>
        <cx:series layoutId="regionMap" hidden="1" uniqueId="{10AC63BB-6024-474A-8838-F414A58CD96D}" formatIdx="1">
          <cx:tx>
            <cx:txData>
              <cx:f>_xlchart.v5.4</cx:f>
              <cx:v>Sum of Sales (USD)</cx:v>
            </cx:txData>
          </cx:tx>
          <cx:dataId val="1"/>
          <cx:layoutPr>
            <cx:geography cultureLanguage="en-US" cultureRegion="NG" attribution="Powered by Bing">
              <cx:geoCache provider="{E9337A44-BEBE-4D9F-B70C-5C5E7DAFC167}">
                <cx:binary>5F1pb9tIk/4rQT4vNX2ymy/eeYEhqcu2fMWJk/lCKLbD++rm1fz1W4qP2BxN4sV4FxBWE2AS0yVV
99N1V5f+fTP86ya726p3Q54V+l83w+/vo6ap/vXbb/omusu3epbHN6rU5bdmdlPmv5XfvsU3d7/d
qm0fF+FvBGH22020Vc3d8P4//4Z3C+/Kk/Jm28RlcdHeKXN5p9us0T95tvfRu+1tHhd+rBsV3zT4
9/demZVqe1u+f3dXNHFjrkx19/v7F7/1/t1v0/f6y+e+y4C1pr0FWipnjiM5R4yg7y/8/l1WFuHD
YwsjPuNMSGrTxw893eZA+BpWvjOyvb1Vd1rDWr7//znlC8bhwdn7dzdlWzS7DQth735//7GIm7vb
dx+abXOn37+Ldend/4JX7rj/+OH7cn97ueX/+ffkB7ABk588Q2W6W7969BdQjreF3gJzbwgJk0wQ
R4i9kDhyRiXCElHufH+Jx8++R+bX/OzH5ZFugsox7PEBonIZwQl5t9bZtrh93J9/Li4Mz2wiicPl
/dY78qW4CDzjWEpkswds6ONn32PzWq72I/SSeoLT5fogcTq969+ttnmlo1jdPW7WGwBFZ7bkNnYo
vxciAOK5XtsBJYRNHOTcPyePn30P1KvZ2o/UhHwC1enqYKE6ulP6zjzu1RvghGaYAgic4iccXuDE
ZraQHEzsg8Cxx8/+gdOvefp7kB5ppwgdHSRCH8q2id55W1VmcbF93Kl/jhKlMwdRhxH8gNJEmiSa
SYchifEDTPbjZ9+j9Hq+9iM1pZ+g9cE7SLQ227h4S5XHZ5TZYHme+QXPRcl2ZgTbmCHB7mVpIkq/
ZGc/Ng9kE0g284OEZLXtt3H8eHj/ueBgZ2ZjJAWiIBHPwcAc/Goidl43+674wO++dyDvJebXjOxH
45FuAsfqMJ2Dk7KNdbx9U1WGZo4ELWaDb3D/egmMg0GVYUmIRHul5FUs7cfmGekEnpM/DlJaPsUq
jIv4LQ2NAP+ZSIfa4n73p/61nNmORIzKB/T4S7F5DUf7wflBOcHm02Ficx3rm7LQcfG4Qf9cmTHw
xagDrpr9IBrOS9GRzkxQiI24Q5987uc67VUs7UfnGekEnuvD1GwLSOTEt28oOUTOOGw9JnSKCpkx
KSgjcj8qr+BkPyZPhBNEFicHqcw2sda7P1UVv53IUDITBOy/fEgHOFNwwD/gNoHs20P6beI4v5Kp
/QC9IJ6AtPlwkCCty/4NZYaRGTjDNhfs3gdDk7DGobNd9gA8uIfnE3R+xc1+WO6pJnisD9PKeGVR
3N008U3bvJ3QQJKNC445fczd4Jd2RoBQUUkkJhPr/0pu9sPygniCjnd1kNJybUqoH4RviAyBaoFj
Exs/6LOJe4YR+G8cMwZi8+hcv/AAfs3QfnCeVjIB5vrLQQJzn8/wt2nZvKU6YzNGIcCHxOb95kNh
4EXMidCMUMQcbE9C/9fysx+cl9QThD74B4mQf5dBKuAtM9LUmSHwBGzymJ6ZuAKCz5gtbUbxQ21h
otxew9F+fH5QTrDxDzNJ84eKx/JNcwJsRhwKIT9+yIxNBQdD2WdX0gFfbV+y5hUM7UfmiXACzB9/
HqTQnKm7sHzLgBPSzlSCUFD7XqFNRAYTBOYGss4UPITndubXjOzH45FuAsfZ5WHCkWbbqMzf0MJQ
SFpKysBlvg/w0cQzc8D8o12c+WiBALAXuLyCo79B5olyis3xQWKz2SrztqXpXScHZJTBury0+sKe
CYRBvzkPyg2CnOeYvIaT/Zj8oJxgsjlMm7/Zar29iVp91zT6cZPeIG1GZlgQKph4SMBMhAZK0Tbi
iFI5aeR4NT9/B8+L5Uwx+uMg5eYYjm57k5q3g4eCzgKxIeB8vRQcyWdEQg8OqLt76zNxml/Dyn5k
flBOQDn+cpCgfGy20RsC4swoiAt4yg9WBlozXoQxO29MQIWG2JN8zK/42I/GPdUEiY9XB4nE+hYs
/ttBARl/Kh0kCHsot0xEBGMoCUC6X0g0iVZ+ych+LB7IJmCsD9SexDdRHG7f0iFmMwl2xBGP5a8J
HqCywMg4EP7v78PYvIKj/cD8oJxgs1kfpKBcb6HhrAibNw1XxIxBLMKF/Jv8y/dwxWZQv7xvowFH
4Lkn9jqe9uPznHaC0PVhWvqru+FNu2oxpFeoZBAt3scuEy/MAatDoXopoPH2+wtE6zk4v2RnPy4P
ZBNIrj4fpNAs70oo+G8fN+afu8ZQHgNxIBJSkntBkXTGGAPXGcn755PY5RUM7YfliXACzPIwZeUs
it/S6iPQY5xT5jw0oE/KYhLqLwgaayX50ULzXFR+xc1+SO6pJnicrQ5SUNbF7Rt3LTmznUkX0Cn7
8HrpE0sbYhW4EmA7Dz7zJFZ5BUP7UXkinACzPj1IYHYl8bJV8RuqMLiNYQv+ZNPRJFpxoP1CCLg+
83hlYBKzvIaj/dD8oJxgsznMezSnpfrfaV6GpCWFGIWDZ/z9NcnuC2eGJYc8s32f3EcThF7P136c
pvQTtE69g5Skqzuo/Gt9d/eGosRnkoH3BZmYe6Cm0Y0NDc67RA17AGriDbyKpf0YPSOdwHN1mIru
D5W+9bU0iD3hqiCif1P73yk66oDfALrw+2uSEXgNR/vB+UE5weaPw6zLfLpTeVk0byc4kKZBghP4
b+KpQaeMDd0aji2hb3P3mmDyCk72Q/JEOEHk02Gmzf7Itjp9w7jGZjNogmECkQeTA+7YixQmJzMi
HMmgCf3xGNz3/f+ak/2APNJN8PjjMKtju+tzX0qVPu7NP480odUPKmCEQYj/FEk+RwS6L6ANE8GN
wYcq2dQJeAVH+5H5sZYJNqeHmew/B8OvTdZt37Txn+1ukNm73v6H1yQ9I8RMUil3d6LvNdkkPfNa
rvZj9JJ6gtP5YeYENvHOQXvbBrOdA+ZgMPMPME1AckDtOVD+h1aaR8m912qv4mU/NM9IJ7hsDtMz
O737qt7W2uz6ZYnAu5LZvfBMQ1BnBjeednnN/Z7ZazjaD84Pygk2p/ODDGp2unpzN8Q3b5hNo9CV
SQAc/CxqeW55MLJncEUQLkFLEKfnebTXcfN3yPxYyRSbzUFic32nm3c/bmndb9Q/dwygbcZmBK4A
PF5An+g0uNpsA3oAz0OKehJ0vpqt/ThNyCdQXX86SKjuMx5v3t4M5TUo4YCYPAQz4Dq/FCTIW9u7
Ps79aenXcrUfqJfUE5xO/YPECYKGr9s37Q+EygA0yhK4ILjXy4Y0tWTQ6UTQQ5Htr9HPrxjaj87T
SibA/HGYd9FO77rtW14OhN5zym24lvGYAp1k1jC2oY8DcqACZtfsXn+xRL/iZz8sj+uYoHJ6mGrN
22bxt1K9adwD3WeEw9QGqO7cS8zE/MBADbA/Aty7xxaclz7C63jaj85z2glC3h8HqdDWGcw9KWP9
uEf/3D2AuBRD9xODCWlPcedzowN3njGDBnX+dMPz8bPvI5/XcLQfnR+UE2zWh6nTNpDyfNNJDkzM
wJRw7EB7wPfXJPmJEYgOgxvRNoX023PH+hWs7MfkiXACyeYw0p43Px2u99yjfvGb/9ORgg5cAoAu
KOjb2IsLdNrA9DqoiD42pE/Qmcz8+3u29mM0IX+xkv+jgYJ/P2zwaRSjv2228+8zHJ/NG/z50+/L
hcmSE9KHk71X1d3v3foW5jxCdhOM/tNsyN2bvJCJSSDyF8q7rW5+f29BHk5A3y242RhzAuU4eNMe
IjN4BG0hNif3SW2YMgTtu+/fFbua7u/vQYuC4w45COiMgyYsW0CGAurwu0dgACFnBIkLYTtwDd6x
nacRmudlZuA+0dOuPPz7XdHm52VcNPr39zDj7f276v73dsvkDA6WwHJ3BxKaU4FLyONWN9tL6PWD
X8f/FRrWZ0USRmudi/a4lAWnbkEqfUxNzvyMNaV205biS40t1+Rh5qJ4iP0M4X6VRspK5kHQioVq
HPUBBslYrkMz51Msm2wZOVbo0rh1yuNy4PWitfMm9YY04msdjEIt2qQNRo9brLddGLqZcZel3PY7
x6Q+r/JhVQfsqJBp27nKhMoNcxl+xIV2ArfjKvAcO/ns9P0nrLPAdlmgzcex6UYPlmQWcWchv2FJ
exH2JT6CzsY4codC9/MmsLLOG62gvuSmjk+ABFe+QqJbVqV1EQdVov1oSPqVonW5GXtTuIOm6HpU
qjtOKDJXQWXowigdnRNH27XrjLuVZ0Wq5yS3Yz/GSbaANoiucKPe5B/CiPMFoUPlJRoeC1TjYwfH
H8u05G4om24jmVnILms8q0alH3ZlF7o6Zs2HtErEeVBiehEwiga3tBXDi9K0sOJMWqPvtIHjStGx
Oak67NqmznzgOfWpbpjHSid3CZxTNxjodZum1QrH0YlghixxG52FcuwanxjEMl90EfEY75lbZOHI
ThpLdYGrC7txpT02bpA3K6cvmo9MmyRxq3jEc6sjymOJobmrdMEBD96ejJKsmgR9iRPC/RbWMk+D
5lNQGHTk9OqjSQ3zHIOKP1WfmCMcVcLNjYx8npp5iBvuZ0kYXmpW0MLvRJltZJLXp1kR5bDVWR4J
t8pL+yxstX2eUivwrUh0XwIVkAtTl8mch/ZwYsbqriE0NG5hRnse1HF4PvaJPhqczFWJTT2YmjOc
ZHYauBm2A78trOAC0+ZzqMvC441I15GtgvC4b1DWXQxOWNZbFYb6T9TX7bc46fCFnVf8OAlr+iG1
WeJbvGhPuNa17TVdDlvWV7natAT92Q+sPbUqYs1Jj+5Ykf8p+r7UXs6Let0lrHWzmKIzkwms/VwZ
+UWGUXs1Wm3pJV2Qze06yFpvzNs2XyHW8mQR2GWReVnR939G4VgiH5s2rubaqvXgponC7ggoz7lo
8nlc6A5ddOWYeSmK0ElVO4J6AzbBRVeR857jL6N2viDVugom282VQHm1cuy4cjwmolotOw0nBoXE
vuaBvAqD6g6RNjBuIrJqrqCJd8WzrpNnUcYqt3Bk7CWRTVYh6JxLeIfQFVRHp7qOj6Xt9OsBF7mG
w8yiwWtD3ZONdvQYLmUwqNBrVfUlj62qvVSNEcCSXiRWG5x3bVG6qk6rjelo5+vOHhYtcpaG0Wid
pmNXX5CRyHzVBjh3PNma5DilKEnnsa6KzB1QyTea02AuaBmtozzA87pqetcWluXjypbXTOWGu814
XCBhrcJGR8tUZqEb2MRa8MB0roNMvyhYErvhkKWfB06Nnyd1fyxjsWBFk7tVYHDrSs1SN1UJv4Bb
h+m8stPOtfso92SXMi+p8/ooSenol21bLTumY6/DebjpO97DDiTjeFVniK95I9VmQI31qQ/9qM2O
W5SGfp7pKnPjsJTzwaL5IqmObTN8JsFg+6XSZD2MwTjn8FvHGUflBme0jl3OrEG5dVkT5POWU7FO
7U6CplL1BXUUvZJcRp5tV9KPOI56z1SjWQZWUArPydL0y5g4rcsG0R9zhhMXFMSfWSoTN+raaHC5
cNSCQNHQHcbuNBtD862Nxg6eCrGIeMgyV8RVuxwCfcMCu/ZtETmpG9kF9kuC2nWQm8wry0CdxFn7
JxgWe9E3WbcqxroHKQ1Ka3Sbqu9tL8/j5oYUYG3mcANAn7A8cBZdiD+EwpYrauXoOEai8lQhk2Um
rNyNRrXSlUQuxJByXojSeLiwuhVRBVojI7AXOGm0tns2zOE+DTq2mx65YLHlQleInLQCO8dDIeL5
QLLLwB6NJ3Qoln3laOkGKv7WxqYtXSMkc/MKdG+Pu8yHBFy9rh2cj24SprWPBnqucOlZ5UCMx0FE
N1EVxqcxGqSXZpXlmTF1fE5ifGSaOlj0bX085Hk9R+Ogb3mpBi/Mq36eZFl10lAaumPLorUana/S
afJ1yNVt7YTtvE37r3nO2jnCBs/bFswNVtFaKh2u2j6jfh7I0w4Hl40u6CnNSeHKtuMXPYvzhbL0
aWiSyxZp66KPkvMB9vUoGDgBacxOQ5GPi8FOHTCNcciRa3faXvBRK5+lTli4vGsbT7HBfGSpMW7f
wr5e1m0c2kdj0ph2YzQKyzkBy6lcEg+0chtETRi5rC8NmtuFHNE8Cpxq/JDHyLE+95oMxo+FkKMf
c0081KWFGN0hxVnG5qLB2KxqHH5I01Ik/tiN4MroNGOnXYoVHCuOqUuSJCldhFV+Z0o8cBe1Y31G
SmJFfpWo8ZpW7XCdl2g4Ek2Cj9u60MvaWH3jdbkYbA+btDtCdtqD6s8K2IMualYmR+Mc56AxZWrZ
W5PIxAd/LjnqkNNSF6pR+aUc2/goR7n2IUibw4XgfmGIDG9r0lpL3fT8XBtZL3pZ4wVVTVK4eQHq
Na0pbFBq0mERoTD8xExQ+SLJG1dVqQanI6dsFauRdT4aeev2ZYt7F6zb2Lslq+ixqto8mjdEVVi7
xLSOdMFyoQXXYNtcaSKZeFq0sTumWXRkNC5Cf5S6a9coMu1xFqXW2qprGxy/ALWpi6DkeYa5ZTde
2Yx1vEh57cxL6YzKj2hr+2lYoy+aJxH2hwQlFzJS9WXiJL12HdvEXokdvtRxMCwUNOiuRhwNnVun
Q4dcZJTQrlCmuc4gveAH2sEneSJz7mYA/ueRxmxha76kTdDWbjw2rXFl0VOgjwNPl7RbhbHVd64V
63BOBys/ZcZOwp0HVGdeDsOq1yxm6DoIosQLKxREXthSmS4qw4oOjkuDvFg1zWdQ3uOcwiYdlw7+
ykSagmBzlLuAaFC7WYrM4DoqjeZ90ybGVS0nXtPYY+UxO8rPilpL7Nlp1M4bHm0q3lcLp8+bk74V
fG1HsjJeQSW/0Jlq07nmRbZkha3mDoB2JFtdd35WMHM7BDL60wGf+yMxtjgOWFTYXmw6caIRuGZ+
EOLQ2eSIU48Y8bnJqb42QRq6dsjZIrPG0CMDR2tFzKg8nST2F1qxrve0rNQqhlIO2BLibLLEmDti
BaHX1DHegj6Nj+LewnNTM/tz16XaeKnKRbCw6jiSfoNG4oZNrhamaOhli0s653ZfuKUR6TxlsbN0
hryd86HrjkfR9adGh/2lFqlyk6IfvISnxC3TKtqauh9ql5QlW+C4bGy3wpWa16RrvLwcYpcGTT23
7MhekA6JW1KQ4aTS8Xgq67H6UPVYcA/0efKtbLC+cgqUfQ4xykKfm8Q5Kk0YHMUiQ0eoCuqFgPN6
jOrQvqBj03s9qso1GRF8wMgtFwtWzU0hMPj+yJ5zHrReKZooBdWcF4vervgyyaxiPSDwxSsn669K
ldGFhdS8qerkLA5V5CZJ3p0mcHXmGJRE54MAgrCIjoDDApqPpir2Iquu5mme2HPDcF56aWdqt8w1
yLpiyXEVg4+S5agGB6rJbqLU5uNKZFE/j+vW/tY1ZX9r50MkvSpzhk1HyEAXvWLl4vk3ALyIGG/K
yqg4jB6+d+Hpn/+5KnP48/0rAX78cPe1DT/+Bdfd7r/v4ae/BbdIdlk+Pf2lXfz/9F4/vnxgF3M/
fRPBJIq//4aIvwnxf/rwdfE/pjC75Gfx/+Pg2B+B/wPJQ+CPOfR/IhhkCxMGIOkGQ+ueAn9sw1wh
6MqFFPUu8IYO0afAn0CfG4X0NVxLgCFroI2g4PMQ+GOYVwBzvyWCkURiN/MT/08Cfw55h2dxP4O2
E8mZA2zZSErGvucFnsX9cDMiGxMekg9aV1XrVmOujdthcHe8Mcudk4qF6iKKM3VTiZRcRWAGLolT
m2XBLFN5WSy5l+nBLsAsZL1v2dhrHKvaiXv1RSME72NbIQldqyvj80QNVepaFafrMhrSRQsD/uYV
TpwTYqHhPHKK3o+T1CxLYtLLMaHjygnBFETYau+K0RqVG7GenVlDHJ0NRRZnbgQ2c+uEldkKGpnY
DyPYNi8KOyt2VarGBUh8fcSNVX1tSZRsm7A351ZqsE9kYr4YBdrQqcJUeNSMzV2nQuySKmPrEIar
X4SRfYEbK47dMtPkY0uHMYWi5lO+aE/uhcIJmEJg25Dh2RX/IDWya2d4nnrJR8YSK9D2h1FRZ81p
y+cVGRTkQsrBSl3wGxvhxiR3zktRkZOiJ7A0CFFK7sUp6pZjlBhwJHi5dsa224wBj05Jy8pbHKfW
dVFzfRkZa5jzOEk2LW9w5MqoyT5lWSCXYaSqRatpeSal+thklK941Z+IsCdXJCJLcMxvk9quv/58
0Q5cHni5aJinvTvAu8IZFNjY7lw+O3cVjK8JA1QVH1iZB1/wDv2wLPFnqCoM55ZAat0mVK3zpG/m
YOpy4uZWMy40TcbN0A7oa5Vi2AaH98NZWLD0qC8p/xAY+FsNpe47UpX4OLRIfxa1Nj6hYT2ccxl8
CtlAlk4cZ5/Sou/AMGdoFRd9sYwsZS3Tjtq+geTcfEQ5nGnaoO4YjfS2sNuTXhG8atqArwz4zg0k
mqgfDyadD7wnc1Q50YLHX7LKSY4YK/ubOCqpmzW0v6lUQNfCZGqlGty5QRR1XtW1iybuh0sQyvRU
dBYIk07jVUpvUR4nyrUDZWs/TUZ+LFmYe3Egh9aPY1274Nc6SzQq4pG4lb4oiuFyKAAltyniZJNH
tD4xMiPXpimqO5nVuXKLXmnbhSG09WoYBV4UkdYrZ6ji46xp0CaIzHAuC9xteFrD4ghts3xeR2Oy
MipKHG9kIbm04mY40+Bhn1ASh4t4lOOq5zvZtNLxIu96fc0iXX91wjQ8YUw5HgqHARrSfiYwE50F
N7Xgm0RguCSlGO6nEBjR8vLskLALgrAT1mUEzsdF47TF0oLc3ycz9NJXooVUhbM7O6ocb3oiR083
Gtws1pvoNqnK4bSySXBUN6i+FjWr/CzK0LKW1efBYakPdjX/mNfwLmmneOYmHS2WGWB/UoK36KIm
HMFNC4e5yUtyOSCVMlcYWKppLbNhUQBGHVtm0TFOdgq1TI8Urxo8541F5jFqa3jPoRtOVVqOF9+P
bZXUjhfHttmomuMTXJXBtzKT6LO0cn3tJFhfF9ZYn8LQb5VATBnlEUQPRfy1QOmyLpWVe+3gtJFL
29ZeMggcxTyVkTyTqC4N9Jz9bPsJeiG6u+2nYHcEgps/BG4tiJ1oPxPdvsbaCkcVXEIsYVt+gwV2
jaqtD8nowApwQpBn19q6SkzcRS4fKqfaDKqIhqVEMZgXCjLYuiSrgyOZdtU27WxlXKfuq9CrsAq+
KGZgMYhkeF3HrXXvy9x/mdEehbtvAWxnXjEk96n43v3/fAHFmGqFo1BcZpDNnA8JHk7rKgwXtR1k
CvKcoGcCcEXPObFBxRQRt+a2LKotBD78GPd28A1kj4JiNuWWDgKf2P2QHkWkaoNFncngKhN1HrhR
EWbS/fnmT/P0u81nkMjAmEAjPIHOhMnm52oX5PX8smw5L9xe6+AbnOZArpRW2Sc8xuMmGfRwlomu
WDa5hBWQorDXsoq7ozKHfFzvELXOeK/Wpaitq8bOwUXvWRN7qm6LMwj64hNBYP197mTEbXSvv3Vg
JgCimH3VQQ8h4TjKzkvrcThvWZ8WS9EJ5VUJhzCcKFBDbRtckwgnK0ta8kjHNZkHMORvkWkaLqos
Gr4ouxiXqu+CdWwiNR8LUUivAf/1Doca9BXJmdV5uiJ4PtLKWdAy/YpzSN1EtKhdmlbVOmNd8KUQ
IOrgEwzn30UvgGLDrQqsqJvbKfywLdLgaBwUucyINi0k6GjnOaSOblGlx0WCouALnLzujmX5ToPs
tiYRwVEbF+OGoRG2j+Wg+apYIdeQPL1CFRlDl9V2/FnkyQ0t83Jdh9GwTnuiPaVI51ksIyfR0Guf
i2w4TfAItuTnBwGcxKkYOhBhI5i5Dzp75w5O3AbQ1Xmr066+jDLcCA/S6JB5+66bMwijliaoI09E
ASwgGqNwAa5YtbVJM16MGHTSPMz1GoIP4UdZkh3VcaZ7qOugOPU6K4lzNwyLRVNDtOeCJKGvpkfZ
R1D/zVfSs+6ujQWzfBj8lwtfR7KMlwW4Y5uuaPg8F8jAOYCsfeZmNAuyRYaDEkFxJG9XMrQGH1Ly
Yj2w/OMAJRkKXELjvGeReOnUtnUBfVCm93WL2tuag1mB8xX5qqzL1YBHvWQgtRACxTuXc4dr1cfN
tR7SFbcgePIHEo9zh5prXFWFT0tJXeAnyl2dgEA4IYPDmhDNPFtKcQN36HNfQVR7VOIErUYnM5YL
SZN6OdYkKjdkCJjjVW0afQI7EH/SFqTb3LHqqXTLOE+uNVzSHyENUNvhKgK/ZfByCtrA1VEV3VqO
wJdW1+8cHDWUR0gOYKp0bvtq7CA0p1HbzJshyhEsNwWVl8GX6SFX9wr+HjQtiIGJyBh40tYMqnAj
Lq5CSEWvA8TA6ow4oV8jGsTGC7FdpcdW0+zcH8dchPAde9Z8hBTM1zwrQa82dS59A5odeVYx4pOQ
9+mRgYMgXaiLlccWM1HpQWqMfsblGEs4T+14kRRO0EIwnAyXCnzLVWMVDtSj9Dh+I3Yq17IdrXnW
5qkNlaEAhy5SYz9nXQc5dyhwQQpZBcLtlQWnMK7By3SHUPmNw1PL5VWA/JiO2Tch+sumrLPY4+C2
Bm6fisLL+jQ/FSKH0loueg+MgQM745jx4rsgPdSSH8zBfS30eWz5PNT8fxnZQvhIoQj8ZPn/Utl+
bEL7Edk+kDxGtjDECJJ8cKsBPAG43bC7//tQ0oYBk0+h7G5YOLj6u7lU0FQCRvdHKAtjEXdXhyAC
gPurRHIoOj9G8i9wg+L9HrMOI/snGhEavnYfAw4hhWHLYhe4P7frUcOGrlAV3YhAi0+mZ3xtKEie
y8cM+aAD6tofqvIIbpfV2C1x3UEuPdTz3pbZsiW6PuGQ2iSfeTSmp6XIVHRcDx1lHqnqAQqY4JZ8
oh3rPjdpDqc4BC0XVYYMntNJKNNWTdL4gx0V3bLtDb5sqS6/FF3QnY3KCQZPWkXfuumoIFldB6pf
xDlLV0Il4L2ptGtdUZlmaYNPXrpVlAypF4blrphoKBg3Y8B8RoPsw5XD8Nj6Q5qgr0mbgYbOTJre
1sKqIe3Eu9zt+3w4C4JSh24dBrD2vMpNCl5nnIp1aRQbFyNuh2oJtTx4SjWvyFErQ3NeR7w269Aq
eOLnuRmsIwkMlscsGKF0UtZ5Ti+IrMoLhyUhBOhpd1ZnvQu16azxoaYlQy/QZbdMeiVW4D4UtZew
cgxX8dAM5+q/2fu27jp5bclfRA+EQKBXWBffk9ixd+IXjdw2AnGRhISAX38KO7tP4q876fPeecga
9lpegJCm5qxZVRReDYcotYvTgL+SR6e1yzd9CCIenbkQJGv8uRdJTfNzkQ2qPuW2ibcYCHKP9kyl
hmK5o/nWD4AZ1jm6TCcyAozWtZGsamGaMgzo8RVd1C3/mlDFT/Qe3QFVWhhA67LIGoHEW5k55eLY
d43lpR5r2590oYu69CBusBpMBNmKd4Ks0WlGx30KVTY5CgzD+Dl3wFujWR4QWlk+XsRTIOI6sbIT
B5NO8z5x8u1iW5ALnSKQB9D661no5iuHpEjHd2TtW0ctuuTTHLa+RNYQJvKpFjJJts9L062D/e6C
cX1fYvfbOvH/A95riPr48lTXb7+Stf7DX9s5LkkKwtT/Pdy94T/9EvX2v/sZ8xj7X+iHAxPcn+z6
W8wDWLc/ggexEA4vYKYWADQAku1UHRhVUjwLFsytn977vyB5NAERjxPwVDnIqv+T8Ed/j377ERF2
URfTBJSg3ef/9+jXkdYOJKjsR0GQOvBjolMddVWs52Z7yjKv1Zc0stl0Gsw6renBoR2Apns0ivhr
Pdh0iKoxWVR+xWWGRFnxaDAXgaPBfNtlvY5WgPRLpr9myrXLCKSPdS2t6jxPyY98ARHlHml93n0p
Cuzs32hPDburWWM0LXvSTDiVVGe2fydJ7MJwqLvMKl2OIev7G5KvKLiRk/ZkvU56OrT/jqZ5xN/8
ckv/D3vEG9QJVCnUTEA7010zieHCnf11h8hJ33iJpssPEcahNReuT7v0AnXEhHC1TciaQrU1Gnzm
LhZNIv5SeZI3UB+DDhNAMOS00C0BweD7+7+UzgA0kRbFrPneEkVVUzmAVlSWnCeRaU92CbV1Bytd
ncoySqNND+9DSlc0OUm6sUCvHLaXSZXjaKgld6gLDN778xiRNxMJtSXD0z3Q1gAnjaYYrN9PsjDJ
5NaJjV+HLoswK1qMB7qI8xq7NbumIsNMmmpsWV/6NhtwjyzILSS7KKI2mlVpJO7fPpdWib8amq2b
r9NF6bH/24kic9D/zVnbi+D9gVfJbmqZI4/YjUh/Hc2FhkHzYaOoSVGp98cWME/n35vNNXqoglkN
Ti7K+xnvjavpx/VQqG2NHoLW4nLiFvSiqt+2eL3upRmcAF8lZsJVPouj7h51cb31FZ4ctGCQk6hd
yXAVo0TAt6LNGIz5S0235ye/Xg8QLQpSNC4KFLw9ILy5HtlEibQ0+s7Ap4iTQ73ldW5OXZE6CgaC
dYw9qywW7vLPd/zNqkDnAZUknpwM41DwEIGI/H5c7dcxHyNafK9XrHZWzrHupk8yFclQl6FtfPNu
EHjytyulHGEv+pfLfnsbgcHAXg5+ZjyFNxai1++HR8bSAP6V9HuUAzihVRZiln1BCIvcJUqRvLtr
IjISJAxm9Q8KTYVNor5qOgzKnwfidxIkfAeA6KAFkhX7w4WAC70ZCMeauF3VIL4Jvg2ZPY9G92I9
RqJH4XEG6rvgrvz5kP+8eIhH4MyCCv7lUaE72PZLRJCo0NFxje33lAXE19NK2EbUKbPBTykyGZGy
Z+sx6qacGLLf5zFeZ8uPczPGOvxlIvxj6ccZyKSITwiRMDDF47J/P5uaoxfEtYu+4qnDeR9dLE7u
oahfRolHjPvQpltaNWgRJbpceILWRJk1sfQPvWYtGtkRscMD7yWStYMBRSW572dQzr7+ecz2df3r
OoFZJHoGMcqJHLsnfRugfBCFjYE9fV2sQ3sW3A0VY7DiJVC0bhdL5+hBJ2BMYNE4AKx4aXTt/zZY
vwMwWC8Mj5yASUgM70q4ub4tNzA+g5mHWT+j9ZK1WaXjIsOAgAfLua3IlkcI7WJ9XcMdWl2m9C+T
WhNR4K0lOMpAhw3079MqfRtLwN5HMpJxAIUgDv8jiKtFTb2Qo37WFvfSHOmkivQ2IZKu13TyK4IX
F3O3PfVyQWlRemkDACOEncDua7OJ6ML2abs92chP7K5o2J4gLOncd/ysfLYH03GiHAEfHIRsvte2
VdvTBholUt646/ZNq0GsRDgdBy7xS4q28/ZU9MuCSEuzdsXLtMW1Kw46m+gE+pnfI61a6gYJhnk5
PAdgtIayGF9S6RHJA868iYY9N3A669WXZWKDAalitmR+SOm4uRtrlbBl1/U26auoFqAQo+8T6s9D
MYj0aY5ngi0hL2rkGbMZRqQof56hbwMJRj+HmT/o+mnO8IzmNyGNinWoCdfd80bQyq8BioKDNoGU
047dJfUmYLr++Yhv1wSeiZoCA3ypxHeW+ZsjTqBGygDo6TPdwAnNquDTfREm4FlgC2GzydizQD8V
kzAk3k31LeBx0PT+sifvZPXf1iaFkHEvveGqEyc7q/z3CLLR2ZuIs/6pB7fV0dIBp45+jEYa5A5S
TQM5AhJCK3ieihr5gZbZWB9BfU7mEezlHJVS6ZLaXKM5yR4WartiBSBG2HzviihuKpNty3iNSRSD
XxGnotFoxDGyb80yxjwcZ4k97lK0yu37NLow9B08sVFbAzS2dJnPfx74Hb/49YoLGNDHu6d2stcE
FDjI71esmJBDMFP+CFJqjCQ2AwSMJHbe9nkLJ5s0vZAEiKwBQ41TvNTuJbONmN6rQ+rbkIgH8DX3
KZ2YZgPI3egE1MVja7YpJugpzKC5nLdsVVh1IvR7Tk3WosfqzInBMvrzJb1Ax78EWLARigLBG1EN
dxDGr28SK0OHfhvbIXksHFqJ+uR0vZ+Ai6jfl+7LOoYrzIpzE3LZlzhi5R5SrDZICyMJCt41WcCq
N8AMFDyEOt7m4KeFbh8Hs4aR3QkD2vF1I+l+iWvds+mkotxS1OJ2plO1IrvD5f7l0t7kOrg0TvBQ
R4KlEoOa+rbv7MASzDs/ro+0nvdI5azB1Nq6rRm/ubhQID+uwCK3pzwBKVSh6zzuXYcFBJ56PW49
I64+cRr58IhcyWI4Qt5SzD46b4gmQxNxTDEoD/Qe3TzC5kWTaHAWQYvo9yjYOBHjJ9RYBEPR1ymG
wrlcRq7KOrB9Qyl50uKn1/HZQ+FuwfS/C9v3rzfyV7XHmzUK+yRA6Ni/0LuDfPIfCRcJW8pWhtYP
qIxoAZ1ek6xEFsusQIZPZD38LSy82Y72Q6Z4LF0SY1uKGfbu3xdJ3I5IZPSSf5w8wQxxKx4l0ZyR
qWN80lanY3YUAVTYqWQdFCf2opvFgAIDQQ+jFOzSufc5mwoBurtLCwQDLMj53kJziB2gj7DwHUQd
7O7nbatNGDCUS4e+HS2xivbbUSu0ZJIK7Q2CFw5S2Hwfo32DM8mUwt6kmNvr1D+PNnrLbyJEyvZN
AEEC0hrULG/zayQlaJjGywr2zMo6ge6YoroSIRbtHUu21K5otFumi5ID3Gxlaa1pzFXceQpmqkZt
El3buo/SWwHNA61MGJf6W9yAuhCET0G1zIex+5623WbvIYjo7ZewkS68S2cSL9uhAIyf6cqg2pv8
KYSsmO+skWIZSwYmKpr5sSX8MAyWk6pdnAchdFxAqgOfe5hB3q3qRaFHUs6bDSvY81HWpu2JJ8Sn
D6xza1pX8UJ88GfNgyQC1Zao3aWTOeqoKt+6sG0oazEV9eWiVrQUzKRbdpp5XtND1kfL9jGwMWme
fNrV4kBTl5BqRZU0ruAvuokfeJMEAKJZV1/goSHuYMY4bNcCJL/4TAKRyamOpkLGR63GPn1cs7lW
0SMHgXf5COiRuttockN0jx0j998zy5h9BBuxho5Ag3cipw982Tp1Fg3QjdM2pkU/llyNNEEXzW6T
KdB9bIvhO9q847wcMFVW84N7FwJgyQ4QXnvhBMg2xQHZaNaxs+gjxe44ySOlzjPTydTJH7IYqMMo
L4QWNr3d6DhjSoP7PGn5AQ8Qdiw+DkOq0R/zXDSyuxmyRZn62M61C/NNyETdNCeR9sFn92JIqLlk
bSrr4oS5wiig0HmLsa13U9EEXtZRyow7SGG3dr0M9RTJ5hyaHrtNpdD0RYCddeOzT2PkWTZdYnKE
SFSBIm0hd14j6+KlW2mxsHddkoP5/M69/hKcqA7vwfA4xeG2cUrN180bnsxXLbO6Ti7IEkFvVK0g
ePr8vAwt6TsoD+Z9X4yzqMHl1BSkCPplESusEcAElTyr361BB52/b0XUhg48TRol+lL5lRfzO9bS
rOGl4aCFgcNpwalVT3ktRLRdp2k3YaQiSH9If4uoDTD7OqLC5t0NaUBm7d63bWgLcQwtAkF9HBsQ
TMBPo8l+SoCTuxg8nhosMtDzNZQzxWFwMbQ8n5I6GXC8vgUd+dHXhTGVRTWGkU0K32AHqQiT+5fg
/JGylMbwPacHFwZXX2lJBspOrQz7iNHOKbyMk3TRw9Dne8hPZ1cXkFYEN2ICbAPyjTOUdD0+p18v
Vbpsw/AZsEkxpo5PAkfrJEGpM5Bmvz1EpzLJ/kW6ZR/nIeUtsKTIRxa3IhpAB0l/GIOCxpxs0yDT
qkJB1txUTSEzH+EOpt74JxDO0frGeEVyG8/SbylZILvK91NucKdBw2eYWTgCxVvmq4iWfYIxG+13
HjQ7/K7j/T4080zwUWyxhQk4hxlP3cY1/rweayk1XwG4SfwOFJGRPagsFZyCpsMBQ5Q6lyBQHn/O
HgFVEr4yb6P94oRbXwbDY9bY6meOy7Mt239CN0Pd0rix0cPPoY5eP/6fQX79HOrVRN3mie5xAhCA
yPmrahja/OdmoCsu2iTbgmPVkI418QPgsnrkkDO83KgRYjlMNeBk3taXA+GryEqi5Lyyd7z3I0Zp
TvoOH0k0kB5bodgWMy/BFt+T3rrPEvyyy+sYXKnXERw1VhDi2us1SRC7VlPpcWCBXKy+2LG0+PXW
vk4PJlSH8WFpg7+AuKvbL35hq8Q8rYndDyNTyfDLdTRxLh9BZUi9u8KV0n14XyfS5lePs8RF7t9C
Gjvh7yBSpphdk5P7qb8OaLSFDT+MHR3T/BjFaM60lxsMgtBFqndcJT6Gxo9Y07wF9/JBTwH3t5nz
xHwlrB4wfaYMGSsuHmJCTNcJWPb+hcm8v6RzXeClG+J9OfRbtp//4Fktw6Pv6q5uTkNd4HsldBA1
vQAvISfumr7OlaaduMvPP4ect7PF6SwNVfgS7AAjDt7qRmGfn4nZWPyIzK0t5oM2EQhzVTzVAgeH
VAEuFgfXaSBsHeA9AAe4TdJf5mO9L2eP/RW/U9BctsVJIVlc1ivKp24ZL1w6xn1fdRw8EjD8phrg
FeHE4/PSofMN+gONsu4OxDL8v/YBUE4WBwgoSgMsv4M4xQmAAsG2ODrYSeP8xAYB5cJRrNs+9wMM
gAESL9QkiDAFOk6+ADUcW2wP6dcg+HSZcWxVy+eYLS3iTd2No1IXP+Hk1nXSticvO9S739Z0Sim9
0K3EcJzpy5oxY9FhwEDwUWJ7omB1BPdoaJCBXbjXS4f2ccIQUQ0aLK5I1WHKjmyLCaKcA+sc75FF
77MG6PI+xV9RvGJSASNAfLJfr2uaBC8WExyfN2AQ46em24Bu8jRRAy8BWaysv6Ugg+ETbCV7DTtn
fsK8egVZNpJ1Vpz8YCD2vKyF2Un72ysAJFCWA7syGRRIEK0RhdIXvUwFMafrAExk1+Ar7OvJpaEB
CF+rwiFUUiZW7HnTikjTnlDr7YPnGzSQ+2PiCwUsvu2GGn+OR9ThKj8HpGciugpisra547TdoTKo
fRB+ciUocx9SgM6rOC6ijVZ5YkFDh3cAdIEHzZY5QCD2nNbg2hnIVALHzd+iFLy6Exv6fdvoM7FP
N5tYgsn3OpKtQ1/6jjZxQ+ersGW9yD+ozYfowSKZBqqwacPZM+It5lcUNBh55zaN92sQeogQ/FFe
7ihV1yBfRWbN+zHoZ8ZXaSBvWTrW3TFm9CpOaTJOLvp3gIZ5EUfsaBTC7KkDChtVRUdy+4T+QVDu
Y1wbyHQrka1ULvchR25jvvO5mU3yeRIFoImzhXYbOswo2Sb1tKU+ScfSY3eA4gdk0hE5JfjL3BOP
Wd63PIECclyjfC7zgM7Ucvh5Ja/30ugWMGWVQW+5X9ZLuOm6eY9/fK33aILsf1+8zdTvnxheMGTR
JvvvMhJH+MRar/sHBcjW+AQq9x1hbzqhsZRrZIvibnMr0ccWC3Vflbzf3/k5ZZFTIhJxaOnx1isq
u4fTqK7sslqalySxcfHeS7CoxzLEAzBckDIFTy6DGfZVXkfbDgdO6BPhJUVa5i7NFmN+pzFQ8Dt0
GfYzVw06jc8/D5RZji3NYKpED68VG7i+W462/qB9+kG9Biz1CjQaOBtiNkSd2UHIyUIsnh76ujeg
10jDfPTgm0zjml1AF2++apJ6T+NkuuAY+dztp+VfFlw0Kuwjpcj8vsh1srcZD9Dt7HMyF1uioCaV
09D3R9l2WI2n1wFB12YPeqqAnwXCO1wD2muZ0C4v/gJ8vSnoXwQMGWZwguDGyD+aQNIByUZ3KXmQ
48hw1nldL1gNYUSYNaAa4CS6GcCLLOfG7Of+l+ru99puPzycu/BgT44HeOP4bwpb65cxClMOqOo1
NLbAgHEWqAOwkv58qDdAE1YTdCQxjgXICv+zvaz/pVUQCmUKgVTyP3MkVss4VkaLNH2HZ1/ts5sz
ud9U37S4w2MKBVFW/QyOfz6X3yGEnQMMVAiPmi8Y2uGY5286JWIGR89h6T3AZQZhrMnIno9PU5HT
I0hlfx/nfx4Q1mcADuBxnwBc5G9wRVhMxAQ6KHFvlgEbRa2w44NSrxDmfq7sP18g2WG7/8bA9isE
dhtnOajOCUFT5M0Bl65N68F17P5nxAhy20H7ldEVHg5LOhUzxNZisx98oCvYMn7Y4zm1CA3RtKXY
j/5yRr/PdJwRSinIfdCg4xkkE2+bMyuPo5Cv1Nx3r4sqIK/DGl+8goT61BRzg1sgU79iZXKKzQGp
RST3E2k1NX6rZoPK/pT1dIRQd0FoWcHT1gYfx/oQ5K5ZKerJKrx2VfRrmP3zRby9jbhxaUxjSKEA
yRIwfn+fw9h3jUuWaL6Tk9oj0/aSCGnIHv2HNSp8ChOn/3eoK0MDBFZGMW7k/m9/UsXvx8sXZCNJ
Efu7n9veUkvTlvGIyAoDgQmPofufHQ+Q/y5pwcLAQ0vTf4QDGgSQ6Llp7163JSTJ+93IVYd1MUxm
3zD+fMA9vvwyTTEh0H7an5QCPkoKRPMNVBvWbQEhPAOPbIisyqq873P6zCBI/R+GOnw1DgCru4SB
rYci822oAy2rX30NnutrKjJnQEcwjxLT4+XPV0V+763h28HQ4GgJYxRRB+zMwN9i3RA7KVoIB77F
sA75z7IC5XRPFS0FIftiDsU89FXcpzbJoRXu0OkoO6SiU+XosOSPbYgRBP9yXq8UkV8GHBgmhoBD
d/LStoZM6fczi2P0i/JGTme7JbGEzwuUbrjFHiY9fvz3BB57wSow74D58rIXG6rY0mW1I/01sghQ
g+oKYlcgUjdJCkwkft+LDDy/C4hf0TG9E+DokWWtRIJW2OfJwB2iPto2SQcDwprfElfFY8ym/lDY
DBDgDV2guGXv+WufUTEUSfSdGHpilltVy5mDyuNn1hBgNS0oJBcogPKmP3RRqzFFfiZOeYQ/k6Cq
hX2KonIosImxl/D6WgKpl9EEwy/BloKSdU9PwpxESLTHpED9MiQew43Uj/n8jk7dnmRGrzmXBsUC
9y3WBeQJpZpcT7ZymCwfmgPTedd6cKlfoRiD7RzKj9cE6yWzQ8cvYHw3U+zJRW5mIF6oeRSDcLAY
ccheodqBFh9dlKauuqWfUOehzwBa+yNFOs7pHVsd5NSXLYujHaSYZhhjVOtrfcjDOlFzkMr3gIOB
DOXofpStdMUoKriu1AFibwOP9Sx5zw3XeTjWBkHHfMxWPm/jR/RB9k4bctM4YXcj5BIj+9hooOD1
AfMczfaTtIaQtuoJkuF/ryiJp+IqY0tInkm2rK64A5wn9IeB81Ylx3aYohgVOgLaAu8EJ8HIOQ7j
int7CEuyQSsTR0BM5gopI8lA1YYZQLhRHDKnrQSpJTSo8nlh0a9tZAzGfNy58JXFvVrlQaQoBGAq
kA+9/TQAEYrgUPLaCvwZIw1YNTW7KXrsJy10Yh1LPLL7l/wPgPyev0LqvW+Gr1Oje8lSh7xTKCUt
B19El7ONWU8QYesxx2kkChrvoKKZf8TmMhYPeuBRd+qbrM5KWdfhIVsbUE7XJohzk870oonpBgXX
Ml8AYRnvc8uSauFQNuaN62Jg2bP9KDCpL9I6gzUVVp/82loNxXfcjIeFE4EauaPujCIcUFcyQEWn
4+dRYTkOQTNodhoYKKQSygATR/bU5kt6bMfGv9vazsVHVAvuWKwxRAxqYv03qf1DQlJ9bdOovu7n
yR2zCdA4aBr1xTx6fpA8FB9yLQ3YQbr5DqGegLRM1yUsBYZDJri5KrakP61iQHd60BlsUFSxDrBN
GvJTwFdeFqgTv0Ip4M9gTwnYd6jurBbSbeXK2+wk23h80NALQ3EA6GgqIzrWj2HZii/QomeAGHz/
MRRJc4wTF1+lMZcQrkYRvUkBH8Kca4L1PdQtHwBqNmDzOMq/w2omRZ1FNLmfk1Y2cEAYoiOZenc/
zSmAEISCw7Qu/opOFiTirA9FJXIuZPGpmRO+XoIZ4b9NSdqS4+i1Q/nV9BIiYpoVPwqX5f0hEpG9
6jloEoeUuPYDSNUK9Vs/XoNYS0wFa4PxS9xO+maBaeH1xMg+Q0W293brOVwtSLNv41zNl0Dlo6tG
UZkcoCXrvpMQ6FBCjQRRqwPf8XPQJvwwUbRAGkm2L9PUjgmYDhq0xm2bMHNlB78c8ImsP+gtqOWK
+dpAuEB0c7cSMHpXlHrVHGhHr+Bm1Okruxi42WifXGddv5RAoJ+ysH6LvRB3KYTJ5Tx5dwDkGe9O
QP2cw28AJghp7oY7LVP7edULcsUYbfd6KmG9tShV5WBq6zLyNP2CjvlY0qQbziMAjDKJe/cBtkjq
wyRXGKUp5+pHI1fzCeJp6GAN5K+VIFa3ZYvzQycY0guFhbdIWJ6BIP6eJ5PsqmGb2y9tr7cSzaf+
Cf6fptQaXlUczY1LndgCtPNYXKXNkH6ZCjhltehDzGiHpB4HFfD58pFBpezrG1ZEYwN3LMW/WIhc
4kOBvLEts3Yy71lg6oRAz1jFmy2/cGSU78H2A+ckSPuYjANcjfxCzq2e2RdLxWNA/f64mX4rzkan
sI4yff1jxYCcpcu9PyI9XR+c5ZkobWrQSVa1K2M5z5eMK302yI9JCVk4f+SD419hp0Y/tlaMX2eY
vfzwmOC7W1hym4LwcI6xUxzMYtwD8l6oTsIw30R2Us9bPA5nCmkSeEuAue8kvM+wly2ISHHbFMCp
MsUu8JxzUelpaM8q8/YRzCeK85+TKxIP9NQyOkHxK8x7Pkh7QdaOP/S93a7rqTXHBeZZe3neN3dD
GrsrC63c+2ES9qOFFv8bhfYRjiRmnWFO0mPxAGt7R6jz14vNwyW0wdDLjL4YzoLBgw9lO5ifgGP4
5RZZcQMxqv0Akyv5WADS+Wy2wn3Ehl9fYLHltzCic2BCsubUcZHdoPMOoZUDI/9QbOtAMd/tcNrq
aHyv0Bp4Xy+jNtDBd/HJhtZ81s6n8LrKtu3G8tRfg+6ogFr048eabnCSk3W/HGmuiguCXmQ16y19
Bw0ERcfARt8jkYChdbNm6dZAF9svyMEPuQfUXtyojIJEf4QxgOpc2XEtbkKk6/dAf7o7qJCGp87Z
L/gb6IxcQ56mHhlM6/P2buHtrmDWpLnio06efSR8qOCFEcMFLPePTTLP5iyTDooNLkkO0cII0yYe
9wO/6mWhD+gvp1s5ow9/gE9Nn5ft5vhc9lQMd2MEHsL1CkUcxprFwdkbw2c0oMhiSbgcUtO/o0sa
fcgH3uiKLVaOR8m1vW/rZu6PaEWv8rpv1NgcIjtk4AsKQSIoIyGXul+LAZqu8556xAdulrEbIbTT
Y6jVlQJWAF8ikiNzqbLei/kWKE47VdST+mPINzhUjXHHbkBmE+QQCFLEaweAwD1lDapSizhitcsY
Eqd6AN3pYnYsv8qSJR7ajxtdRTKX62LgWHOVINjFl0WKTsXZ7FKDg5ynzD9ANalaMIPqjkOaAPeX
TkHFyJeHhoLNUyYy7T6MK4m2c0AB3FZxbpL4JvB2GSoIPuP8FvZvWziAZgsjMyBuV20CQSkUO+rK
Resyte+grGN8oxj+IV76A/CjXu3sMZ1k/TsHh8bCHeDRwyA5Hfw0Yj0UaLtWnkB1eUyJ7+SNkuga
ww8J8HO1ucVAoN+vaEjlvlUXQ5Nm47EOWbhVDeDbA+QuywWt4b5xgAZJ5oDqYIZ3qWo4JpXaZ/la
QuW6fmQucXdRxpe86luRwngoVRQQIbDEJ6Ij+33mSE0oBLDJGZ5khB5rGCT6pEIKJ6OxAmcAFLlQ
5pLdr1EKg5fK+GJtYDWFhgs+MMYRfHu+IQiZgh2l7nSZ1YYsHMYvOcnlUSfLmGW3JJqZf0STuRcX
rSnSL/U8P28Qbz7WUj/XXGdtiTKhfwjgnEBPK+w5xuYRI0gwi7Zcvl13EPTcWZhtnqDYhXDR6E2X
Ocjeuuz7rH+wQwfxoWVr6YsmRXydXf/N1QI2GSOEjaZexC06n0VckWUK5rBhs0nfc4huH3IQm+yh
mYFBYT7snp7g6YXvZNTqg4Y9VnGc8ry+gWfi+OBhIVAf/QKl/iXQ7Dovo37hl/3YmkMymO6kjMge
BhWTI3dyvFYii24TtaTXiUYzdawnNNU5yqJDkgg8Usnn/rwtSQLzqRyb8CHms5lgHMLGO/Aag7vU
Fr5wfArQXxpVt/BemmZdctILMNFB1PSXsOfcNfsA3x82mLR9F+jHm3OLvh/0nzYO5bYqe4ddHpt/
A1sI+JAgv8ApiHvsOs3Jw6K18oOGELSpyTMQweUEMhE/jzHvT7nO2/dRG1vYgzH5KR76xw7aYnQP
0+GUJ6L9PIbEjWVGx/EzjYW98gkVC+zilraoYHKXXgkN3byqYyDvzTJXKMLpuxZlydUcSPNNSZo/
K5g8fVKEhhs4tIA4oc14Ca+09QlNgUTtMW3RJW1jc8uEoMhbERz3SZh+S9VepK9Dv+/aSzJ9HWco
w48da9CgBcg9ssshG5qxmiyUWuiBbSNAzDy0pKId4kgJJXyb3XZ6Sr5KKZ2CfB/nULZdDu8hhe+t
AMthTshVZ5c980l+QAk/Q08fYfu+6vXo/qVRtclKaUrjZ2y8wZY8KsJ8ETnFDk630UVjsuRx5zOc
CASyvmxg2/Iuy5b2q58Lje0Bledp9AIsrVFk9AYtRXutV5BdSlsjpblZJq+/qsQtTTUB/pzLZu6W
b86tWCtYlKjTvAa6+n1GNw0Oju08H4d2plcAz2tQuZoFUrWdzvoDssdZnPpcumsoYy1qWaQj7tAJ
E2XHyPRQDsTbnD25qes+53peKjXRCX648G298yEnD+j6FRxsJeRwJXNBdueApOoK0W8Ix8VI2SKV
40g9wS6JxjsqA4kqL3aGIHTYGcw09Qz+PZgymERVCs+HNlXzqZ4ZWjy9qlqFJM0e9zJ2rgQMbBPk
1HQQ26dhguodZnYEAnRUFUIhpHE2wpLMEl936zmKk3ZI3zFPRVEqYhr6pQOdNRqqOSqWVpzQyFNL
fKvkyEZ4eERYmbr0m+wnD7V2iLP1INFXK7rSQxOSrodhXkWvrtdCANKpJrhREP2+m4FaUXjm1p77
k/XaNJ/qWqVjfQhYKmjvQCVEB1vOixmZ+y/2zmvJaiXr1k+kCLmUudWSlitvKApuFFQB8jaVck//
f4Lu/qGgIbrjXJyIc272Zge7SmvJpGbOOcY39gm1Wn1SqdKqrxJ46SiiFF1WVUeYEo3iIdbBtwHn
RcA11GG/2Jqe3+aqLbgOtoaMS+UorJlNjIjA+fpfKgzYOudR5vUS+m06i2fRCzN9+N5E1tptEDKU
/tayNY14bi+gzW2SAnQM23yG53B1Pyd2rM/OAb33yvMG/cLPPqh2SrU0qD0acBo72zifHF4RLMfD
k0ppKHiXAwXlfK3nYELtDW2quuKwMnXjavHKy5v8xfJUPVahKAe11BeW4uutQdag/pA7xDhWFT9Y
g2gzJ3IQ0GbWWVeqWxr0UdlAjcPeIen2bQt200Q+2IQF6qgrE5EZpXvrs2IufkYR5dmHbHCrZWnp
Do90eLMdUi9VTnaU1LOdlREkTfjA9A7qxrtcKf28CDayEzOdGyEv4gC3Ox+04rJa9oF5ZPXUegoc
AKofSDENprjAVjw7ESqY6rNeF1RZeGjSvogaR/ppOPboZ+ZgBWV0h5FJLd+8Omc/S8Zbmrjjkf50
dtnosbUrTEdd5cayVFFrVYjIRp8BdauVD7k/T+6po4RzA6sG1AfGeWNP9IOOunL2WqBzSLuLz+2q
xwVLK+y6wOE9qsLBWpd7CRFwpkDQyogKlB1inLdCHHrHHqowrrz5RVvjeWkDI4Fxcu8VWSHCibi4
115nsL4BBNgaQKEa2Y30uZFGlBO9PKpUFONnuAZbx4WK2qx3awFxAf/YGGv7ShkeoiGz8+sdvv2m
iexFl0dDNu6HcixtGpYujtdmR0MxE+xQ3UVeV6C/VWjqQg3PSDKQcwR9i/pvh9akGymQDBO9E82t
64SddxXYHXX41cwgcA4mC/yLWzjlWYNgjMReCSxaaP4wAXc7c1EyBO/tMyrThvSA+4kL486JFlho
/o5dW3b5TtEwe1kRUnBvxP6d0vSG77m2e2y08y184TnEQuv5UY7m44uGqIrmYd4mlxrLsPzI5nJK
79y86reqC1bQkQrGOfe2K7IXlkhrOVijnd83kxVfId9MPie9wZn3pnVGRhcrOiPrmkHWy/TpnTcL
dTv1ZcpXwF7H1NqtGlZT4ABoqoV/b9A+dEM/b6aTQdMiCyc0O+8na4MKi0LaRyi9ObLJXjx0cdLs
B7PWn51eGoHvoo9M+3LFOSDXJcAdtFzj9TSz0FRyxPJU1gj3/Wz0x1Pi9KjmZA1/NUjiaebj+uUm
2WA3vGtrdzH3TK6Y/4J6yyTwbgtaIpVPTBdmaF1kj1YiO4qCepFXlmrVZWIaoxfqImndPQKN9nGa
4ZfuwTbxLVEpuB/tPsWYXFGA33TaVvFKD5NzQE29ZAHIah+ZTAGIMeSFnqMIo11yu1Z0AILVaVsn
KkaEf6EFUipau5mfSQQyP+QsVRuOVvt1kmkdmbGcd9Mglg8uq8V4MQ/Y6MOyG717KfpBcTghOjYE
GV2gymyuoHqYF15aFi7ypXiB+W3E/oWmpebLUmbFedZaeYuGMN+hTTM/4a1TNfMP1192IFvzfucC
l11CNS25DMreG+JIpdi2WX97q7zIDXMR+8GZxJMWpy2opEEWFs2ApsLs3lbGh8xHiQEJyeivG5Qv
euROYmFT4Ju4LTo4PVVUGXn6WIi5n3a8N6nqqM8hk/adt50352ayJtrQltnE115ZWc8d6o8kGFX5
wZJV89wPTROkxKbcuyg9EXAlI7d82X9ItElPqK1mbadReVz1CpOgpO/ysU6UdupzHuqwzwr3ZlBD
cx5Ehweld4tL+gLuUYt174mOceZyGyTOCzAZK5ptXd6P/WKeCpIpTUDfHsjhpdYrJD01LR5XSu8o
LZCf4eprFE5V5s+HWphjeY+LN4Mnssqw51a3d50lVET5YlzUS5OiWZyM5zSGCe3HgxG0cFUwFooi
qrwy/orcWQ/Bsw3vPMr9g2HHxkuDMv4ZLs4iAg1OFQIw7RkvkHc1Iz44tOPAU+epTwinh9tW6Qv0
2KHRDZ6D9dZPNLgmvWFXB94Hfc02Q1qh5yKa4acvp87s3+c0O0IPePJ1R1wBpJjUaJ40r7Qf8tSy
K1D1nMa2rQ1GdChAC8t6XRTd/z4qWvpB/QsvqKIaQ2bzuKue2dE2VXvf27Kxxc2Qpx2rvCQTFc1U
3+HLRrwwL4DjmTUwCG1uQClsdr7JxENiQojR5yE96Sqt8vWEwHwZ3sXZPIlXUdtNccwbrxrsXWz3
+qCF3ijsqWfxKlDZMGtDt5ED8Hf0EEGgsVI2ejps275wen0+qWWmixk45iz2tl1P3kenrgcWla4t
yrlkHROpLkLqPPQTcB6cJEFoY6P9QiZNGY/aa8GjzUODvN4WSFTTtvmid9riypBBKwLCSLYw/lMm
qVlSoGJqk3gTt3MPdoxBkjxZ9e5utLyBLUxmzU7fPzXeFI95yIDYY9+HlSmb82twyFI1oYSF4RjA
7CwluxcFSd1YAn5LC2NmamxKMuA3KSvDES6OAAtHx3r7JraT6D5RD8k8ut17BR/MFAHEuoK/Q6Pv
OjNwGsmG+SJfZFw6uxkUojvu/zye+3m6zNSQ8BQHB6fP/BUV+ObB/1EhkYkFa1KSuZ+Lpt28TdV3
4UdV+CUXXGsYS/1lUPnzTH47IjZuhpWbg5WR74YK+PGINOe8Qccv8aX6fsTxu6rGEnXPaF66qa0Q
wY36rGH5yHKGgt+/8n+Er/l3PNX/Y4yb/xvBrA4Wnh/ujl/wNRefavlJ/giAQJ6z/cg/UA6E7oot
F1kgGLRtvArIbf6Jr9Fh1gjbRGyyGZOR2/yL5bC5u5jRfktggQVBZYuPyLQcJmQAuv4Tes0bxyYC
ImCGJL1g3ePuNX+RKnTx4OFHn52LymRQiqPKNabQMaZlogkmtXagYIMFpSamtBYvraZeDAo7rOq9
H65sCIyHEkWIVp0lJVc/AzKeezs+erEy6FxYo2Ab2JVre42gi2bRvurHyp6uB73IIIfx6ExsMyVA
72TPrrZyLke7k69oPO8GO3PjncHui32o4+5LwsCXPWL7kNfX8qB5K0SpdUjpi3a+UetAnPEwrQeT
8li/rBlgCQJP9F4LXDQX8lh2nupugZ4WyBZj/4MsVyvd9bJTxq7vxy3DoO7TzUbiP2v4fxsOsThr
RGIHkLDWdWlIWDQzIqvJvJuiq50PHdbBUPOb6WNGYXm7EttBo2ABkdqn/QDE0ZyHoLFSzQuGRmsP
BQLyE/Sc9KMjRfdsSgqBgDrSf21877Wcl2uPGj8LxqJaTvwjvhqVY91k2J2PPlivaMgtfzdvhRWT
Lr+7U3lNs0VfFtJmpmQEG8cSBDJHNThRcSjCvjfY6MBxrG4ROsonsF/xyeyX6bCu7nLnS3M5a37e
wfzKkMjgI9ayI3C27DP3g7gDtTNa0diY2k1a1d4BtwcwvGY2Lqd4qB/T1cUh6ClISqvt7kaELs3O
xlZ5ZYvRfK+Br7XZDNFTauxEsRkum13F8nYaGZOBABXLGGaKkADDrFVEV4x5rQab3Zpg8JY2xI8d
RLn1o8Z4bO9lpXbAorSesBysr3pluqdUGu0Dm4n4mqlRc9loiaoONibIm1mtzmgYIPLtAQlH8M9/
D4Vpj+mVJsy2VbtMr1wmVN3o23V/zlsg4fW5iuVUNqE7xF3u781eu/c0Y6uNaMzLaY2oUgz99dsy
8R+tqP8voq5NUqRY6P6lrvplRb0pyk8klKCI+hGO8+2H/ndNJQ8YVz50TZ/4Ap/X4b/WVAvYl+O4
wsUYjO+Sv/oHH8cikE6ngMEkh7Lvf9dXiwRHscEY+GTbz3n/yfqKGpNX8Q/CHYMFFmImsB0+gWGh
0vr5Vd2PhVfPjtGdbfb+oWWX+yEdhz09Bu9OpHXaUGsnGlsrma4iKnp6Q+/SQeSfS5hjSAxmhixr
vasqP4sP+Gqs/hEFe3nhJX6W3w6sWB/HPnM/iNWpz6mRlBfDlKPE04o+ZDScVWdggsWerIwxHMa8
vszbTgMQRkl3BQ6+XQ/VYhySaR13yYrLbA9Ot/c/jKjyvCPzC8rqoVuc53GalXe7mMIN8VGnl7nZ
DHZkORSROzjYXvZpHLT0WaGIqo5N3wDRougvnMuBjgxru4aMkubR91W/mhiVTNfl9zeC9+310EjJ
101nmDg7t15y3iHD9zdK9f39UqNQpfXXmSiaBeoit2IL9f3VFJecTxpnS6V4bcXgJiaCn0aI3Ma3
R3X6/twWaQblIyhqKUB617hDi12lelaLwFGkPdFYQ1q0m+lCoONIvbWzjVDgE113BNUkNZ1M+gwp
ii+PBsSaf15jinpRMOFEoB+OSZOhsGd5SQ5MFeL+2q0G7aQjJr/V6VUEbKKsYBptIgjY/8LB1MYD
83jzgdgOIjAsqTMmNOrpDhel2Dv+RhdvSQ+aSlXuiK1Kw6yRWBK8qrjstcw6YH+rTk0zqENRjx0F
ft046I5LdfLYQbkqLfZVVTeYDNLkRpi0gsa0nKnhkyJEm2GR1IEGTK5+fIfrq3of19rQBkUMQJZ+
U3tT5s47jI3JHSBreTulo3tX0vf8AHFtDhPULuee9uYd90OzXyCtP8Fkj29Ls1neMzSj+JyUokvM
JIL5YeZe+34RP7Gzto5z6mjw1GNejxIT137Egn0ZQ8I9gPPJ1hChf7E8tZ0nApfC/V2HOOMBPUhh
oNCg3sc201kzUJDenXfNsq6nuqe6CfxBVhHd2OGEPqU/sI9Lnqy2sS781U3psbVieoSCA73OA4+d
45rsy6/GZBMwAuBNzAERd3VUmA3aF8Tft7Aj3FM/icccZqnMlW0FNvDdS9pGSRLkYIZqWn5qvFFJ
YmI+R65P2UfrIl+41grHzx1KpvqplzA4x9htXyYzfW90/YgrxPPOXOkqWlr6qotsvauVbc1d7Mj0
XKOJf0wMa31W1lpVpHfM5mve9PqFhtiPJn5nuWeM7f4eI/OX0e/ioyHIkYBvv3IF3fzBLzz1rDt5
+X4p1uy9NQ0Z9oXOK9538DTDqeAJc7SBaR5q5Mh3p2Gftc4FtAjyjXjXHvLeWm5qvxbnaZZbx2eh
1xbws9qNkTPAWcWKa1g4enZbI5vc2i8z1qqEnsloJLh4hcc+LBs0Gdpat0TNpNrdFE/pdl4GvBcl
8SeavgPDMZ2ZZ+HwWYT5ZEMwuRm0/l229g95q7mfZ9Eg5GL6piMEmizyNsx2zR9BBNoXFe/+Sx0R
TuDkMg4RuJx8W7pXy9R3PBpKPqylV4ai15tXR9Eybqe1ubVA7bxgaGbCYgDtI8dmai/YcNrMPG2B
Prk07WCquiVcVz+5sk1DfRiEhoumxHJSVDq9VsNYsS0zUoPy8okuSfalnJCsybG7JJps2uJIZubc
yno2oXMfLc01Pegr03JpziRc2YUzyWAYTI0nzk5B9HWztu8bgwY/G4Dmrsglg2gQ3j6s09m4HmVW
bylUmU6kVYVk8Gimw0wzE1E4E7zJehiH2HsppkpjQJIx6cMwM/kkJKbLva3F3mUz1uKTEn1z4W+Y
d5ADm15N6YAeE6OOmbV4KSk9k61fuSBeHpm8y2s38RWbcWVNoWFhfwpklp4gOlNrtovhXWqGyTg0
kwW3qGAsrc+vHe+8e4jVG9Ixljt+abJL8hinWNH6h6Gz50ttMLOd77XeK/Yt8bXR7M9Z25kg2ZC4
7TYDEyKNPOr6XOMh14qribSRK98qistUbxxESOtrqjMs6fSyCex5ftfo/cOMNHHnETO1q2O68HgU
031GNOZBz1b/rjP6hiAXM8XtCV36mGjpdVmMyZ4pQhz2dW+8ZxJoH/JE6Hue99d8rb17uGTTLu1K
NCjI1QIDJPV5ygukF30syivRGKAbZT2SRqsnR3r9W4e0coaDjcXojju3Cmvdn24zAP+fuxmRJUEP
RknZY3tPiUPGJJ9wCc0JeFgjWuRZZSEq9Lma2Jewvk9GTW9OlzoAY6lnqIiYa9PQaQ6Dgsxvq3n4
YPZ9GpZewyTCLT4O0njJ6fXsVl6Pl+NUJSpw5JTe2l5XoYBtinCuyFpcrFl+NWgqRagd1EMO/yoa
6TNFTUIkke01HrMlLX7IRkNeO7o7HLCLdXyKrL8Zk9wyItDrND5ts/LoNabaaVIXfWanO1FPLz2Z
jh+7eVL7BA/JZ/yuhPlQqQcsex9Tr/zSF5k8WfQokXUUAPAFf4rJcAtwOjjHMRvIRctLO2SrQIcb
Uc7lygzu1cfrwtqZaodB1Fpg09e5o4ltnU2ZIyMc8g4Pe9JGAO/9o2U3cu/OVF4a1pxDYabjRVY1
0BDKue2AyJO7BzZ62M0IW1EWyfp1EBPeTLt8zFRi7NSSOsdpxJ+QiavVnlqa+qir9NY3940hXju9
vVP0Y2A91cz/2X2yRBNVSvPSyBCZpSlaqAz8G4QJEn0Kvbl22/7ORR/rS3DPU6UC5FpTqKc1uwxA
yjnc0j2NcA+7uW4GTlabAXrRs1zLBAd+eYXLULv35TwdSkehRF1yIrOs6k4r6lsYKel+gKcdrA1z
VadkhzcqI2SoVBLz1TbhsMKnptfn4Z9SxqEerZVF2LVutGFGAuNr7uNgMzlZ87jZoXj70sWOFhFl
VAVZpQjzzMggGuMi5X1gqbuJDsdrxoQncjVuv0ZqR2ce6ztHG+FKDCDTRiS8O51x3mmuev+Y14x8
EiIcztWw3CHi/Qga4d3/30t9Sx/+zhr9Kc76x20RzJzNEvXv91L7skFj8tNW6h8/84+tlKcDV2a+
h83Ksanlt1SYf2ylPJdUYNMRGzf0266GPdM/t1IGWynDB0HCBwCnsSV4/6NdZdLvolHl404BR2I6
vvhPtlPbZumHzRTuDJCmtJQwWfJH/Rvo8gcvWjLN+uq1jTqaKMqGXVn4mJ/RYPuXtsIRHSAWqi8L
auk69FNGXD+cq9vvx/n3ABshdMhSsFQ5P0wOIPW92cqh1ViR3s8sg8ocGUtXDtZ1swwXjA3H/+JQ
vof7CsAWp+7NoXorp3VRie0l0mMrMAnVI7+0jSzP6P6Lb8Wp9C06e1z0t46z1cDGuNj2gHlhzg6z
tXYhCXTsaWb3b+y6n62E308gOB4dQw83BbSnn/fC8wiCphScQPayPmRP8w5BgPN1Hp0woYLcuY2F
eSxmV9Yysd79+ZRyD/5473y7ehYiG2RnpkPI3xtvD7x7xEntMNCQt50Ad3Ea1QgM/jPnF0eBQGYA
5fLQwzMOeHMUmXgWBWCsDuhXHRyoZk2lK+bOHaO8rXAO/flL/TwI2M6oMDfnF50P/GTO20GA6BBW
pAb7P4zFKOuL/gumya9e0lQBvsULB63BX0YPv55GnKT0UcXWozb0t9a2OC3yycPgcsh1Qe5d7Jdc
LL+J/vy9ttP0w4P+7XttnSGmMTp8zg0Z/+OAwyZAl/lyoQ5WNkJQ07RLODs37MiwY+jkMf75aL87
iz8e7c1FY6SFFh8M1sFD9BbEaM6TkYhLtt6Qgn2fsMuiePnzId/Azr5fuY3BSdcdJgEzgp+/4UKm
nof+BadI6tg3dmOXTwna/hOCKe+I/6cIVXfvjou36+CJf3aghJ3RkB1V0jcI2/0RnaM5Bf3ktq/z
bGmnBfxwYJJVSKAXRZabJjuDqJS/LEzGb64/AydXZ16wmfLe3nGeTGhLMUw8ZLD+isDWiE0I5lmM
EYaPzfyOsQKH1BRanL3ILGf7o47Og+YzSjp3WGE3twkRnp6V/OVZEL/9aKzP2xMOdMjc/v6Ht0Pu
Q4FckTUdmKwiLkhFSBceZabnDBFTA/kONgca4onwubAp1/qMEa6/lDHzurCahxEZT81WTLK5Zgge
WEYbh3FNZG9tJstFosz+2nRW7bQWE5zIcQCO4W6AKzwDT2rKtKcBlerOtzIwPbbm7i0UKHTpey9S
zXweih4Uo0aK9kCDCkYYYEK7eKcmT14X9mJRM67FvrcUOhJtuGl8eO5dBrR/sRnFz3HJNhdt13ut
7wDd14W2oQ++Fot1PzBmRVKSFEc4zcMNv7ne//lu/fUBgYZBYcBTzzvYfYsSQ0pHXPO0XXRCtDUi
Q8D36Ccjmx/VGlNqK0xX/8URxdacxQy9rTc/X0sfCxa60mI49HGMusaOSiN59Wv7srdqG5Gu8/zn
420Lys8LjsfWYiPTAUan9Hnj2JWJP8KUVsMhX9BJm2yDTgkyochjVBL++VC/3qbEWOMmh0Xi60gR
39ymiRJjPo0Nb0HG+heN1hknOiPuX07gb4/CQI0yxaIn/vaS4VnXqgFOxkFDE0DotutrR5g73u2f
v8wby+y2jvFtPMPwqBZRKIk3F6rItNVwyKA+zDhCQ2IL8r0zV0noSBhnNokYlBTc+LprJefee9+b
yaGxCZz7y8dgZPDL9aOEwXcIHsAw3uIwu67B9DG6uA7n0o2mzi/38ZQPe5uul7ezAAizj0b63uvN
l7KZ3Htw8hPNV328AsVtnXEV/5Vn+dvPhEfaQxJC//9txZHYmoaOyJIHFDr1Se9F5OvMUdd66K5j
yfApxZzyoSSVZgcwY7lRm9wBGDTde4+mrVuXXyC+jNcFzdZ1nT6qnI5qlw3twwItK2jp5x1Fkk7n
esHDog9/Ky7eJpt8u7aU+6TvUNLz/G+zjR8WVNxefrV4EyeVDlLSu0Q2TnbyLmUV27UdKdexJNin
cp2BN1ZfnUGvfyKF/hHwh39SbRzvECeOEQ0b/65Z3ebRs9cvq4jBVnqpv5/aZKENmWu8K4Zy3wPt
/8sr4S1O4Zdv8ObuJL2dD9ws8rBoeXKOV79GGTXXYa4xL92ytQBQ4QTL9ZPVLFvuF6LGP9+Z1m/v
At/7FjljGr/4172FtWQRSm6if5rrqvTEC2XVrWvLmh6X/rkpx/k9w6P0VW7kojHZYR5MQ9yGtHMS
uTd12YTIRUk0yoypYsBAGzXlgAxj0ReSiGJ8WWrDYKl0H1yriATcy9DR/PdodHGHjUK/1IRRHtem
+eSO+oOzcCAMKmrXTr4Ufznnv5ZuiER19AtUCBuk+s0pFxjZ0SWzIHR0nusYJ1JehtqKK6FZhfWX
OvE3y7ZDDczOE7AoteKbHYXE/FvTMpWHNqm/+nDLeWuPOf3A1f/Lkbbf9OYFwZHAgPgk40JZflMj
IuBUaCkFd1KfPGKGSN7DvaR7Wi3sJkDkYmPRHULngAL/Dbbwm7evg5N4Y57wYqLw/vkxHBJy7OKc
jpFylw/oNW5nt9uIkl9Ld3hhy+v85QX1rfb85bsyDvIMZFgQX95cQoTpcs4yblm24fW9sqh7FlJH
l5oAUYCzX/SYyOaMQVKytBQ3Nul+oyRhS6da+fPT89ubSSByQVeFB/ftazlTwygwjcnD5DVDqLeu
Qy8M0a+WNXRd0/zrnw/3m5cmORgEpvgGe282+T+faQcjfFJBAz8sSz8fEojpu5We+F/2iL89v/TK
be4kTu+3ofSP62oujaTB0y0P7JGB9I0zUvUaVZsTe/RQJS6wZEQ+DlKyjKaYEFa6AWUE/eliRV77
l+f110255xjsCtmU264n3j6v06LEChaFDzPiPyefMtnLfsXbuNC0rzCHtLIip9Ydtrh0pf/lsTJ+
9wRTDXGyqds9++29NuDVMq1a7w9wV9OX1u01gaQzGW5kZggypZwGhy9OMx0z1+IT6DYynBGhnreM
hKrOJRt9AoF5NaYWVhpzGOg2Yu+Xn/98Z/zmYwKp3AKTdZc65y0ZBAFPtoja6Q4Oc929stcxsmXn
R9Ty2V9OyW8OBV3FJpnZpQ33C+ojyw3Zdr3bHYY1rr6Sw+LerXVKKJ/m6P/F16IGBWTlbC21X1a1
tm7XofXs7iDMrL+j3evsm8WNL4B40kX8V6Px9vvq8WPz7DeLGEeiLUKJiGDy7b6ROX2SN4ojZZae
hGiH2ocqgTDB220NcGbagd1g3//zQX97Ktlf2yCyDBjcb57nJNFxaqeCWEoU77tKzFOQ5ZUZ9jpK
9T8fCrHnr28IaiUdGZa/6eneVtweDiOVrAa3CKJd4PfLApQgS+1phTUc1+UO6b8ZOtTkJWrpcdL2
7BzVHK2wP6q7yhM8XJlFj/EUE0z5ZLZjSQAlCFWQASWWuQA5UvqJ5CLtqiBeXe6TtGTKKgGxYgni
KxFp6TSeF/qjmIw96ENCFwgV8w/ZQvhbBJgL81dSpMYjRrnVCEt7FuYePu7sRBY+JfPZZ0pffXHg
vhA7hjHQSS9momEYjmVFn76TZWMspxIzCJ75zKggvemtca7WedYOiD1GeS2qWnlXNtai+M6RRlnv
+W9t2lcT5vc5ULZPFFtdjHZy5bk1YhKFNxE+pOjKhxHPL4qCWmuO0LqZdS5Jb+LWS7OnCiUIxhty
GvMTeLuk3aE5a4r9UmRLElXAI/rLfGQ7ifnXbydmHXLyGXONYpnxKCyxflFpMtbpO1StGbYV0hvI
bPDoP7k44xdEBsPMvIxh5EMrMs09QFTJl9spdscHLL5Ec+PR9t17wN0eFtNlTNSJInbed97sZ3sb
UT3UiDZZiX2WxGTX6DOaqIy39h/4F5+AIim8d8jEy91cVo2FUTAdDRhZrThWnrqjz7tXo2jfY8gs
n0vN0+8HKKxBXDHo1Za8jKzOv1HlQpCW3M+pW9+DwwhGIMxRsdbZwbSZIhV+Ue0TNZ6tcZmYkstP
eQH1USgUGCqfrT3Ot8+2pU3RiBtkMyu6B0aDeuTbGRHO/toEVMwr9AA/uZB2O7+4QzcxZFzyoHbH
T2vniONIHD3muYUQlvIJjVXkQHi8FX7VR+AJstsCChhKn8y48KoyvbJQ30BPQNUos/hpXi1xEJpx
l2XoMYj/jk+xbxe7OS8URYV0dwQPiVBKd71DrX7qBnsIshVXQLYWN7gGd/Nk9+dinqHz6AW4gwEu
aY7pc1e4BbQjC5UMV/Y29uz7SkvnyJi8dL+u/bpbtEGFsYmheqV0vcdu3n6svU0rmrrElA6dE876
0H91tK7eacPYhh4N64PbNOLUlzjVXNCoJyC/5gkQrBfRpDibxrxHfW3sC7E8V7rqnussPrrCfsjU
8izmuI4mxr9wR+PnCqtqzxNYeadRufV+1GC1AEx7LHwvPsvYAkzEZC7Sc1vjOnRrYOc+RiH2DfeA
hcfbLunxxqiZ96IlL7GXuswxgRstGoQVgqyPnjVkRwCU1bFmQv/VlrhooNvgag0LJqrrslNNR3YV
W3NT7xO0rpkPv6EB9BuY3DzvKwBUc+h27CN4mbJI5ImaPrSc+2vY9hntkbgOvMI46YpgAq0ZGrxZ
q3fBH5po5oGIYmGKRV56y5RM8gMmVldiLTVjeyrCVZr9B82w9nqe4C/STD7zwdXM5nV216I9WkVp
EpbsbSbNpTFc1AUIg/OgcD3mzOUyCu1Me1aXNGm77Nj3nKlgKOoyXL1qfCT5eb41y9x8jKu6yE4T
SPBI+Fl3bUymt2+yccL30dGMSzOpvzh6TD1Jf7eN3FUvLwg4718HAkKcqFxwxuWTyKzLmaSXB3ss
4q8+zX3FbNtBfNvGox6uize/Y85Ufe3bnmDgpZLGRyBgPS6uVtz4tdluliFShSFyHwYqlkdvsfMP
o+T3LOhOImw33ZlRbbnL5to+mdjB3tOFYwyCQmzdD6PiTkgR+j7DWu9eu9Yu9sWsdc9ux4wW+shA
sMs8FPsMc9970XSYotxmQsEdi2oI1Sp5OEpTE7uC7N4wcRwk0RRcJ0XGMWyM2UR0C/J7X7Bvqo74
pfn/B/yRT108kThPdKXBHDeZiJdvdOyYuwrB46kFz7Tdg9p0TkgOeNCrtAwat1fmHkBiqz3Vvs1X
dNvCTy8Sc+WjOsX4hBpaTVdg05ObzOu8kCyp9aoZwHPYqc1vtdrsYOuZg5DFJNObSqQ7O22a3uST
bD/SujMjGmfiJkGS6MCmqggUVXOxJ5gA5w+y4uSmLNsR2rdIxQ0PUcdDxdWlCd+di8oHWJmm7Us/
Jj1+0N54lBnnO8uLBdNqvRw8+NdHrbcXPGVmd9eKfssdZIeJy3xtx7Do8uzAmc2OYq74tZqabw28
QefWyP3LdZTty7C0/fOYcl5X1+1eEYcgMVqJOUK4CGDhjLN/OShUap/9SYobe+00Mu4aP7mZEXm3
1Lswgz+T2Gd72BBNzIQI08j6XC4NXstElsK53mmwuQh0qdO8ZoVSsQzIJTAeW2MRSMWb+F2L3u/a
Ear56CROEQ54KKEn4DM1gtGjiBTKMqMEQvp5gcUTJpoaL/qKL4/lZH5Hoh7rYrJpllp+utW15EaR
kU3urAdAP6gJ1r2xra48EXiEzGbwaeKEWTHF5xTBYxbAHPdI8p4IZ83XtlHBynNOG6uW75eFpjUW
HPnZTRBaxfFSnox+2O5yBeuKmYspHgA5jU82skYQWg0fshR6ce8NffvJylPnQfPXDlBZPaU38Jpr
I5Bot5/Ljlh4z5HqSW/n4j7bLrfZo3oSuQG/0x45UKEte8wZyCooMtIbG/bKo5eny61O3NNXfSVQ
XJttAu5p2sf3ZpXbpw5hxqVjTfzGZi3uKdnnd6SZyc/rNNraee1piUca5KmvLmFfeG1VGjcB/RaJ
wtTRJkQYWuP+D3tnthw3cnXdV/leAB0YE8AtUBOrWCWySFGUbhDUQMxTJuan/xfUbbtFy1L4v3Zf
yI5ukajCkDh5zt5rV6zkS4mUSRPR1U7YcgUNVqf5phwGACpJz520aK1k6RU2dxprVvKuyLPaAN+G
Xk0Dr4BhfS641jqBEzCJyBhHeau619rT2DMNeonXtBzbV63OjCc7bsbNMCrjmxiyvg959Np7Vovl
tTazhvQBEzVfKDOn/0aWwOJwzVzu/abhtAje5Gqvj7khA/IsjcfFLFCcdDqrmSuGb6jX2ntSJ1aN
jdlcumFuPmLfb++NzovfQQUls8fvvU2qPOuGdcwHF+DxfAOJ6T60aVrp91LzFGs84ijnpp5rTh78
0TN74mjX9JFkESP4iL5pZxHaEVnep0V53SUqm3g/wA482KLk0vDavLWknfeB48bpnbBVs2sqW72H
YQBkZEleu7jmX6mmaTbR0Fif0VrjiWuKJYQABebDAiTjDJbYG5yvgImmvck7yXPYgXi5EuYw3VGE
IHWxs+jJLGI7LLT6AX3weXBZEiddT9nLACgZez8D/OsdcfQRRVE2ksPm4p0+lsYlcUvWDWthvK6n
2nkS4CWq2YkeRGTWN/6E0ohFt1wCo2LY2KLjvAGUdhzmGR4Iz+ZZj0d5W8VudYyTCg6fSWzZ5DP+
o4X6Ap6uvSGLZbrm9WB9xdt9bFPdYEnz+MNS7bbCPo2q2T5NU2Z/oN7G5Qmf/jPBD8yZ6g7Cm2be
tFGNlrZNKEiHDAWvR3TZVcdegoCqOYi6aDf+qKUxker1Acv0C/2/8iMsGYzxbs1JMjWYdJlghxO6
84wMDFaEusk1HT1opOnv8tJudqrvIaFHPU7uwizv+T8uTflIe+xbTbDU+fG1B5CKkT9y73pEoQGN
6Rl7emS/+KkvnoTqikOauk9Tppd72qUJdSClHObUGXBVOibnlCzasDbMm8hajM+JHo1opjV9T7wL
sTRpb23GgYeR8JMOiAKtwniexYniwv6Q2Q4G16ne8TixANcZu9NYtP4eL5//ChzE/DA1Nhmopb+g
WijtRwTQWThRw+4c1i6+miqeMAO49zNxUjtnUBOJIdSF6OglkQegYb8tjJrMsIm79NJm3AZpRdIA
rtcKRlzTzElgl3CYpgbHMgOEwF8QAPauoKC3Y+BqqKCP2FQOXQ5tMnBs7baes+l+0c0PXaqVOx5F
TJdLRqHmOBRkbn8pbSd6X+Q1ZYY97HKWwCxovC69YjdaNji7vJOa05UUkGwTpyA92pLOu7JxQD0n
o28wtCiWm3muh7NwNF47paflPHB4Dpp4grKUWUlNTAi50QHwfLalgD55jJihDWccwNlzadpiT65i
xStnqnljLcS3IlPVpjsf+sjtTDObXZ07ICzuCfU7+mOqXx3XPsrMnQ7R0IUDQP9zwVU+qWrE4W/X
BcPRsYOsqLpb+r6I7FR2IADGf/aZmbLPeZF11Ydl4iwQq0H8ZG6VeMEwdMbzNNvypjbdz8YivkWy
bj9RsRafsC/ULFpKe0+2hbazhj7egocr74mu8jYFbm2G3gjbCCfCI045NB0IgBjSI1DEEbEiyj73
4CIO5h1ji/qdBmsrDqrZrd/RvqkRf3pZDIaeSICFe9TJCAnIqnuz9cp7kdJHxsXAAkpqS/e1UKb+
uVJZ8hVvORwVU+MXtqgAjg7p6A+zbXrjs6Ti4bqRp7IrE4E+d9CEdVM0Hm8UQt0/8rakd7YUBtrk
mIbkTU3E8CP1MTvTvEzsY5xP6muZ191X1SuaCGruy9fcrugqqKWLPukqMz4D9uVNX9vzdKfaKfpk
5lghQnLwNHBPS6S+ak5DVLu5EK60XXKneijaiYVBJdNY79yY8Lmd7Y90NPopWbXhZk+BU1dF/ZCI
PgciCfLok2M4/IzfTIUkdMUHhGFXOrdRZYGz2QyKT7nNHORSmwqVlssmZuKgWWpX6pRivmPfqFeD
kYRjM6bxjuKV37xo3lTf2CPtx01iQ7jfY2SmBOiYkEYBmyn/Nkt0m8QHWVK0FpHgKmnQ+wVY1z7C
XjNgdI57vO9BFDvlq9mDign61prBomF5//TnyXQGzGcBEiQjDRelo0xzDUIDA/YT9d4ioie0VpZe
SC+IU0+kX/XgoB+r9kWa0e5BWZCywQTTeGgMukDvzNaZjB0ETec0gwV4cFAdN1xC5q2o6Fu+X+46
9ENko+fZSaFiGPDyIPw4+0M3vA6C3mjQm06TnIVmACWYB3Nf9VX1oTR88htcPAMhHBf9cUwaNRM2
ZxvRO7vnSx/MQeczUpXzqVGdc/HEPFUa8z8A9yHXhGeX3n8yb+jLcBYHbNYdi4SpvqbsXoDzj1TE
sxrUtzRTWbH3e9kywPDLNIONiNMwJOqaBsDI5VwOFf2/45iu2mjuQyo6J7Gb7EYXkiYKxL4iY3FJ
YULwTLHh5iXM+wvrzgpcqcDZEJe8kKP1LhnAALVrCVm4lQlFA23gewMG5hb9tn5kJi0PKG6t+zL2
plu0TOkToLPx/Yhn58+2+v/8fL/RoJLwsSoa/tka/jc/3zWpv377vxtVvFT04P/m6fvzB/8SopJe
b5g49gTaUcE8Rqd1+5cQlf8EE9zWIej69OPp+f4lQ7XxT5vM/mmZ44vW/+7qs/l1TLBpTCKU+68k
qJa+SkH+Nh2zPf5BAmXxGfhc1ts+byvjXpa+Xx805OJBNic1Vhv06cSJ+uU2NZ1noLrDudCaNAAT
9VzEzmoCcy9m3cM3LJeEPRXGLZTZZXVX9PqTE+m8/1cCzq62R2+zYPO7kSRGhvaMjogXPlG0yr00
REoE5mTcZdMoX3yrPIsRPbg27tnlRptOOj5pycjjiqHnLSfT117v00u5MuRatwGLUcFX0zFOB3R+
6YXrywmM0p0wlBX4cnyhipsCJ6det+ecgiV9VUWGOMqi1+PW3sW1JmLcXLAz67g1r86jMVwjUCAB
jJYdKTrnfl7u7Gw+6TF/C/MGmI30ZW7ARNXt8sVB3w7A7UvtCsAnaocQnxz3MrE+RC2JldITwagr
f1urCFS35l2MznrOh+LF1RdjRxV81WV+Xs9AV7LBsPPiNSNfJlRxl+2sgoreKiGG9rGL7nwcoIaO
19V+GTKBitcW3pcxyn0kd/YhRtJFNVffLEWRhtpIk0rX9dB20qOZQFmc8ulRIHsYG/s5sSi4puJF
ttkLQ+yLm1i4Z9hubG2+EEyZ17qb7+yCazVb3Q5cN+A2Oz8u6BgDxGiYLkzeeWbNiSJqPYJwylLm
A3LfprlP8Ls21KcO9cc21tZzmZQvvTGzH5kXcsxGQJzrsRrYNTDglrtR6XedOe7Z1Z8Mj/GgNuin
xq21cMiTV4sKacuL5Qzx92RycQ5eDUszS/mGvL+flohMyqITbC18S9vkigPRL80ASdtgV53siJ3u
ia4GkS3O9AgTbjPN1RhCmu02NN9eqgFTUWFOX7x6OQ1mnIZZQhJR3rrP6aR/9lrrHbWbEQqGELPZ
HRanl4d2Gh6X1qFwb+D8SesQA7kLNN0jLLeDbNX3y0mAMt2OI9cTobl19F3uhGlZuSVmaQWN0p+I
N/7iY2QjGhzISxcXR/xCj63sH5H9vJbEqIe6YFDcl9Mj0RLAoVDL4KKp/e0itCQ0jBTX0XrejYqQ
RN9+phuKYMl2Lg1iNJwT/Nxq3E8mOoOjJZ5TV844GrgdNWO6NJi1PpEQ6IcuXYMN5piB+ERuu2KK
I1xLdDRmvxsOrTsPx7Z2hhtVCu+Gya32Lk/mYrtWve8qrZl3elIM4GFbRVVXWF86Q30iYV3cGkQ+
Mcic4CbboHVAj278srUIc1jGFyKMoRnETAgE+Upt9cSU5KmccI9uFhtAHMQmNqUJgOgq/4R7j574
xOA4IXJjobncdLPc4r5KDPQkAhNVOsn4yGQ9C4TbXgotuatqu96Omv0EsTKGqOdgCeqdl6ma5ZcK
2D5PZZYAcGwDz2UmQNKTgKdeAg2DEHdndE5HX4rbf8lMml91E6i2pM0/6KBrTWNnuZhE+BTUXZSW
bO0NfTMhu39n67A2CXVg6JO7z64mLj3N4ZtokK/aKE+2yI9/e+n8ZB65jv5+XMV9E8Ef0/fvLu+3
A900E3DMxhy75qCtccgt0bfedEmd9kybTPxmOvhmEMk7A+EIL7R11Gojs38jL/Ttsa/E7FZ4zoZ6
Uxn5EV5wEgjMV7850hudynok5H4IGUlCNuEMvjnS6LqTlUVNfTC7/MVf+cnrcpwB9AgtFSjsZOOs
7359Lt9ICP48psebH/uBv/4v5/pvOrHYImndU1F1mDsn2TpqeCTHtQg1yz6MpM+F6/dlu3OSitXt
14d+K6/689hkdaxjeccAiPPjsRuMj6DGvOqgSmltMsZzd3NES43l4gTtMD/o/vRlhOq4y8eBzsyg
eG59UNQymb8kgnjeajn1MWYRBlMwNugLZL3csrM6jYLlG05AE2KVpcWanSshd6UzXBE4PulOUm7E
ZF96ryBroK79vePUzUdIZwIEBsvDr7/pT24hnC+InRhl62jw31xYs0gJTYPrekhMtSP27073l7ty
ob38m+O8mWN/P6O2AVzGdejK/ZtLgxkwuZ4MZw+xX9g3agK8h5Vtq0Mro6PpZxvl5ecuNsr7Ypjv
3E4v75OYd6i9xK/twLq8lir01HMCyaYTun0QuWP/yHD3QkzRPvFY7sFLlmEcJ2LfTub0HDvmvCde
pSE+cU5PvS7VlZ3Q0yR57fdmah9RcZL8Ibr6xMb0NUod8hRy9vhy8ur9pGWvUb08eXG/Wzo4VKDZ
D8nsHJKEnMW4XJCFNdMpd5mzmP1y584twHuT3+172ifp5DNbNWqsX5/In6wwq6IGKgt+IVKv31yw
BUNca2tWdVhGkncpJyZWNtz+ItDIQ/n1saiw365mFvteAAhEqPrOW+m7NOfULaCYH2BCXm2VHsv6
dwvm9yfpzYoJdsq0maIbCLJXlMbfn/I0aVEu6Hp1qP2BPl46mez/ly/rSp8uoBU7GR1hqxx8zbxA
b0y2CFiPWPw/qCz77AGKCOiTSOIxMosGIy9xkisgYs+E5hrx60JIzJaean4oLCYNmWONOJMXdVsA
IoXC+97r+Ndkccc39oxOtnCoW5CudmHrkxVvSjMJmJOZ+35qGLmb6atDh5tdY34e6JflTjyHnsgo
UPFSTQ4N0apK0K3p3RX0abK1reX0m2vykyeWa0GeEJxOGF1vpU1M/7qpnsvqYBRsFIakTMMUBxR9
0pzvTIMnSCm36Cl5l9JB10Wiox4sBljyjHs5yivMyhXJ2dFCaKRAXd0n+vMITG7jrUq7fCDNnrYg
9F7nkkA+wuTOSgTdHe1wNj/p5viFPkSQuukDTH+qKmiuodSmfZ7oTzOFGFPMpCGMYNyjmbjGjuiD
DIoCOgYWPiUGgoU1m4yxqPD3DOSewM4P51+fpJ88JLwz1n9I2mH3Zv54U41x65ISM1SH0as2lDhT
4I58HFvvgcnGv7kixlu1+rq2ebyFWdZowCFcf/NMtqipUML11UGaqtoaAmUt7L1jxJvKN7g+S80t
SeMcfYPJMpVlVIBxcYbcCFq2jgQdK7/BkD60W18sWGJXkEE1e59VbtxieX1HCLEKE59qf6pqa2M1
6guAv+tUzKfSXV/G3Gaxlb9E41qljkAXF/3c9iiSp9okwaXbDh0pr8jKLt+3l4s9WRuoJQTHy/wo
sM2H4NyGXRP1tDeAX91MNPq+b4Kiaqo3Y5fXx6ofH9OOjaSXx324tGz1nGV8lF1M4x+XkG8Nj2Zu
3AFWPFoW1Zrh9pu0ymewG8gOS/5NNKw3ZNMPO8OWars+RmpyLrU7PpKMzgZiVa17olml61RLZMrD
acyJW2j421Jznmls84ghWbr1nemLXM0yPSc4K9IzIqcyZOrBK6Own7NkuDLmFKFVM3ioyqM2ZMel
ZMApYx7griuObIr3ZcSbhcE0NyZPhxi7c2E4nxIFrik3HOAIw8bCqxGuGyPIH8SNt7I+ISW5FJ39
bEq4n7+5c3/yeFPrOMBkMBvZ1lvtcTFbWWvaTnlQ7vylUsNV6bz3BrZZkcNjvdZf37faNcnrOwIf
eB+uz3yVdLt5VCPdcn6MFDMmTlW29XN/4w3ScjdFF8PLNb1q60/9fCgMpbFBy0smvna6bZkVfGm1
wj83EsTxEvNexGbt34KmoMp3rYupscZk3fw0WJRburSIjdDTPpxibEKFR2UdszHkfZjAMQuzmDLb
zfrHbmAFlWZ3lR5bUr8vQI/1V9vp031diGmbytzatONyIsfiMQNcvEEcugROPX8RCkSvbLqry+7g
QJ71ZZViscnsHy0x3a3VfOf+4/36vw7b7zps+FtQV/7nDtvl2/h/x29SfZt/6K/9+WP/6K9Zf7Dc
CpcmFtsFH2bKv/przh/c1CvKUnfxfNAu+2eDzfgDi43r4vVh84QnhBLgL5+35f2Bi5HtBv+FHQ72
wP/G543B5E1Bw0OFJHjdTvCMsWN6s1CbZDTTjHfkATF6aoWVJBYLTY7MTyi9nNOk44J7QOYbAY5J
ycoe0qq7Bzk0lPs8M9bRthyQqCS5n8K57i1ShSQdmIbUmDiO7JTmm9L3bs5GICZ4OVwmbbzEuZFY
G4MElceJ6K5nUQ0vhTGjxi7KR1y9zgOr63JPhNxj3RD3AKQ5t4NarFN59iYqwLe9nPHIoCDwMs+4
KlFbQdd0+rOfG2SIaFpqXivw4Uclh27LZgW9YsMPjsLVtjax5peS4djG0AzjSsqtti2V5r+immIk
AcWIZ2ig5L+JBxjXuBxyFBGD0W2XUfkhHQBEeuuJyhdGVdJNPnP96W1p69iJTp2EvyJJP/Io71A3
lf3Nkmd26Fo9P6icEXWqCeCcZkDJePPDkC1tHFaFpz/DsVrOohn8ENfAcmDotRy6UcmbQes5uoGT
FZwW4gqVdn44pjVj+1VW5NAXJCAgQNO+HGTm9eXGbGLtY99bzoPXZWUJeMsybqWnwK2PmFSemICh
xUNeaUD/JSwiIBGA31aUyfTOawrtlX79SkBsKTaTKfmqgZyieeN5+++fT62fijsbSWfGnzcmjEHg
HCV4M1e41bjTZV/tewScYe01yy6FbAi2d+7Iax76JHC71LyNPQNyTNB3eT7eCpykySEihWo5MHuW
1i5x3DzdW6joIAVHgPgRk6zNvvpmkDYy+S4b+h0iKvO5ocEldkYze/qeW2U59LA5nsHegPnolQLn
tVJwlEJDbvOmeUDRVDxJzSoekkbOz22TIKSrLP8xWwZvl/CCExuiGa1j5fTxiZ5pAta4sQI4s85J
a7jYlLi5CPLOobRdHU0Z8sKts1Dt7B2c1kHutN2IqqMTwZQ1y8elGtE90TvaF4VpvY4oXXjvy7IE
S2ktGBNiE9TTzs/0LrnkRc3v4tUAkL0WJkWJbcE9R5Mva6JhOuJxr1Hpz+d0QQNgEXcKIVSPziWK
OUjY8ejtjfVlCFPdeiJHPt/DEdPqgHwOLLkTEghvnxu6euhq+9npiv62dPQPlQdHOZyHFnBU1i/a
sh3y4lySHtOFyhBil3pLFOIPakLwckgkUH6aQUrsxrtlKeo7RaF2rwB67kbw/ndOahvHPibv3TAJ
ucS9Zh8WF4swzp/lmNgtI9gc4VU4Fo71fjIE6d244NbQFMGDCtAmsFXOg2FWKTcVDeVd1Q3TduXh
4QGKMrSvowJU2Vjq3Ft+9m7yrPxUaaNz1zmxuR2SoVsTZRQ1blwWURZ4mm/fFn6bEkQ+6e7zwCjw
TKRr/GWWWcYIpb6RM5d+adA0V4xMxiAj7oxYnswSVajzMyhzfR56LZMTG3di0B6gxzQZejkCA5Ck
WOgL8mp5Pzmzvl2yNrkMViOPi94AwRbERpktM9Et2eY1dvcYzde2AjNOpCLl08ZMKrW1+soBt81C
YTC+HmFPCzGfSJCs75NpUR98vr91w5Zwym6asl5Z0UsMHivKEpDlomfHAgiI3m2FbjjQW1RJS+Ki
cHIrBEmyMJNH4cb6gj5a5iFxD9mJWpi9OYMM6pjMRAJviUaF0h+mfULoVDjOJQ15qGeUdyaD7da9
1HOPnpaRIRNaEwkl3LQMYXxVdA367kXeSS/Pj25Fw4eN0nJvioFVSdHq+fh9ZWGTi9JzKulYQSTc
oBjB4vj9KWow8zxMC2uUHKl+BOEEEEHNemDVmHnDyFpU+ylmeW4q8GE8DqN5Bb7KgboEZRfDUT4J
I5zlPOojOUH4KP3qwmt7viiZ1/Omrhec6n21nCU21z83P/8rl35XLtmOwLj6n8uld/IbUL8fSqU/
f+SvUskwxB82Xm0cHb5rCdxh/yyV6Ib8QfHPQBALoqfzt/5VK4k/8Hj7/ByOob/KqL9qJYaR7Hdt
Cijaz64tdP+/qpXMN3toHIG4yFxk1ei+2NK+7QzmqodI0PvpXUagNjYyKD3TuntCfkYEpW3f26JF
0FcXeiV3UYQDHosVaVNhzmB/nC4tRR9xXfA2ArLv8s66gudCnfzB8eiN07nPEeQ1Q5Uf4qXSx7uu
aPWvpd5wFweMQPFXSwM/amD2Rh1j80zM3Bv2tW+zupJ7fUTfYrxayFVrsrJa77Nm5kwphBcf3dxu
g7qOeeY7t7g6IOL38VIvG8sv0IvlKWmzlSV6RICsB+zMi4aagjgY1Dm69pk+ZbIp0SMhEPHdi0iG
9CZdlux2yu30xoU89WnMenNrg+sSxMyI5CpdL082AIznuwF2gb9BY4tvwWr4xgFCyI48sbZoNr6e
JKeWtR2mchzyKIvP6Th07xVyzezioDvZqLRx3+Ehtkck9ow5w0IAfu6QGIP+9ycS/pTepfOD63Tk
BnEl5udoZvyhATJElT9F8QNgeUA4qp5B3sx8/JtURMmJLsj0zGsVbp2wJ/0mrqyBdgMRIKFuZKWx
c+E8xIGbWs0HxFS4BeMWvRjaKTbPqtJX+amHvZwYaO+dl48uqhS8Pi3MvNTMAndK1LLJHKXkRhRY
SjuAsuKOb0ISGDlB5bQhX2TapHpvbcFnE33HzOeVrGsbeyANOpXadKVisu6c9ZXV14l739KoQOaU
5DGToA54oSjlca7pm+tla9yTczduSR0Sx8h2Z8K0pSO+jo1vbCYemgvu52U1g9QlkpV4xpi6a5mS
3doxI72zXvW62xzNnNl4A5OM0Ddvy4mwkV8NSdXc2XkLRxcTjGEHuoUjqEKpnArkZaWyAVXnWKSC
pAKkQ7/RADC1KeFWW/e9itcIA2NwH8qmSseNq01+81RI0gTY2Cp9MydYkgKpAygOrWla32km6TZA
2iLp34omTr7iQZwb+hpujhnDm0vtdnDSWK3TJLiI+AZvh6pLQPFU44uJQgvaoxr77dxUIL6neE6c
UBHeg72vEHpywOlj1gcUxoURdAaExnAkL7M76LJ0d1WcpnfpNEOeTNqBAqCWUcmTHXnu2uKeU7In
cNmNYRM1w3BLlk1P8p1mW2GdcDU3zVAOwNjIbKfDCsgzvhNoeXijQnZzz9NSwuRVjr6XOX2gJGbs
zx1na6tuDmIl8+30otX41XdDFBFBA0ZMyE1ZoEIzUwWQ0J/a+Gjr6golK1vu/V77ouG555lCuTaF
npPNzqUjEAFrQ4tWHKvSXD9PEdaCwJv75JFIXbPekxUtiaXVsbbTgSS64sBKND9gP0DIZTqig8ZH
uSr2hZ6Ya/cisvDvN/KVweV7pxeogsl7WR6G3Byaw4jjjQKKLJKN12jGyVJKZ8aXmfdkY/A8EimR
ldssZjXDggcBZm6z/TJZ3jGD/06+3ahN0+1kjPXJtYjh2XCkfO95kVqhJBGibq5VvYtBkm7Mxbbu
Ge/qw87qk2LDuMQ8URf4kLsyzd9qaVMmGwKCUOsvJAaR82xynXN0nZ8lHqkX6mztvSWL4SPAR3KQ
ZG3bPGtEYFDbkdlSGvQAb2S8KpEt0jq3ArimPPEXbPKyNAKrAscUzRwHwlvK5AhZ3zFLsroh1eiI
VQp72ExsbkJTCfJkHCFjpjpDQxxeK616G3XlGIOsJxDUhmjZoCPxqqh4NObYesI+88HmFqZxrSZU
jX6lmwcwRu69QGq3oS84bzoTNbLrVySgVehWt4XmRGTPIyy5VpGyL0Vp9mSfSrc0zqOs6/PSLSLb
e21tPbcdoyBC2H3a3SneIyOFRBwO9OgJMB6yqT+XpPBcltlQ15LhHrBZ3l/xPZCMSJpBZhfzMh9K
y+1cBzACeaLRkeCu0bvYWJZ234uE/9VTv6mniDpZRz//uZ76kKovdQWM9u8l1V8/9Q/MoPgDWhmj
TIoWjxHZ39RdvvkHOBkqJxxCHl3C1YP/D30XxHaP9jyIJ3Zwa//pn+0npF8wIGCFOSu7hya//d+U
VD8WVKi6fMd1LN0EhoeckP3Uj0MJ09AJwHQScUKUKg+yNKY7x0A6uMyQlMOOMfZvzNE/OyAwLTbg
hkNH4Dt0628D9Jxv3ZhN6Zzg5nkbYxgJVfCxhIiCaLR4VsblbxfkJ+KHH1vXf35BCk/Ol0+jj4nI
j1/Qz8Si6PDZJ7dOxAuwDuNiZZnxqJwh3f/6UD/qEb4fikvNtWbsTSG8tgz/PjWUyZjEfW7Yp7wc
nZfUhUjidAuaXl6kxqUDr/zk0rG7ANOdrr8+9E++JXcScSsA8lC0vpV4jG0+zMSU2CdlYuSpvAZN
tuZUNK5huf8OlvNmtPT9i3IHGj7vHwQeGN1//KJkK6vSnVIbgDbz04BBiD4gb9WZjA+dy5ussrIm
OZb4Cb1wlgQgP9tGjSB6KlIt1M3K/w1m4t+/vtC5mYTuQZ1x0YL/+IFICiTQjl7nyRttvi4qonRP
piZ//P8di6406kpuYW6cNzcUMGC9SPB88HIdjUtva/i7EFNdezxrH399Vdfz+K8x9HqeocrAzHAc
V2e383aqiqBLUkz09mmIEjqjaMR6E9HGrw/ys3PHIrSywHT40G/n6fqQ2W5nFvZpIRrtlHkkYKEE
YdplLDk9yV8f7A2l6M+vZJlIdpgjcQrfcjG9CPPlgi32lJnMeTbWwDGNSCN2vJCq+ei1ufNii5mH
FA36dU46iw4wNc9vPsaKc3p7ZpljmdicVt7M2xsmYjobRSLHJkSAy9Gial5pnHisGk1xhxL/Wm7z
nB5kMC+M0UEJ8/A6DYFfrCDyN4qGn10BZhNAZdcrzWDhx7s3L3wwYnnDwztE0xVpJmanqkf+wdhr
++sv/rNDCXbxtOh5tfwbwgw7m6yl21qnlDTuq++vYha2vyz1HgPi38ygf1zqWb5X5bK+zl1MDvdv
ty+WI4xUbYOPedYzVIXEe3ysrKL5uIwMcldXvvebe9n4cQleD7m653RewdzNa6/gx1PZ5IsNgNL1
jwRAY7D1cB8FikCCq6CyvaYAEIk0cnBPJh7WafYu/hYcItWuVmEiZCPVHpaW19/3FaSz80ZxA5jp
EkQJ8LdNatS/O0nO91fsv+7FFfznrkMpR6CwtgSvxh8/Mz3fzJ5Kyz6qQi93+kInr06FtosNhd2v
1suZSQ6+AFnj9MqaGRQvv+xeSnJGtuyh+IxYU7mQkRN3X8Fjd18nPCvYvZOF58pkgpps1jjVgV3M
SC1rxL790ibedEXcKA8Y1LuvElbQDfmaRKmoDNP0aGbtx25wmSvHtoUxiROIXhFORJwWmtzSO/Kf
GMZqGRKAqDVIW3X41eSxyXFT+onIw0KmRGRjJsFzWFQtx/A40wQ+zHdtC9MrsAc8C/iiGuOikpo7
BLdZ83GuQWfuNQBm4jiSJnhSXVzKDW6kKjnmRdJ9zbOiJREa0cmxNFK8ix5Vi2Z22kB0Xh6nnwxi
eSEYLJbIGcjQaXnCE8G9Rwr2C4YM7nYb48TLbPjqK6FK6xt6GJyXcs7NLzh8zMPQuu1Viq7cO6Pb
hiQtkGXN+ks438imvAyN2TAeNavlIZ1WT3eERMCabM5oBPgBt1K6jyxLfZWqo1Ndm8Zjt5jrNgLK
xlWpeHkySQv72vj22nMQo/9kTFJ9zRGGwUG3OkS8KjJINZhX4GZDRzwgBdS68aOK31JmM07VjvNm
9zrBCd/fchVvaoyYAqXYXCYyO7BRovk+uy53NqFiENpL+tzuMVkLEw2n2V3cYgii27zaKWfm3mRr
a3Q6qsK4kD3FXZNbuvPiipyzOWdZgy+t9maSVVaawLFZ10uN/oHaK3toi705mXwYAI1rYgBRGF9F
nfD81Xq8gksWD3eoVmJ3mvHre2GE3Zk2BOZJLKg5m2wsoWhIgoHN45PSI36t16F8nzQyGxpjnY91
nZtPOzZ2FB0d2ZxW2ACROS9usUCATUvnZahb50UkvW8Ci5FMWpzZkA+xtZgHsIKxuzFjYX+qhqF6
9JZ0PpOzWGxaNdXgSbTC8HZGqstjWpAPSYw3h1GgosOxWup+o6tIPKLtTFGrC6/KA3Zea4iZB3DF
TtD/koLow85XVjjhrwznapnBXegOTNSkaY45uZVURiKnD6Or6r5rFDD9LOrLb7Uju1eIgSQkmVgY
0YBir54xGk9hn7MyhUvBwjXqjeQkaHPzLIpcqp1yZvEF65mxUV1V3dLFkfEOMpGLmgnC4sbIapJY
CEi7kMNuoGtfVPIptrBQu3XXnGnDIUqs5uhE8wUIk6dGAf+CXsUMLAk//VgfsTwRAwuHZPlUFS3A
PccE+2IQO4+ayEF0nY/Vp6zJ3I6E8kRtclLH92sxCqF8ahmzSllqZFskIGcpXnalh1eJhSkKKsKo
r32utJsqb5ubTCZqBzxw/kZ+8LhNtFS7n/26fE4h6ITFXCHhqlLUHqRu0sCVL25Hr8dLFw3MCbHN
/SCNHVAHfpGnXRB+6yz/VsTcMpdwozfCLay6C3PINpYTSOFCjl6vfDPeUul6B9MCKbBhzjWC8kSb
F9iFH0GDiZOb/8feeW1Hbmxb9lf6B1AjAh6viUQ6Jk3SFusFg2UIbwIe+PqeoEq6JZ2+R6136aE0
SmIawgR27L3WXG7FJCYntWq7VLMW6EXVP9WZDcJxKNtdv2oqy1h8y522woyZMJDzIKW0Ghw54u/E
HlMohkcJ9oMTv8Rn21Tjpo4EZ9Rh5niu6CHcia4nz73tuKg1Wund20yY7I2Ggx0pc8uOIajqTk+v
EOhTYOPmpjPEatuR6yxYkKrFk48z1hHCYwj0fm4AXkSB20+WCNb0QaToREvRjSBiaPF1i1ysUJrT
XU5orO/MeXPoWo/nsYsZOQGjYVZX8DHWd5MT9DbUWixBrMYUZnXFajuxj4L+QwlnD4t8HGoQYX4P
f+pAewaMjyWz+rWuuWz9yhkwwWZ5mb/qlYqo52LQoNKodEytMm7r4ouVxm79PteDuWkHsugCcH9t
UKbm+KNwR0bzSLCsF/qT3rGJPeINq5nuezlFCeNyUoi/tkP3ltYwFy0ziYitIUmv/ZwvhIg9JGAZ
jIOrx+7N0KSIEIhPDuJxVIdUs5cdeur6ieCbwoErbI5Pg9UU93ZUv+v58hm9vrzNOpwdrKt4lHSv
Ifm3r/XvURdH35ckGR+iHrTpHXc8ES5DFnkbM3Jgrwxxks0blbfOiY4R4rtpzGtijG3WcT+jHTse
6CGKK1NV87VqmUTYy5TQLi6yXm5szgJtHfoJz1o5TGUwyS6/nprGvF0IYrpV0uzvC8gi/oqE/Iaw
Pwewshhf8b8MV51dL/rGCvXEJs3aSHwsraRo98vowZHLWS680NqmhWue5nH4Gtba+DAy0r7IvhfX
TRJZX7LRZvDL9NrjWbn2lNVsRDceetTrZsKVq3kjc4YYaOebnhAoVDiGF5SJ1V8xRdbCjUk4VbOX
LHk7wBA9nTiA5sTUkIAx7eK8NB7trK4RwRnLQ53EAJ/nfrl08FM3HtPz1z7vVB+ItjWT05QA3fbd
SuCad0MGqzf2JKDpeHHfHtjlaufUWaonkTS654NsLpDfao7IDj0Xz83IE/5dDooJdV0P+4kH4VWZ
tkW+rb0YNUsl2V7ELG57pO/4WWsqC1LmB2e4RPow0jJMQ5JqWpa812zqGH7OuXWeEp1l1BB4YLBb
D4Bv9ALuETqZSr/unBnMxOwp6QZu7pgsiHL8UelMXncetiYaqJF5NE2YcEZuL4e2d5L7tpDqqZdz
++zmsxkM00KqTTqhCmFsvzEZ0sjNtKQOQsvRSXwZLvF3UXQ8hzqB+iHUhiTfmhyqu2Fhn4KJ3Wl8
CCnJLeKn6Uk0o3YNasEAamAoY+cSr+dsyrq0dqp1rNGv9ASSac+1+07De3qpASx9G0ETfEeLTrKL
qO0ejBZSxBxqa+40mxA4/js9TUU6drzM/cHp6nfSlKO7Ni2wfCxJ250M0oxgFVSl2sZTogiAd5pm
zXhvbrV8TIHi2WG39SJq9miZp2nDAAK7lNWbnYtrjRAdzXSGz/h6Kig70ZLeCid0BJLZMr8tvTxH
ZsiI6hJrBmctp4FkwvYhLawn/xP7tvnbDvbfXujf9EIlU9//KsWD3E0r8H9Mrj9f8LMN6olPKwli
7Waw1/ljquzZn+g72vQfeMjSFvy1BWp8QuYvXQaD4Ch53S8tUIE4D7053TaaTx+N038QDMxO+0/d
AMRA6AJpgOqGiVAQ9OxqE/mlJzkXXTeUTgLRRBXEaKct8KFMz+4nwyLNqRyWIwmwZL46uUUSXsYI
88YwiuYVzXRbb0Kn1e5k5DBjiOt5uDONLnzOFjBgV4rb8VvcJWl0rBQ6Lj8sey5TcAHRrpchgWUg
vJ9nqxsvfYOIhrUFlcwpTt38+zDM1nlQvfscT/T/GQg3brHpULTNZLNNhd8Z4xEjY3IcrCEPSHZX
ZF+VnkWRWRj2d/qF+Y9SOBSy+XKTetMAMkOZ91mo9cu2H+rwvSNu7xab1nWW90AC5zJJXxcIFW9m
GA0vE9sDX5/b+F1DOc3eJbJWpfLk3NX24BVYJY32LrWiiQK8wWngNSZwGxKbLlWZjsOGGW10M2g6
QQ9mjUY2al2eI2NlmGc9TjPiCdJFkg4w9vHbgsv2kNvMmSx6Xa+Sh83kGy4iKdYmg0dzYecPs4SP
1Vv90aKkjQ7JmEeM0D33RFNr2IsKK8x2KQr7oYgjADSQRHNnM8+xDn0BJARMJ/o80ZbQee/7jHCg
9mfwa8LHnthf2V7T+XqYKVQ8WRoArsWDoVcVZAQ1eVcNXLkN9T7oMwKemLLMFSxESEL9/eAUa+c6
rg7wX9qvMfFziIqTgvxfE4btg8rH7kSDRGOJZaGqPtYsbV2+5MdK5q6LWvKxvkUWSx02aegeH+uf
/FgLWVtZF8N1iTQ+VsuISLwAo0VzW8aknycf6yp6IbU1P1Zb5pzdCcnhartbl2OXdRnGGiu0+Fit
tXXhBtaRm1Bolhx3tLl039BT2tohDN38GVRNehyMUgWLh/AKlY89vNWUyXf22AxMBXlqEPDJAyRd
nyWy8nisTIkcb/EkRemzElk4DRdwFEmVB3LRyFNw5JDcj7MT3xW6N8v8O2eX/D0/LpqEYzuZZay1
Z0GiR5XcCHuNPI1a5SG9rvSNNLvhdbRG++iyK3uKXD4jbNUWMPWD2VLpjqUhUSRIib8iLGW906oQ
LzJ3qD/Q/j/NNHN2QDUKbm+gwwTUYezOEHWUkJ9ozFWM/ynPVCfDXRpTuWk0RYNkIt+SsWGxzTN5
pSPou4Y+RghIZd4L0zsgDbOIajMxxIpGBJMoVwet4rj3wG+KzWDO4bZ0G65As1TiRkNCbgN87A3f
aEJvl6RLd6JwwEufzg54O288k4FJLIYqsr2yepwPCCUVXRPVn/S0L+5nWZq4AyobxURadvea116W
mBszq9L3xTWepMYykBNDR6vP3MIoQqYCmOJR6/X8Jh8nx29LFeOHteQDQClWLbcoc+QquCWI0JzI
fKQrk44R40gdIOXQZ3eGWT7Tqsj9CBTYRqOeTrvo3rbLOCgqmfqhIho3TQT9kanN3UOz2GTLIozg
aFfjI30vOlDD7B0dsgtISrGHvaun+r0NGWzL8pQFs9lYR1CSBQQ7XBTo/9v+2vIyEagpnc5zYS0v
KDtM9LkYDkj/yTcTuLyT03fOo+NQd9ajvaZbRi1rCulKrJWJFWrfBFwS9BZZtNwK+HabBGLP3TKw
NmZR7R7I8jYPveal51Fq3hREbTTtQn0huqQUhY8EEBV1kqmbomde5KDTvcoa/Y3AixnvfTLsphCY
leWpDv3yGtqJSjG+AH/JgnAxVhJulHO0dQOnpY/4kQQ5RBscc2MgizuZQLHGoVaeEytub9PWHb8P
AhkrCiTSijtdBMIlxI4Wfb9rWrf4rKDe3hEyXCPV5vR/JiFwp1u9dmNlU3krByJV5jwSj7ja8vd2
NrtXR0bmg6Om8qIUANVZKrHLa7O/HlAAHVP4blglMo2tvUuEjU+4Z/+QmEZ1cuPWeEMFMB8MQ41n
HMvltSvr9jCBfLtFyQvJlCKdu2qcH/BI2u6m0GQCJM3rzsILh3Nr5eFBxAyoh7TNthX09F2YR7f0
3dJDQvr6HdW642Lvch0/Ys1f0xFogIVdvJxEXoP5ydLiJtHz8CkuF0SxYJowjyfMDtbU3uSsD1l7
aHV2e2hbpq8FnjPs3/XyaAwG2KkwpUwFetAhIVLtk0KmeF7icDwvYzVA2bRFyvWm4nv8YPJBjwZ9
t9Bi3c6j6iARzF38Uqu6vTMWvB1xW4VoDdbVnif69BbDpMJCb6Jp7205Yec3MlpxJCinXJVwi7pL
189tCsPRkF33WSgbeMZmBhaQic+zFuX4CyFoJi/46cKy87vK7nkSZcJNb5dqDYgndpCIX2mTRGkM
UxHUqNG/u91gB2FGH65pEpbgGC/tgMxoxOAbz/1+FMUjsirw09kIvzdKwiOnMt+Cw8kvKGc6OnwO
smCt3iq7SX5rwf9bH/9NfQzEaB12/e9agYeq7+L/44PhypPyT5Xyz5f+bldxP1m8FYgY5nFk7/1P
sewan5hoUBQbHzXv+n9+TyW0PjHKIhFGZ4JgEk/DXOSnAtOAFIMtkyk/w1qLEvcfyQWwuPy5VoaK
SUwRqVi8pw2a4q/Dqp72eUkbpTpMgyPHwItBIOMvTbx9XGJOtUvd7H3WWPfiAWaja56Uyc1o49eD
8Q2xm9QniacqMV4+JgFo68uHobXDL0xb6fMuiPIP7EGtQ90Y0JbAx1tXyUoSwMCCrmpcnyrbTptS
AtSJozfOqBmR68sKtEHOyPHUQ8xUgfKSaKGcnjEkZ4iApu1CIvx7WzBu2DjebO4yrTVvPzC6WRya
vlZNgxYIpTHsCOdyxTJaZbrVjFiPj8NEnY/JwL7WtSascd7RM+gLwziNPHJXrKGgRUMz+VUgyfEw
LoTdDz5lvS/N0pOgMku4M26tkHc7dj4HuBiMI8RkgvMyrN5ZkCCaPyToPZzAWETxnnDCDxZ9P3Rr
FvexXJLw+8JixZNeju1LvWhkvod8sxeTRfGlHAGH8ryc7sIpiW/HPiwfaTBXtx3+m/lqUlMEYqwH
CMIsy3FbbCY56EAh4alulrh2L1PG91JMfmmyypDqCX1hSOGSTlD56aJ9kRHPnpBIoYpGRCPkNqRj
htwzX7FnboExiABxyp56ZVd7d1YbJ/E5NT3r0HL8dvTmvTNwd6Jg43g8r0164N4DHcLEKqsHKZV7
0bC8Y6iPmeHPLrRwiX0SO6R8DKvMPCYEjZ+0PDGPUw9kLsMYpT0sZjEHtpNKBGDjSIRc1pvYSHWr
PSzkQvE7S2NnlIn6OmK1fG36Sn+pxUzzGLYq/IKPBAWpFTCuuxiviDvO3mVC7sjWwfQesFNGF6Ii
qTG9ifj2laH5BdZM22LvRnC27WJtfHOXjGBqSo9zXRvESvSzQB04pWVyCB3VLUdsOPj+k7DXzjqt
mtEfdYdRpJjcEvYc1onuGFuZNW6ise5Br3oW6c/Ug3e1y7R8IxvbfirlbF7HkMNG+Gq5CUHMTYnQ
JcNbNouxj6aZp+5GS9Oxpn7lQDSH2Uoq91UNFVUb7Frlx7VthJwfjToOmVGvxgDVkruLGrno/SEE
usLWgbpMHJndzsmLXoM5PiF5sYC8cvl8dsJIeyByHJpLFl47RUHM8NC1L7EqbkL2Aecc86v3LaUh
yhNMN4oKdmxUCKfcOnounlAjERO8gH4U9I4CiPTZTtj8tUNYcVRLND4nnZ5sNS+urgECqqDFbpn2
Eth5Xuv2xkl1QM0Z19CzbYeRfeD21h7LyAj3VdMsSGEto6h9tCL1Nkl1tbWzKdppnd5G33ny6flh
FsnUr/OIHhL6xI7fFemx6sH/zITAVIt77tI2PDIzaQnuhqE9JmkfoHjJA7NDRgtWe4/+UvtuLaw0
edj4Klz2kyvTPbWJBBfXOTftPD10SxttgfgzyUqtZ9msVq0eiTdbsep2dMU9eVQ6liLGIVqLxTUy
VYQNJUSBUdtEIJc03FKrvBJl3f5gh3AjaCu8qiYbD9NIjADbMvc2pb3uz1iuGFm0w53sQ2On4GyT
oRTPe9NebhLlzvvcFJ0fUwjsZpnRStR4lQRd4SdNU9XbzF1eq5C8ebB6t0vdXHdjBjNPJwcnM6pm
r0IU9SlOkGvCwMdbmzIfaSRgVVbbPXJkN0jouu+qpkuJyrTaFUrKML3Cd5sPgwYnFkj+DNd80zvR
lyrR220kUZJnzlxuda+Hxt9VzcuYqvEgiqh7omDuuDBGbR8103vf2Pl+jtM56JqReQP6jS9GZgEn
hE1pHu0UjuhGQ/517G2M7QcDDOhVqZJ653nkEzBuAXhc95l5ckPQGJOmOZe+XgMj2B/QCqdj2rH7
4KqwF+dmbtnQbLCvJGngEkNGBrUKnz1lreqBIgx49sY3dB7U17LKKmrRKck+105e7CRzqA3USXdX
tJ23r5aBMcgYihevibQAyDnJ54wTb0rEv1ezGhs0nIV7gb1ZXrf2pN1CfXh26LwIX3oU11G72DeN
HkoCJYCfy5M1pdGZ6APXA+diKeZSCezoTMfgvFFISWkBEChvdYTKDro0bowQrCry2AnVNQM0CP+h
u3dqJzuRrp5vG0jOG8Wc5LmrRfvCFUejNunp6AujuSdUtbrApRJo5gizcDuOdJ9zGZi4C5n2+tPK
F9NhT2+G1tRQHjvpD6M1ix89m9qtHRvFgiQsHJm4oeo5lQ5PbD+dlbVdZbRPVdwP97GXud8nF/ho
ja/rrEL9i+b178CTo8/IJSbCcErht6b1VJoEgnBPYZkyMgaKuA25lVT4FDUm2Xvpl9Duv7nAJPdL
xc51CbFCopH/TMCPt+3ySt86TvOmCqCv0BOPmCqzoJF6/SMi+2JDOhuYZNdIoZxCj4OzSBt+sUPJ
WM5uAqTs2aWU9g2o5vKMNbUP1g3avGHbkHT+iPChDlpZLDfRzASrLtrvfRo/QsyilKK+AByCpcwY
8oMjU3JSQqErdt0srhgV12JGuX4HgGAz8ZQL4jJM3vQse9R0G9TbqMSXWAdbXSWu86ORzX0/yPcQ
o7xLlpzvac4rU3uxVVYHeTkTzsmbw+Vci97cOIZ6xXdS79BZnsYyC1k765otpkLwHQ3s5ae5OBpD
fcQwh7TYlk/JOGfnnGuerHdb7mSDaVJPu5j823TfDHl9qrrpwSRMaScXOof5YDH8S5fvHfUnjcm+
esATMPgJSe4Z6hRjBv1RDoEFsYw2Y1vspp7cXtDY30K8o1JF4atQlnGLtyX3yYe5KNlxXVnfCr2Q
GF16mHBxUl/VJfg4UNw/nGLEuym/A+hRgFb5Sr4s2/HgsucDl1ubAVjxdDO4drz/CEGU2hxtYyYO
O2Tn061eOuFdE1anhpNe5c0+icVNPLembzk1lyiwORwRBG80EsWmUadPOJBtAIBxvwe4avVk05XV
fR/32IuhFjjsySwSLRjUTKgiVEubx16eOyj6a7GpZHmLriXyzdEDSFC945s4KL3INzG06HBsb5ec
sWvcYVBo6aoxEwXhV26Wdnoc2x79Q3fbaeU11VrCDJFwi7xDHDDP7HdDuL3+nHKbW24eD1vLoPGx
mRzTOpcp4hS7IOIjxiKiz47V4o0slju9KbN/TXe/DTP+ZuOnGzBv/tvGb2UUHN6KmnK3+fHrhOTn
K3/f94lPNtmif+A8f0eA6iAKiIVFR4Ky7Tf9+O8icesT/V5JTL3DFnKVU/6x60MkTv48Pw5uYN0W
CuOfiMT/rEMlhW9dlqFksVDxLRi6/Hk+Ymo2swCXkN6stGKfZgjpY3b0/MtB+Vuh9s8PgVLnWTT0
+de68fxlCNNVA65uz8U4nrEw4j8iDcZZAy4yswv++0f9Zd7z8fsgP4f6BWtPWMZfPqoqwkmliILY
wyYYPBAEXOm6EW6A+BUb+OQdG49Gg61imRvPnf8u8fs/DiczGn5fZNrobWlL/0WkiLDApZNNdZSW
46NeOC9u0m7/+2/4F+kl8B8+gs27g6bQXjPn/nww0QbOEIOlQocxPjKvf249Wfk9Ok2qbsVV+kcf
4/9x5hAQ/aUpwMetXgTLRJniMkRb5ba/nDsjUqY9Ye4/mCPxI6T+wJyqPK3g0RYWYFDNJzOkpY00
QnV4zMHyF0gjPGr1AsMlkkPG1CyoEa1bZl/ZsR8dr0BsNnhkIOU5y2rbekDedSXrcVPE3qZJPf2o
M+L4qq/htgPhEKW5asSaTujPcwu6iAw97M6ZVho3seq9rUGrYstsZXpmsWzOCfqmaINWucGlhOD3
0bby6CWBXs60qTEuyJCsW4v5+r292i4HE2doH3XRTT9AbY4K1EGVC+uedonaYbBcjpkbXRNcix+q
IMwOk2eVmN/sxb10DZ660XSLEw28L9GAjdIrUjvQ0JpsCkAa26xe0B8oUAZNKbdWm44/ELrgLkrj
WxSfGgDTqglMveiDsRrtm2mi1+iRsHHSMSs5mgxPaUwVwii/3iTD8INRjvc4YV3ZzjJNqVVV9NjZ
Zu6DIvBxZbItqVb25hgOhyXJwyAVU3xdEpFKqAfWfjKNrqxI2FkwsiOk2TzOkXfs3LQnAwrB0qNy
cHsTkiJ93U0cKg2SZa/KWoZyV6JTsZ/M0tFe4mxgSFVJ3sedJv2xktlwhTCUSZTBs4itRwdJXVnx
FbVMc41v1wp0ChNC1DwukUKld6qqZvKJShkMM6E7qBwEgSnwl8AkTOTDJHr/2idCwfAUszxrixM9
AnBbUKOg6gvtwtzGChj5GinrHRf6N2dK4uZSL2VzR/rHOfRm41Utbvdo9kZ2UFosr+Vk2Iei5FpQ
C9qHviunPVPVVwYP1gxqtY92KYTgA/w57yLsKN1rMAausS9WdwSXbfW2n68jJg/UZnUudg37mldm
NnT+E6yUGzlZyb7xzP4qWbmVaDlwpTotlmWDuijsHLnxZPQl7bP4yMtepoF2QhGqLXq1Sz1nT6ls
CZVCK7k3GVBfda2dbZJ4QD7ZR+NFC0e5141EHKSo2e8WFO6o19XVjOgOIEFkVbfFzHODK1qnb499
TFyMUM1vrVYJn3FAeR6iVLvqIlvf04aIsc+itGGjVJLKBHxgq4Ti0yL2htwvmobtUp/CXVjH82nS
3PAV/AEZC27k7QlBGq+mlPxeZ/Vr2p4W7xmVhNz7hbbRTSZQJgNHv7Ayj/FJPp4WPZbnCTvPLkxt
77mqqtQvsgRsvRO/GaHx4skFgHDXiXscouKg05JxOK+am0cP2eqwlA5H2kiWE/sgEmHCjPm5qQH1
HYkHUy7YfHtJr7VW1ZdUhfm2VMv3JHJbdxMLhn8u8+9jCOM+kJq4TDOMk4mJc6r1+FAByO2XjLeN
yH95aqTmFCxPo7atwXDter0y3hALZZjDaztoic2rI+PRsmpvhYM25ZFwufau12rjjXXbPSbFaOyF
jNmUDrEexHHPGbLMerkJc6RnGwM39VMl3fzMgrQcJTPCTa1br001thuCbTUUzmHl53Wob1sRQ3Qh
wpQHwKYYBFy3KKKLmheyvGnJYssH/YkkBAzsoSz9yG1OJnJJIre1cIuG2SWxKvsRTh6UINUGTq+b
b70w669pbwy3tdkW3obIDCTN3WzfJkRxnD1b5ke70JuD4SbMeMZl/IwF0thQDfHJwktnilWbG2ij
lVP67qGzfZHsZx5DZzEvZHfYWyOnRSpzkkBwY+bG3qEQDiAStdwn9vSdmCiYwtDAOMylnzVO+mzF
FghWj+myr5q895Eymn5qsnpgI8v3/eJAGTGSUWEVXobbonW1A+Ql2ODK+eZIA9/n4HHeAR2lR/hF
ziNsHUkcSoJ0WTeBZA5zcsCGrUPO8+JDnyD8r6aelmxnWbc2aQuHWIuiL64VFFFCdwWZwbYd4ulJ
snJtddQ0tJxmBkRuREqrkOSdaF2m4+wlRHAsipeOls2XCY/9jd3Yy0tbGlsoMiMg9bppbnpZd7us
SLnyZic9gP9mkEUzhOq+eifQgiEZbaCdHYXtkefjeBxStpeemirHvupkMev5Vs/b/re64t/pzt8U
+fB+KbH+KIr+g/TvV3nVvH2vfi3vf3vNz+peinUOg5LJwwCC88alRPpZ4ZOj+gmunmlbqKPw1K3D
m98rfPlJSEgX3ESe/DPm37Aha0jub3AYFMy8yT+q8NeC8BcTCthWcKpYJAGeoYUC5PnnCo5Uu5pk
okW7cuEYpt4Ou5g795+bwSNw7JSKwmFcTQiVG6d7p0UPaJ0BVxRjQCEEzAvMbTWTCXoyvdDNjOtS
Y/ND3LyGTJb8YlrlTYK4MEu7KdxnbmIlydmKxoHR+MJ/Dek8K/JUzCdhDYRBRpuoL0hPIemmsFYy
/Og6xKaRrgoAHu19cSJCmwATZk8g4HFuhYN4BSwQdn5ld009P6RqkdIIXDPCsu3GUx97twnIybHz
TNZXpCda4aOyN2he9M2izYBtNNAUPBmVW/+rGfz/2hqDslwJLv/7bfPUvcW/3jI/X/DHPbPeGOw4
WZh/ji7/uGek+UnYUL/hLnzgaNiR/H7PcKPhz0Q4yHz09yEodmr+wa2CcRPnG6PTfyAY/PC3/ulm
YTJigFYVTGLh3nw4un7Z7lQ0YeJqdudrr4TRlfkuA5d592HjKQrTOGbT6qgboqi+ai3y8+Q805VL
0BDMq7msUfAVaAIBM+17DGiJnO5xlFp3RS1bYWyqfEq4i9BmiX4AQVfY7J7uNYdYGjT23kBkyFPM
Q7qoUThDOWEjs95IIg+1W68wQaNUTUrLztelrNx3o3ZmCu6RyfKErcXpYQ0ckWFrKbkDLmzBeuAg
P2hl5ehBbcbwnKJ0bAhcYP9sQFWh0ST4WIKBaoGMr9Cjlc+5zPAzC7MAAZYn5NUV8V45+gJMrLTD
x7KAcbXAv0CMC843X3rt6wgWmAxCs1E+aIj0MlUQMqZGHRe6Ybu4Cvs3Twq2cG1BE48YZsT6Ao6U
R6px7oBRXei5nVLarWTgbQABET05jmJQV7qzEI7op3jpbuIoG7QjUUzjvM0yLZoftFn2i9iKKEuZ
qTAt1Z29Dsam3w+hqDpFkRyh/GZVyAaV4RXMkZJf1+BaSs5CYel6MfxmQP33Ofp3z1FyCP7bguBX
ZfnjW5d867tf1wX6T7zs90aZ/LT2waTt6B+IqhWk/HuzzPgEfhwHLR0kc83MofPzy7JA00WHQ8UE
HhAAb/hzdTDFJw+JseUadNpgJXvyn6wOv+W7/7I80F4yDNCgK70BscR/QKoAvONOJYH3UBHiAVCO
sWG8lEyOEQHNdvbVxXMN4hIAWtlPnp+hIt5M05ydXEwzvujcR3dwmc/kXXY99fl5AFq4WcmyoEIB
IAqtZAYKoHLuzQmQU7nsTKOg9x/VVN2u8na1p8FatHuyOzz98pHfK2LCjFPYIIFUDvI6yWdqkQB3
I0s+UyixTbP285B7jz0z442qYTTbVvqVAEexzQt+PJOMU6rBAfo2NJ+lSyTcwjAc1BKCtSJ0nrVR
3FOFfh0YuPFa4oAq4mKizkAviWPBsfUL8Cw2LeRWbux66gLRqM82gbKbriE3dNT49cpohdoXJcw9
zTk2jQsTquuCsOXQULKz64PNv6TZu55p08Ym8nNTuU27FYo3zQcOgZlFT/wKHAZ2V0UC2S5s+KlB
8B3wKWlBHOpItmLYQ6xFNck8zMFsZmdkypiX0QXzub4yNUMmnB47vkVHNxjNHII6BzlqdXK5RFV+
8eZ8QIbLR+YRyWWWqfj6I3GzveILGWugrFiip6xd09QcrIxeVb7PJZGSymh03woh7ozZTP68B+g4
zDXwOPBWPSG6AOlg7bc0VdDHppzgznUxUg46QUNe+xiCTD8r/FA+FJxlV2MrgyrO0TPoA2xHyzm6
Unv8uEiwXNAqMVW7rR1ynFFWX4oBFmsjvMfRlQNTfP4g+uYy4J9BVIjOwtAaKkCwndsqKqaT4yGF
HWpeLTp+lnb4TdJK9tFVqwcObCbfDhnTLToXVp8zei8s64br+X3ysjV8gK+ej8lXVE2c+4W/YaiZ
mN5pJQxvt2WvVfGagqOEVcfd6g5RyULx/Gra5vPH+SbDjHFszmXVjfy+Ucwl43hQbis0jajv3Pwk
AOtzk3NVUx9uXMKPoYRxqdCGJBcBOd9THvNX202/GnKV7E0E9w51ltz0HC7HdB5x+lMfMufeOKAu
T6NbLNcxwEbfc9rPDjMz38Y5zw3HxeRyN34cDIySgz9q/GidFV+LatSDUJDlnOutFWALrmmmQO6d
EQHdFy2xj3o9ppuxwbFjdDUzuULXiX2rxLZAjEtXBVbuGMXtldtCr6f7Is/4BhIfDYkeZA435Twa
52SkGQoigKuMOSEx8WV27ercqIZgIQDhkAfZHOWkq2fvIh+SyxBbNx+3F83G5SAkpLjJzF2AZms0
YU/mnCg43SazWHJXBXBHYWTBINfbMHMr/+PcauBYaRWREQyngCWES4D8GyB8hOohfuH8LUT37GBG
efs2MhH1Frm3sw3gUKPG5fxxAaxXOLf4Bcl5uSe2x/O9gfvbXFbY7nqau57mQddwGU1EjQUDWqS3
OrG0gxXzqy4an1X2EqG6Z7B6WcnXBG2kj6byPcr4fp7B3YNTLPELA0CvXtIaFYBwz04iphtrsvbu
mH7V2LMj8R7LM2rnDLshdwQ1gnaILO5TNDXyjFLd2zk2FxmNv/KMPoNPL1m+nLR4K1sWB7kgJ55M
fGg5UcVkmp5DOQ6+2Rq273TCwPtKj1PpYHpHuwUYv5I4p6QQB1FhVdSYNOBogmkcjpw6zcm8fdjr
FzLQ3f0iCemuOxaT2hwGH40qrNqBrzD2krvIIfWGPQx/YGv9bW3SPcqhj5sW3uHga5H2yHvHd/SY
xbaxzIs+pzOR3pqLOqBaHztAbWc1kW9hJ5w/eq80SkV5xiE33fRO9s7GjkODF9j/ONZMbjLyU3nL
XnJezZKmLhbzdqu5FkugaamNk2vhHYA7Rv8VbRg3VO846TdO0eOoWF10UcJ6YiLhYqbcfHOFZgXl
mr5UKecZoVAVZAQzaSOYvDWpyRgBJwIcJGIA9jG+RRtdVaBnI5K18rcoqHz5kll5MaDLdU07AKfH
MHZZmpS5QDVtZZ16lp8I/dHC7rBFX12n13PU9qdkpMm9MYjTJaMswk75f9k7syW5jWzL/kpbv0OG
GfA2uw8dc0TOAzOZfIElkyRmwB2TA/j6XkhKpWRKoq5uv8qsrEplEoWIAODu55y916YDrgjrrNPu
OiE8dJH6WkUc7KBHDDB58w59/yRA/s841on8UsrAAt8/G11dfwEN8OKmZg3m1hnzbwSDGTNSMmOe
UfCIUR+6it6gKHOge4y9Fc71rOGdz3BubmK2og2apuhCgGk1doVT6fYSFX4YHEmXb8tDN82d8XGC
QrBOCPApyHMUDvBaHLq0tKZcpZfe4Nv0RO0qMm4rmvzY/P37N0exP5nzcEJ62yNYzjWEpobANQJm
gOL92Kwg7QTyc4PPL52m/ZI5jcU1ZAkK7/sG+rdHW2DtpjzpP7/uH4ZZy3UXMDqtaDP4g+SU+bmN
zVL2B0u/Lna8g06af6k0SsVR5t9+fjWqxD9+S3JffNu1hAnq9MdOCJQAw03nqj8UEw/IchIQWKaI
q4OR+Hqlf4uAvykCGExyLv/rrsD6ueBc2FTpDyrp73/qt9YA9f+CRkMMjQrECz3+hb+102z3Fxq9
pkkuJmNkZNk/1AAYrXiKuLWCN+r3GgCZtOcsFLbf5uz/qAawloHnmxKAaADAV5ZPc27pE9ju8pC9
6RDgxGb0Q9L9JedBsR30kv9aO1mQo3fTw41veNMpG3F5bE0z75662h0+5BiZ1KoVlXp88+v9yXu7
RCa8/zSQeMDIQataQuCWT/vm07jVJHPM0gMFRGWB/p8rQumCGjTiOLAVrAbt9k/BIJfxaRkCFlBZ
A2YkmtvAXTPHrr4IZi1X/DsS0u+KwvrAkT+09hM29a/WZEA7+Pkntt0/+cR+wCJDhycw0S+8+8Rp
kHBvp+7SGZmZkT02Fx8GGkHODm917a2GabSyTRrwhs6BD1djyk1nXw4NrKZmIN85QaBrrVNDkpPc
wdZddUw98CSSgEUyeZ0l13kvTiWiy3ZDPSke2kSd5YWGs0A2r3+RQqwo9z//Vn+8DTQl4SHZVDqg
9l6/9JvbQIMx1oYs2kuyYphqxfSpKFZsHg1JIXitx0bcycgqPv78su8WNDMgxoJuGCUpzyL/tXys
N5el6xO7so0rNIezdWnlSX9ZtbgGwyh5+PmV3m0Qr1fCQWtiDqBhTZ/txyvJyp1mUB/1ZShNCEMa
ggRxreFkr3KZoK3vQU9gmec8mTmeLv/uoXnfw+ZbUnV7sAxdnx77+8tDUUwTaHfpZbBQxJideM9g
/PkM3lxCD4XAuZpMbv1eF0rbK5XXwdeuEO1Rs8Vw7HEak7NsVucYeKoSNKm0HUbc0/RVGoPcmMZc
BmtP1C5cP8ef++9d4pfx/8Rf6z97Tf94o0L2HUSZiF9AZrusaW9vlOn3XuXhWbtAwls+pw1WypVl
MEfFpjlNVXzSMCU+x6GQ5+OsEoIJ3DGlyTcE37pgnuv1lMTB2q2z4WtKus6XwZNJ8DdZksSs8Sne
Lm1sxg4PEbRv1lbezndmab8JQeQknXORuWpBAG06cC57jGyO2KFv7dfNqMybgfEywRhJEqwBN+1b
u5EokCW5T4Uqb2XhlcRfFTpG8EsI/dR24F08JT8wqA832AmjdV9nWboCWJDpVZS11aWWRnulDMiw
MUIRjoRzBPjEJmzsACe3uLWz+DqeKmeko0/EJ3OM+84uDQdCCSU2oCibtcFFqLEydZidF4kXPkUI
JE+JH1rncwyMda3NhI4mP0d6NELM2CtNQNbG0h4z0mx8YYTe3fWmAaBAl12ww4LaEwNg2/cqAa21
j1BipLgp8ugzdUgz4DZUxieAw+VGytY+5mBmj3gjii/pIMEjS6fM71IRjcFqUG6M86Tp1xO/wx69
jbhSuhy3rm7UzrJGi14D7at4PWDNVIh7kwjLodNseimu8BDGFPdW3R3YamwcOSYZLCGk8Y9jaSZn
diPkned03r5nAGtz5C/n59BHU9KaI/0Fijwk8uNoPtttob+1sZQeRV9HbkMFBSPeATmueTm0JpqG
xOUdMLKE+CanPFT8oysM/E3ND10OiBcJwYMpE+kAH6Y3Ikvviohq16jKfUPNELuc4m80krZNSgxc
QfSYq7qd02n4E6MTjOd+TppFdNPjwiM2ZUqpQZovSZSQY/jEoH0MygS3OUt5/WJPZdY5aP67vpfm
ZZd3nLFPIlXzfhB9Fx1xF+P4yeyivjMDsqazyWFw1HMPyF9VJGZyu0p8SRU8wGTdFblWWx/jnAn8
BDPwFSWRH2DtngKdbKaxwNtINIrDE6Uj0CuastEzdiTuZtHVwKvjx2sGSCEPnJOjc62KtBErnEEM
xrbIzfy18Z1KP0Vm5a5Jf8b/koheRzsNYabcthGngp1XEeW4DmePFbNiDA3hPIH3hsqa4uW6TQ1w
UHWcht+MfqCw3Zi13e1TN+zDS++VBVw538nA1dgqQMEto4wm2eJqwXUStcOsdpQyVQpMyy+ng9m2
1Ns0LqHIBeRmFHtUxaA6ua32oyFL0HfoAxfYT16axlWRmQYdFJhTj+TaCMTDjehoOWCfuaWJ4jg7
pNS2dQYQtaWvF2Ch6vY04WR1x2bs0MIHhrbrJZ8Aag3Nsy0Et1msw2yS+qIMJx5tg1el2ZAM0p8a
+rbFJo6cuF9qaG4nUhnOJ9WcOfPXIneEvyHIqwAnCflMHZkhEHqdBrlPc4ueANkzaUTSeJR75FE2
UlxnkSYNyEkV0LlSZow9kcW4O0tGMWysRARya00JOK4ET3u8zYWbILrgn1tZIhUVj0/soEzTKalg
HdSeT001gYZCeZWH9iV9gXROV+HgGs79VGi7v/SlQAheYRO+YOjIlhS3Qc4fEHjInF2UJlb1RNwG
hDtF0wR4lPbm9MzqYkRJC6rOw2ZMQCvdO2fXV2PgbBEBQ2Ure+Dwm8JROVB8HW1TK1VPhdacLLI4
G+5az9efZZM4hyHQcbQNc5IVVhUYTmfnFXU27qpmADMNOsG9aTvPurc6g39C+wYwqM6agnE72GWW
HprRhj9eBfRurlIjEA+VqZaHMwPIhWCjTdrrEbtxCDxzYQwmuuKD1S2L7hk7mHhwQpOnu2SVhBxm
LXRzgFORfZ01fZ7fEgEncHW5me4vOnwOHD6TabwG+wSWrtYllyYxBDvhaJPPtDfzYPnyy0fXrE98
rgWW7XoV36JXODQwfNeM4EQ+8OrIIs7Tm6oJeOWbnlNBzN9jTbW7KllIShNxe44EPXRMdDNC3qbH
hDbN7NW4G5fEiy1SM3tZNHiZ1nwjFpBRWMs5uavKh8h2xCkc0hR+OB4unosp9p8BEvAxxiabbp1u
NNuzmGNudgY6Ic/uQnaLfVuZcPZErJ5cKl+1Sly0bKcayVR/FiV1PGwmUJ2aA+7k7KXNz7qmszi9
5EXuXY99a9JHhvyTP2q/jNtDGRnlt2lmKL9tX+F91AGhs03tCZW+JOfq0TAjAGxaMr6DdKW2U6OT
27Tu2jMaE5m38UgWXZhPICvBV8F3bBAzxuSfV7wmKIQccXTR8qmvJQvyxLSCR2qrlxV7i9uLX3Qc
5mHLJqPVmdX0tk/fqOgGdlpnMDl6q+xTIwZxb0wc00+z6NDvd/jL21XJQJdECDxx43YsrQRAo46J
sZfcFkb+Ocnbcz0M3cU4BcVdNhA8GAaoTctx8Mic9bk5uWm1814WOZz1yh/dc6Mz6SclqsKgFk9a
JjD52zK55yTSfjFFxTLC0tni+0halFRCD6FiF5jUXRErK/1o1bMTQpTkBDZ9oBMH0j5RbdRsk8DI
45MRSf0ZcQOJAYDf/PyYMrK6GaG+zfumB1K3xbXAQ5raXeZc462cvcvSl0XBaGUw/QsX5wwCfk43
7Zb+KXeNWNA0XjVzULJ2tC3cjNEZG2yzdtjs5xB9xConeSLYTPBUCV2Qra8eNYDDe0LpedbY6cQD
z3rZXlcCqRlSNCmyXQjFnhjY/imeGs+ALllYxI8gstQMCuLOvUAPEQ634DREw+bOE72VOHfVjsJh
Gs9ThyC486CRiXNtj2bhH6OxFnyvcTTii7wxoEuWLWaWFaexnqjKIuLzNyKPd22yBJDo0TSPk3J5
7yc6SylivyT4Hq36byflbzoptsVy/aZG+4Mu6YLx1vIfKdO389Rf/9yvzZQw/IUBP40SpD+kxeI5
/08zRVjwmRZnAYqJ3yapDn/5m64CqlOAjp1mirtkIlIs/ANdBe2RH2sLyglaQ5ggmOuCQzY9Psjb
Coj4XuXlss2PRB7MFwGdip1ht7zdc8lgyAMPd+iUZ8E/ZGvMVhatTxdftg370q2nD3PUK7Wq2aLi
VZ37MEKEtZBe8sger5uU+Qo1OPhhSTYgaM8s7eezKCXRalu1EhabRfSfIJfrwKdcjoe8ofklsSvD
1yALWfRVms47NlPRMkp1/FtlTJQ3UDqZKejx+nX6IR1Ml8HgktbojTRU/Iq5AB+TaL5IV4QYohnZ
EaPM7KTnODr1UwbuL3EBENNxxI3X3IF2641TOCakj03E6lHJkU9CppsIDPvBHKI43ZYkmzKayBPD
e0pMDhcpK5ggfKXuHBj7lCdK6mtlB0vQXxzqGAm4kYS7Op+s+Jbjrb8zC4JWXYJmSzPc2RAUmUEk
yLKPxKDwT+LOFMHHsclltfc5BK9igOreCqcukWWR1QYxdVHIGomL1LegAsOxZfTlr1QVfy7nKb4a
aNVsa3NxNrXkkEvAwyr8OONjJHHN0hAzKhXse3/edPy/ZbzZvHiZGi6DMGOBA03jwIRyLNznNMg1
Iq+PDVPXUBR73IXmhdWGzBiY8zZDCGIEmPFZU+qdoi69Vklu88BISHEd4s3FDBDdDP40fsill380
E/J2A85b4GpxcBEF5X1d5Km3YduNK0W4C4c1Q+xI0klRvQvnKfMWCXmS1HSdEPFyCuxOrJwHNDbF
bVJk+c0wciBmTk8NXmm1Nyztn5CQHEcx3QccszBgCtF+9gAO3pZ5EmxGx0mPeeyXW1N35VlgFi1e
Z+rPBEX+h3pg6qwMK8HYXYsXn+lWsaJAzK4Hw1fP8WChvR/JX7nEKj9jn84s41QlQHnoclTmDTj1
aa+Vmh8cu7jPDGk/+XAt47Xt5i8ph4MHnzoFu6jjAmWJ3CO2DcYoaiyPjaO/RlEbPs9jbm2FrHE5
DkncPTdzuyVZqTkQ70vAotRng5t4V4w4i50zzA4Zl3FUHxqGf8daWP5FVAfW02hTllgkUmIb0t1R
ZHlxpFUk1r1bt/ctLK8rR3vUWE7pnGnOfZdFWCzTQOndSJkA2R9k9lFVSfbEHS3249g7Z309FweQ
JvIS5nfxIuOOaXjUxMGJ3sd8jRFyOC87cgJL+NIDuMAwuJ2yDscdYnWWFWdML6ArOzdihnq00rwS
h2JsImMlwzQ9VX7sXPVh354PjZM+jpTJA10YbTLnHdKLDvjLfZ/3+i5Fzw9APibBfEzFU+1O2UMz
+N1Z5zF63gIqyE7mHMz2zioTIhmx6B/lPOp9N5vxxszQCYMx8L55Q6P2cD+mxzGz800sFi6uLI+d
F10UZl1tIiLRF/r0uLWq+GgLeTZ55rSM5lZYpPovfUVPC5J9cTBjcGGVJ2saAu1AKVcFOzsxQWCM
vvosI2BJHNLTXQHNc+1Xrr7Jak9dJnk4HRjvYH2Z9PSxr9P5xYus4YYfJLrCy9A/chS11thXyg3v
SbepyzE76MLN9tLNOMGWfZ1/kCnlDbedt8XQlJlBLr84ht9xhClHhC4R52lU3S7ujqa7hgpW2Wu6
Rf46o5XDwcezv6H/FwYwqojsMJO6SdjWvRzz4SKJyms5dOLSru34I8KCYj/DXtqNhDkOK2Cj5oWf
5uaF6HJBfFNp30zjgILDaidxXtdWsRfFeFWoHjW2xYt66vvY3cwuuP81MeXjMc2t+CTrrNrEIcMs
fozqolcQiwOHpaYqqjMSJLOTrVzrzgdKZSPXMaJ1q/zpJck0JmtN3yhdETObHVps5J9zP4ALluXQ
IHJ4f6q2cXUQ3kb4VLFXRJ/dW03W3saU65d2N6GS79VcrHqGeh/aqheXoxfMF0MrjWcJooAdzdK3
RQpId8XbE5xXWk9fiLLMpnUeK+9QQQs5GXE57KPWGi6HrnFONkf4XZgq9aA9jzrNg0o2ucO8d1DB
3bCzyScfB/7nsKuCbxOxeMXKX5qP5AN80fmYbRmICVwpcqexPJ1NY+ttUCR3QFP4nPiQgDijXaJR
Z7YFoLgytAoaVNoBfzUjMywSV8GUq4gBZnB9DL0yjdYe8a14tiy1Y3iqHsO48v2ti+DksxPH4b6C
3XkBIzE8G6D4rwqII8cETrPAHgjV3GZ/Y+bcFZeda4qrDPzIRQ7GetuHZJaBP+guog6YeebmKB8K
7N3GUPWPTJQg4ksxMJZ1jTEEvaH7Gwma8Hw2xPTVdPqiB54NkWQl+I3PYPcZ90ni+U8KswHWaqMm
Brk1smpZtKXPrDmKtp0JaGVJWL5MzahiWRrQHoJxhSoeedjtIRssz4Qm3tkGALumxKnXiKLC59zE
mG2mzrPbt/WFgaX/LoxjjA/m6JwvYmWWwclGNzqb+E2qi+UGnlThWPu5w9gCsnEjMmVf9BAmjrHN
FLZJKrrRse18CCBFbcfAKHZK1d7egBcn6dShivbZHIsc1yEoN3mcZrO9CbzYfSG8E56q1UkAkXoQ
d5aXyV0FxntnJkBYPPJN3XVpSPcaDxCGY3sYxU0RV8Ge1nRN9xQcT9RobnvpmhfKtC46jIEn9EOk
2KWG+prAD+ow9GtxiDoVHAIDSUxbtBC0o6kF/1PI63ySWCNp9h3gb1ZozGhEaY0+ZB9ZTfDIWcC+
p9mcAWBDGP8tLI3+qazhoKG2+eipItgambhx7KYF31ObHecOHbYHCmjKq6zLEmIFGuMIqail2+X6
wAsCoLwvqWzw07cYsk52P268mu1toi/Ko+m2uzKj6qbmykHEs1n3fu5mOzRXQbZxMI9lqFXc/pIW
ldq0qqE70pRXgx4I7otm092z31U7mhE5TVPCo43UCg7wr8Mrpjf0OdCmPXFA89u1kaHIUVN06GUW
rWNSvQnYsRorP2JPtNYL2ONa13JI1g18GbpViA6IG2wnpBO5vvWbhfQMRenom1N11eVK8544PkHa
RH5+4eCbbF2GTnsYAfMFwegcptHhjuhubFPfDWYRfzDRgnwgmiHcueAncMRHSl3JvBNExPicVmIv
OpqB7MsV2n7HhDzIDka7Kzqm0C/mzRg72SnrhABwN1ggutNYoFRRxAl+dcosaEW+yrvJQmfvAHwg
5DzfjB1eJK9IFLPR1rlw3Wa6FKqxNiJ/DaVU4ymp9LyNOfh/nP3wLHP9+9gnyLC300vA0xbf0j2V
eWB9SgPXXkFpxhsU+Zjog9L/iHbRPk4G3chBE3yuegOigDM/N8n0OQ2Mm1DCTxHJ4CNVtiDyqNRc
112l96YDyh+JyXqkRDhLC6vcFhmiPgZtUH5Cl0xr0eNg4nCDrOWKjGjnAtH3k9USCMl4FUUIEb0o
kUOIk2XBD4O1EUPWhCkCrOqqBqGE5AqKJqqNHfMrGivpcJUgenhwmqpAXT7iHjV98CvEttoooMYZ
RiMRh9DowUO65T4ISUuHVeI8TYY97jNgTesSERGU7+CK4NB8LX0UYhWP37PRBls78KL7Es/gQUIj
P3l2a14kZZGSRQ6Qcw4btjnc7EdSP8Mds5l5LSHQk6wHt13WWGCJVWFnJw3kyjP5cuBq6XaQluEr
CUXVl+jr3lStfzIbezd0ojAEhOY4UICZPGGEXwrHNzNMAF20pvswPUJqoaxjBBCdyHdnlfb63L9z
zUq9IPUJYeIRjP03+pN3c7nXi+M1wEQfLuYd8e7ic1o1/jTL9GiNdfMyZ011LtMiQRkv8tuff893
c+/lUg6RWg7ZUiQ+Be+t4TTdM39EJn+0aPhVwBrDqVhVU1x//fl1Fo302yne64VcRowU/YCQyLn7
8Qcl7wPiZh7Ex15G0y4Jm4XsgoCsqNA/4SzLxfkgEjPlppfPkpgC5h1znFwZTGEoriP6atuff6Q/
3uLAFqAKl2E1NW3wrvbv0T0nHVXGEVQl+s+ymfY0x6igCWJgqm/GSfMy9gP32Wqi71PNf/tHf9M/
Ysa2RCj9tRTn7hVauHnO6+75bQPp1z/4awNJ+L+4iN1R0AtGMS4v6H8aSDSWMOqQtOF6xEDbPwC+
vV8Eo2REGwgaea9/bytBr3BDsjtx0FEkmgsh4R+0lZA5/PiwE0KFfcjEFcTLay8eoB8fdkHaShdF
yjhzXcoZMAYlIj54s+VCnmUjQz3O9nALi3/Yhwuh1lpYtSES902cw6+dFpKt0xIuaqkuPOSvoNso
y6o17XBszQsHNweIiwAfp2ZHtbmwcl2guRp4rl4oukwUQxrZkHWtV8buQtsVC3e3fUXwKrew77qF
yyulHYAwjctLVw/tPWnP7EZknWymvim+mMB9p9D5QCIovp6ORn7UE5OCFSdbiMBKe8CBYc2Wt6CF
+1MtQzzfQYIPeFyIwsPCFs6KajyftB8cyximaLYwiN2FRty1cImzvJ79TczPedn47CYrvTCMh1ec
MYkuoI3pLkyHeeEdmwv5mLG9d2424YGY2lu50JHR3VoXJcDkKhrLTbYwlGNi1pgPLokYKox23cJa
5oGpt+HCX1YLiRmz7ho7eQOemPPVvPCaA88IiNSG4RwtNOfeDeRutOOxOoyvuGdvIT/TWb9THtQq
PSUPrBT2B116PrOkYHiqLNjRyUKRNienji5lM4HULWq8yWK9GP3Ns6GKiKCAfZ3n/TalvjEYsIyE
tWDD6o151/ttxni5qtt5bXrotMgj6KgIO2Dgtwrt46WIhWnQvVcoD9B1K70vkfwe2GTHfVBW9IRS
y2UfLhdaM7pgCEjMb5NuFc6tgzApxktJoI2JFQOM2NbIZ3SNQHRpVWS9m18aU+pIY2OU4xjPe9TV
cwMpISNKMSk4e+Hr9ChjhjYQa0lUyFydAmiyfvNU25F328zginJAU3VqZDl4DLxh+ibq8pISqw4D
ei/BPAx6JyJyk+e9O7OFwzubcLF8wIDWmnfGMJFgvgWSXJQoquOSjWLH9hUCxFvlfs2g4EKniMwU
URIQ7rFym9ZjHcrxRo9qZoKfVcre2Sl5RGscWeRtA7WJ1kbfkr+WToPxkOQe5nGb2cdEIG45UsuZ
ZrhiYApjL1YEESs7uq2KxEBGHiCQWGVIih4ir8rLSyNjJrcuaYVdzYP2hx3pzRoBCUnZFcVMVZ3o
sSa4cQqDY0rgxGtMHtNdwxwCSIDRjI95WnAm9ZTvfFKJS20Ul/GVSiZ15as0BNsmEf8zo9V7PgCJ
yibi/jJWKIKJ2TikSKSv/baBkT0qwIIBM0VUD1PW0mUQVgOnJIuOCNoA8crAIHu5JchqFXejt7EM
ms4r06oCbvmcl6sMlca0sl5RAGbbwfkKqmsUBfE+oFmbWIN3RZhTfB8VcjyTABE9moTx/PS6yv+7
If7dhoj0it3hrzfER4LZAc/9sBd+/zO/KVOXDc8DG+MjTV2MqJxjflOmWti5Pcxnv294v5nTPDyr
pu1gTqPgJI+CDfSNOQ1b9vK4o3xevKv/ZC98d74ki8wjUdTBNmvjW2O3/nEnjHptAQdT+rIvv8Qw
oZPi85tf408O6stW+lYd9v4C787KzehgABq5QIj+KAHC3ovndLhMBT6mLz+/1Os06IdrIeBdRlPU
BcJDCvxOJDpZrVV4hMFdZF5BwiQBbL+6zkVow9L51GZjHL7gKw07c29KuzVmpF3elFYnrMIqLr/g
5F1WwLh3maEESFRic08gVP815Yialud9Q6i4e2aSp0TDToANwr9qTme+S7zA/YRqKbNT79TSe7/O
VI1eDbSQAuVtV5ySQ6fxOnokvsF8WQ+OgLxdlEwm7pQAGtisfbciYREfVViCofInbGkgVk8NkYQf
kBr1Z0WkgDvO2F/1roR84zAlYOPZeCNUTzpunv5Eh8NfsaguQ+PObpAIeJh2XQMT1Rk1eGLcadNI
3WrrDHEkWD677yb84NWR/++qUXVpN/3NqkG1xov014vG/23Suf6R+f39j/xnzcDoTsHHc/wrye3N
muH+AlzLZ91YnKmsKb/PYRdT+1Imhrhdl7/z+wHasX4BMcEUMUAF6wnO+P/k/GwvwtO3L5oIkXmS
7oG81gI09776LlXQtnC39bmVSgLjFkYygxRcdvAcTSQtQ8jROFPkdvb7HKhhaT521PDWluzCsr23
S7ebmxVjX5MCE2s6Frh1AH9ShnepD9rW79Y9qGQLqY4mBwQ7q0bZWVViArmjtZGsCXtcTNgN9sJ2
gPXf0UyWF1XByWIzDCmOEEFOwjkNyvFUG5Bvjhnv08VElN995ih5qgz/o9HWwx7wfwApahQbQXPz
nH5Cui+zsbdWnpfb9wkI1WqdklC3iLMWJVMIA2ML1gy9RNHMoMj8wh9v55zAUNaUKF9VXTtcpBhs
my06N01gCCkMNJOc2Cz21TjQNR4avHYoh1NIObEKLoXo8BS1cIj3yjDQJftg+fddkw89XST4tEnp
5gdJK3WXzQ1nUfJp+RdX7pIIWQ7RcGV7UfXU6cm61T4D6j12qW6TtC2pBrGc7HHdxtO8anPgapmn
ho8d4TwP0QwdZt3ESo7HEecf4KnG44u6yGDtj1GRqXPtMSRpbXinLqiuLQNDZWHLbM414xO5wSep
t2gJ0ayTLuAdSewJHmjFjuf2q3wzfZVyJq+yzmFReBrOIvZUyD7tVwGos2hBOTIiCx2yLgAhvIhF
vVfhKLsjIlIUud6KhKHyoBaN6fgqN7UX5aleNKgkpCJHnexFmtq8ylStRbEaRKn5jG0v3uUebyOM
qrTZorCcnstFvYDasUT7SkTQnVU1yRnM9eJjvWhkI3NJxpRG3B0Kug/mxm6CK4hD6GoXhS1q9gBc
QVIseLFXEW5MoMduGuIRIVAjrkYOo8CRm0UehoKXMFzEvPWi6yWJFcebl/SUbeghj12U2cdu0QL7
XhB94m1AIFxllvgclbRJVzTahnwfd8rmcJf2R92UzO2KAbGxqKL2LnSHF3NRIg+LJjl6lSfzBqRH
hipOuZ5eBczxomUmLMk95Yu+mVaTvR/aBGKj184WaLlFC00liyy6RSDtuUVzSRjv/LnoymiDrnF6
gJBfHqJXcbVhmAit5aK5HiTq66keq0vlQRgnTnKRZ9vDMslZNNtEsNcffIy2TMAEkCv4+4+dKpB5
Q5QpbvNF+93OudwP9Am7OuQ5DCK3X3nUvzcegL41KG4k5HXl2pqVJbKiMynDjCZ/J6/QN4ld65sk
WsGsPirKmTXxbri68eStqqh7yRB9ov+EAO+FyD+zgizW2rWfRz09ekXjrQnOFeNGDHbQ4LN1sJUQ
fCTxVfb+tUa2hYxwlXs4DJvVv7vif2dXpNPiYg74623x4rltn1+Svv3ade3bE/Wvf/LX3dEXvwiw
DRylfwUdcaj9nfeAA4yek81W8ysB9bcjtf0LlS8dY/4YpqcfeA/WLxy1BdHkbEKYGMx/1F5ajsxv
NscFtRksGy3CKS6GzerHI7VwwDPm0pCHMC2+IdsUeyOsSboMTf39QfpLg8ifXYm+y+Ih4rUFIvXj
lQqCn9x5tLiSPUPBNOUnSSQGOvSk/x7i8o+utDTfHII+KBTC5ZO8abfHzLTnRubyAAS+J7zCvGoH
+Oo+YpI3N/z6+8/0v6q+vK5TtsH/+t9/8pVCJ4Tx53E5k2v9eKEhKCzAlrM8TG3+DWHrN0KBvmX8
7//kMt7CBOGO/+EedX5C8rE3ykNkaIFJGJUYa2Kxzsf0f/DTLeYnzLJ4Y0Jajj9+o1iapVsnfKMh
Kpvz0ezZZGs7PG+q7G++1PJvevfghbgfGTQJB2pw+O63I14vXDId5CHRICRZuG7ZAh7gXD/IAaP5
z3/B9915nnL2CjJpAIRh/Xk/mDAsr3YC+LgHoRYne1s2hyyED14b6bMZktKRuuAnLEKL//mjuCBb
PMjflMZ/wALj2iK3LEEcR3ZKfdc3WPw9YeQPRsZf/fw7Lj/YH35QWMusClj+eKt/vHVzn/VTWkNV
QoIBl7+X0zazzeju51f5s0eeDf4/V3lnkguhNw1GX3AVMXoYc8aHodTV6RVe9v93pXfrhQb0WA9w
RA5J0U94KLPnmenx+r/xepl//FK08EMsmSIQrk3z48efju6sF5bQkw9yQKonzYEWJikYaCKXdBYB
ZmljCQK6FQrQg9kskQsFxlhHMfwclOf7a12j/Q7HGP9YXemXIEnLdZARsyMC09otOAKGrc4xnq3h
gvkiSn45t2g5UGmsatrOO0wjCOlyoAY9O8aBXnV5MzXCfswDm1z1KIs+ccqcNrocPUJZgMrVUyX2
mtC1TR6M+HbaqSdPIq/GcDMoAnq7Lqm2PcHV284OqrvOyNyTKWb9oiJWeavz+ey+xVUy0rKRGHCk
T4IwqQmzK8zPpNgYAPD5PIYt3GeY0/UmH9DQ1CKWV7E91xsSJwigGYhoQKLUF3iRFL1zGA1QaZQZ
IatX0CiMRhoAWvh25NcgsiJrfR10qKZgyuSrJE6rLSF/hC4Fo7XrEga0gHIsB17skO6zZq7PkOrU
m7BUKWrJEmtWYdqPcTJ4Z2NsZZ/isC4efJ1Ti7SOfFLAPB8jvjs5SdoivaLEM8dnGsDmJYEk79hx
0M2twEQwnDOYdDy0OvTOQqMtbwwj7T5F/DRnSabkld9n3wCzcDbOfPuxDNNvY6uju87HWkNvmU/f
tsRgFHad75rCpNpalLfJNcXbeEv2MSHJFt82Gsp0P8SQLjgGkKBUkM9wSmNQBSsC2tPL2JFIgPy4
+gb1GItrnfEj9gW8WtvQ8GZeH/sCJMlpBvpwTo1XEYrOj4CmDtKpm0xr5ETxfTjbfKU4SPNPAone
qsTCuom8ZLHYdENN92heYkjSyjYlJs1BCiIuIsKJSdAWW9sa8MwQCELx55tVc26goHsMjcoDxJyX
3+wgqU98x2lbdaycNPwIS+f4/0AwtHXvVDXPj9eYCwPa9UjExG09wJMdS3He4M9BjWVzC8D+Y2Ma
bQJNADjlBimqIHKRnPDaueZsLPI8sZ0nxv+dI6knvQLvw0NXGfGw/3/snddy3ErWpZ8IE/Dmtiyq
aEs0MjcIUqLgXSIT7unng053j1TkT456bueiFXG6TysLLs3ea31L+VX2FAymtsMg0F9hbEP+kQYc
UTuQLp8G7BlfZjHne6dRsthBjDHTXdZYzryd4XKT/kpuOfGSyEKf5wAfhTnzbdmICIwN3unugfD2
5muckb3yK1O+HGt+rEDofHR1O51QmyLmMXKehAOn7VsLr+I4RognxQj2KRfZT9NPAjgqrnXkhxA9
EZfTRkNIN2yS0k0wrxPSqOIi2GcaT0hZLH3KWk7MvuCIzfELewiWok3SjMlL1RA+VeVuT+pe4s6X
tqG+NN3U70klKsWi86q2M76L42CnP7sIxGWLbWRNXXFPXsuLVMLjUD3e0b4IAdQ/q2RKj2XlgniK
GveCpdA7JYvm3Kj4WbpR9FcI7oJtnPOd2xx8ViZJK599g2IcVsNdORNvEeO2kmtqCwiK85RDFGdi
XmpmRTIGi4Z0X5UFNxabyl2r8dXnC1C6J693ZXXk38zY4cJykP2ejIpy3QDw3eDQesK27t/AtnGe
irHzT1Yvjes6HnCH2JF1pHPOaEyo3xTc27VeIKvsKy6fYyGfUQk27EZWavjeaQLUbIzecJ3YuX8y
XNGubL14QnhGeptg/iBuaUkEo3xgCjFtIg+7LlB35Z9I6RKXxqCYyX7ttFSAqLUALbTJJo75pakw
iQ4MjRdbhJBCqJSiZ/wOzZeMWSpKcdDpvMHUiURa3NDhrHfJYAEax59401EQIPmU4JyCCikzeYuc
DO8Q+hyPu5NGAVYUghxx8DProkj7KnPfeNEHZqt+eUccHQN8HkkixhwioXryhJjj2EmgCZbOdRY7
u87OIDfWC56LXum+lWTO9bNbP6Qjd2ims7bBEibWtrZYP3nCGUA2IULkx9V938TR2ndpOKHgL0+d
Yu7RYmYPDObbKu9L7nlQq51FSYb0nj4lncfUnwNDyYteQ2MEVRpVSVeEHHX7fZbUwb4MYjJvRHpj
pVb/hXAvTuFjgroxmz+nujV89hcGCyEFKa07AzdUkII+T9rypgF1flvkX72WKJ7USkCxRQSQyPSB
7xmNsh6Hpl+DQ4vLdg2uqLmxpw5tZT3Feyb3Z8JqFaQhFr08YDXU0qR4bCtmXlEx4+iIPO9T3WiA
Q/FIm38mWdcm6G3mGew4e3GedombZd2uUCqSyB6WpmOLfQW/3zSShiICNXXk6r8I/xmHPJSRZgb5
34j1/ICIXg8IwsIyVOWCQha9VcqIRWOl5YrIgSVJ4FeqQFOaD11plsehtWBf0mIlfcBX7dFaAMjq
Hxhy9A8aeRrMsSTPWy8E819Jn/BTaw7IyPQ8S4Cpp32JPjALiNtcmWXU+0e7V7QRSRayPNSbViAU
os9AeD+7KUuw/PV5+dIQ/YLDPCb+zveAAw2/QEFW6xBf+w8+yMfuCb1MSHlbubQdRWarQK1Je8q2
skkEKmRLGX3J3NN983OgIOt6LO6GzBqLVWNAmF821zZBVt7UHyv8Bpu00Z9x/IYNaHUklYjviUdK
diZJ0hsmjv7kOBksAavSso30KMRoNhF0fKcmVLSsQz5Z+ITstFDPxjZ6ol6EGGKAhmXqNQwsuphf
CDgCBcUaTV5YDK+I2ozCFVxY8zWfa/w9LjxDAQaEuVR4oAyzQtMO6QjTdefhQ8tXtsv0bcfsTjgt
EXsw2EHh4IVPRIh4HtW1Pzn9/v1t7yttE8VwoLELtYM+3KJU+XMz2s0zFvNOL8KWBXTjmkN/JWOl
e5Ry2SdItpbXk6WR42bO7CvyQID2FqZzgZs9TunYfnRQO+uJ2b9+z1LZJ3JnOeyeH9QQT/EN8HtE
aTwq2kciZ04dvPSpKtSnaGKZe/8OvDoZInihH8BIUDiocyyHud+O753dO2U8NEXYt2zCqkgRbVIV
Am14Ul9oRJcf3h/PeLX9Xwb0HDoE9C7B6JydnCrBBsd2c9wwfks9mVkCm0xXAc3IRPkktTogPith
P+j4w+2vZQfQleHuE3MwdolRaAgaC+epntt+P3as6+//vl9tzT9Odvw+Wp6W43qgq14dypsxrTUf
9WOYwOc9qr4rf9ZWyzc1yKHT0bHabLaLouBDSjJDXhMPzWEW5N9NY7DRTrkItjLVkWwxYIomJ08s
d7Qoikk5F7aZBpdkoorL3EXPIHtS5zAdRU6IFybdWyMH161NnvkdRGH7yXJtnJwBf+yJdvROU0Rj
ZBXR73vU0zT79mtVrCrIVOthXgRD798L40wMtbyNqKFcGsquS5T2otX6/eWIQQ1krF55KN2M/TZN
ESzsGZoIy/7SIoUNSbJAzYsAe+cI4GmxkB8xRBjhz6eBI983HX6IafGanv0CogMGt8GpjpYfLrKj
xfVFg9jpg2ngVcUisECUcKUWcl9EhWdHUoUWOXKrOg1dm82zGzNxVQ2dptbEm7pyc6TyU8bhAYV1
/+X9e2y+vsdsUayl/oMdY0nr/fMeE7Bo0/IZktDucN2HhV0Hl1oUBd9KmhsXXY1r9ybQHEz0dGXy
YGp/AioatnLqiRuXdZWky3wrJCE5Cg93vJAiUW2Dju7i4DKrq+5HS4FcHrSo4+D669f/f+3Hh11c
JuHfHvRrM+1TWr38XqemJbr8P/5dp4bIb7nIHy3TcWEJB8zz/65TI/wAXYdM4T9k8n+Xqb3/BWKH
apAHOMm3lqCu/yg/rEUtQvWaAkegw3vx/qaL+2qKhqFMUtlCS+fro1549koivUVYpM1hHW2nYOtM
V6SM/3Y3/m+KubzvLjA2Gmr8ZMc4GyIaVKHFJhzPPrJW+czed6JH7HJL/9Mj+C9GWS70t8UNoeI4
cs6bQ6/61mnf6vFFOn9bczy7kLPP10trOAc9Q6j55OmnKd208/P7V2GQw3U+DVId9uE8ISz3bANB
zp8X0hVaA8ucSqOjVeI7nVl92KY6AFlvYGiHFfETOFfopYWKjlanq93YWeMW+SjktbEf9hhWxKOZ
zBagsxmzi5DeyXTK3tkk/ThcBoLkojpi2waAot8ZfRTdUfRYDMHwOBG1YjTxMi+76Fxi1vy6+Vb6
LNi+36GQNPpQZQKNZovrkKKKS5CWl1wVDZGbeUtaq5uybXKFyg6JXngXuj+7X7XSIxorcaYEfq/m
XgBWntazjtUCmzIhRYtycJWPsgDGkqtLFZTzQyr5x6RJTKBb7XeXOLRjlJZ4lLS233Rw3fe22V3i
WJEPYzXBZ46UsdeUV2xrS2QHu9TJ/VaGvaMJ2a68sTGufD1H1moBxx7Nsf9keXQcOcrKS2/m/Ey8
r4mddeqMK9KW+B6yIF7HBLqeoqwfvgeynE5YWVUH1ZjTiweAdk9458uCtf9Ct1BkmzIo5gcWMcfa
DLPxIsS4HC47W/7UWnuEqpcV8jEwUz/Zja60T32v8xctN9hBrVRPDh6oUkLccSfH3ZRNJMnFjiw0
QHYMnoeQ4mbN78NZ50hvrYpM42xqv0i0SACppPqRzeODPZsvQRU42GtZNGylpV8kXr2DDtUInWfS
Emcz2C8w+AEQJYRqhFmrj6usaHgITjRLtqL8feXI78hG8mDLwOke08XSjsbDuyh9lVw1JVAZyxHG
HvdachoKE5dZZfWbQDRiN5BauK+hMqGdxFu8DkgApoaLFms9F6BbHUwsIfs8BjDnJXsnk/uh9PMw
c7KeoKZZ3UnyOtezCDpeDGJBMJNNsIiLCBg6tMYVOiu17YPAvvEDbif1USOClNyYG3qI3jWagyw7
ZKZb7pqipXzDXotQcyUi45Otovg0xal+l1UqH1dLaueNWZDRnMTIvAwkz8/kHVsBb4kWXZtDUEdr
bNmeWtlGpXDuRfYNZndzM8H+Xo8cKo5TI9rLluD1T+S89gc3aNzbSLO0fbfgMTyjjC8H23mMynY+
cc6gRDA6vR6qpHXNQyvwVSo1FuM6T5PoWY4KQEEzEIlqEcC7r6fE/2lnOVCnmDZKR4XhQsBeeE7Y
SG0xltkE/LAD32qdxI1ZB8v9iPTc3Rjz+KNAeoukpB+BzdOEChHHTSEpweZlEcf2vU4ixTaafAMX
s+YYex9H+t4Z7OGLb0b9NxKbk5NetnrYp2bhbmwFWQ4cA3j3EgvBdyPv5LEtVXmtrHF4Eha+2ErF
yB+M2boHioWdvut8/M6t4VwMHHhuLeKTd3EjfKq5onqaEmc4iQmoz5gl8nrsWvfSGL3pCnW2c5E3
VrU3WqdfI4Rx75qJmo+cpznkOOGDP9ZNBmiNZfIqzEiexEye+Ipqbu6t8I06m9S36l0fDfpPO3XJ
lEsQed+1cN/RD7tdaPRMQrlWdnteDWczwjLeNVPToUQY4nLTNXghWVXsrdLtFtMn6WCggFsiLCgC
IKnpkUfw0SQYSgMvWtMOmI/82vjeBBNznPKpvXAyk6ArhyLiOnPBr62cMsNEwI5hh1TCRTpDgJ7T
BfVOumO9bfRY24skp5ZRuRbvBMHD845dAvTqSYiDBhmNyyC5exdBd9si9F8ERnoREGcmuQ9jPVOi
IPHilqMd4fatlExjfX4qatvfJ8gUKTck7bc0DeYtoicvlCZkQE+HP2HGFOxBY1fIoVKCvH1smE9d
XhvP0quoDBRBGv3E11aQpDgON6Ry5Mdf/7pZuc5dmdjiMI1xaa5mxxtuBtB4N52P+ZbYgnra8g7D
pJ8kcAHKtwKLIkPiSYPV4XI2XavJhKBhFVJ/znPZffYWiHTvJPyrNBHRaC/SraqJszWR7eYnuxqj
r5md1I99WqIdCVS1d5wZ2NVs6KtM08lWpFKEpkvlR7dWT7hU5MHHR4bGWsE1Apavh9mQ40ifRH8d
IB1KVlVCaoEA53VFPHx/ZWgyDlaTUY9hjRHYpO5kWAdhoppc6T6RKllnUPAEmirVhhrhHEq0bWKl
o8QMgxQPmgEj4AtSsBm0ecejwwWdrp2GNDYPmhZUwEYxLKqp6DjOCNYgJBGn4LXafZO6w4CnjUfv
W7NxWXuWOKjCSn4EEI+PeZG5d6VwnYvIoCAYuyQamG2MWb4F5r1nNyoOGATyxyFIg31Vte5d0Lra
llIbSDUpqz1Fc5oKy2JHDCiE/AzL6eB6GsQTmId10JEbAcH/1hKT/WSUbbGtGl5wN7Lz48wbvfZ0
Mlix9FYvGWv4Ab9gd9/l5BvzIsW31IPjG5mp4A7mV7+mBkisugAb4gvL/SLZkMoVvt/osgDWNa27
krabGWnjrZT5fJo1vX/BhaE9lFRx17NETLtZ+Pr/PKecxKifk86PHZEF7gijM66dtABuHuVMMlYO
SJd+EFmaY/q1UlS+iYsZd5qunM9oz+zPpFHYnzOnma5Zqdxd0ibaZkpTDBVk3YReFNVLbKP4VCdl
tSUXucSBYY3Xv+66dMoEiJnv35i5vtOrChYBtuILR1ARa2tM3JWaB9pChr4bHbSQXkvLsAoyeSgn
aW2btoTRIXSbj9gLpqOCsHcT+UZ8AAaBc/7Xuzz75EkEmg2qgvPGxeyn47XXVdAdC5SKhk1BAW1i
ld/AJy8PIEzcLwEslL2MdJRyfspiqM82j39u56u8A5xjtIQnxEOAKkyf8oQp0DA+JVr6LHLgGkwK
08FsourGE/MMHM9RMeKzZnrUcQI7YPWGbDurqdsBcQgucd8hwqJ1cGPR0dwpy4RloErnIhvm8RYG
mLalXzneIBJl6faSSuJUqDUahOBS8XTg1kOaDExmy9rUH+irIF6JqBNfDbIgtKfyqvoeZV61oyCK
+xxaRXcB/lLetDHZCpRbe2zQxXw10Y084ugddohjCOxq80q773QdwI9fkpOEGmlJAGHa0GP0CTh0
GrI7uhS9tN9TsoG7Ve0lhbBHXfE6lc3MtjpIjWc9tqcruyQiwyZO6JnWmalWlIwIO7DJbkg6Pkwc
K+aRnuB8wjXpHd3Bnra+nMQBum2Pj3nqG1qzgUvZmE4hM13VWfNJd0e+ec0qiDCN+Id7W2uJHsRq
018q+sn4mnL7lsyUim703EZhZ2T2nrL+fMj8yAXfku6XK7rxkhHnb+AkwAVTs1urtLwzx1xsax8S
wdxQuoY3IsXKcibzG3Q2hHMgvu6s3sJAmqfaRRz1tyga0CbabbIeMu3FbyGYGnb1BeYB7ulsii65
DAzqlH/Z0MWd2Pm+GLbko5j7KEoRK7IvubAjB7Fj0erelh1icmxmp1zLZLo1GxAAeeeW371K+97N
zs1odtbOHAeSXC2jPfiJh5d9Tu8HBDJrcidjKpLtnhvRr/ERwtxAMoOt2P9CZq9Yy2zJFk1Jod/A
L4pXeMPkRvclYBSHfPfCa7jeqkHCuII1ZzNjV1djE101VRKv856mopuSQIMYs1f7ec6Sb7ECF5eP
RjGvJjXCRvDn+q6xXXMmwUVv4dCZCY1rt7mtKlgCtFfJzIEw+rXTGvW96T33Diu+PW4KvyGkuJ/m
I7W/fG8XiQo1PEwjgSmtfWv7Yr7NYlfcNTGOrr5U3rQeR9ow7gzkYiSrFFRNQjJ9MGc7Mqc4kutF
eowzY1I4ltrnQMzlhRFoVjhTGA3EZqhja2h2vhrz/KKrntneA9ZxK//KAHMKrNR06lMPt5tEVVJW
b6OZKq+ckqVPCv9P+rREzRLNGCF+WkL/QfAUN2PkPNvAOYZ1n8zTjW3I7FSRDrFT6SS+uoL91Wo0
EvN6gq/5NS/ACed2Wn2OJo/8Vsq81qO+rJCoIJqVnvgJxrxKXSSpb2Mo7+TnStKsHGU7HAsn7i8G
bcq/S1TMCU4mHi7u0+i295ryR9l5NP5cw0YzmNUmn0jjHY3ctC+FTKBOaRywV1MPLwRNBWENkybt
B6uCZppHDqyZtO+T61qbXvLe87+YtQefI5j9NSrPeed0RbbOerxl7PFmlsKkTNRK0UDeuEDxLrKs
yMKs6em0oAzi8bLaHidOFZs6sebVYPibuIOJ0aXlPSb/LyMNfFqVGagMiu+QoiYOxUbzWViZtclJ
sE1XCOtahd0jkPs6cMv7Oi/rSzkX5kGIiK0UuYlTFFtrO298pYUWWNsy5Ljkai+TLFSzGvCnGsr1
H6XWVivOnf6eU8ywQqEQPRSWJi9ZFItbtorZ02hY9UPW5u2XRjWjt2/Ayxv0Q9sUy2ftRM4qz9nS
EIBbnWzLGKo1bsDxWy5cs18psomPvale4sGnoU55h+hdv7qw2Nl+rxoyU6fI6zaIHK9hMBZEcdNK
3cscWfTAo7rM+2ZAodw28to2/fg6YzMEHq3Iui32nfZKxICZOpGZn/j+f8hKJ7CHNS1YKc8k4y6S
8zGoO3ULwJFzR1wkj6PoLBYuz4B0VEanrrHqZ0trvtlZN3yzp/FuVmZn7zw36Tfo4o191pIlIxtC
iPnUijs/8Aa5TpJWfHJgaoH2cbsdChl9h9FxURwndohG094nietdmrk7MbkI5R2SMuBsmpnxszOR
3FIxE9LX1uKdH4/ePUcd1pM4KL9Fpadvmjj4TOrscKE3hrnnbzE37djKOzu1f3iFL27A0E/P8Rz1
0JUHHwaaNWVXAfqhfS8WTTfOzT09CJhBWsBNsSLvM2FK9n1K+3mXqcUPKTD/YoXoIXu7wc7RHDQd
CczUwHtkQs5vxmZ2j21L6pEcpLttiip6qgPAp4UY/JCYkezaHSNiahYoMN16drewe/DZ9kP1qZq7
mB2udirLUgI5m8pTlGrurdcCpnIR7FwbSW/9NOKqWtfZ0GyFSuNjVCXqpnLG5LJwcufOhrpQxetp
jqCwZIB6oiTv9iXT7bZvrGYzwz49RZFyQ2QoCqRGXu+n3iruJDPuSo1Vsw2CXt+LQt3HagaZQQPn
aMX1tJeD+JYElRdmccKKxUbwyESqhaUV9Jds5TxUG2V83cVtzv6XaC0lsz5FqdM8W23WfEVdoFqO
ABiunpH6E09uNCq6AJObbaiWDLxsnXmvTG2c1hq5rMF1WojYJKKubceVJerG2bXVOHM0S0RwXU2i
INYQnkjpTME+Sbt401DCunfN7mUcAX3oM1sV0VoC4BcKNkwNR6fAGcOmikNS20+rGUgSkWSBseU4
EWqmmR35/p0vXuk+ljF7YzsiZppdYbGh3PG9M1O1Ab4WIfJhfUXcHqrRffI4ggDtvkQsdGIPBTnL
o0ykKd/4Tnt1uLCXdCG3tSik5JW4Idsw7AMt+pmgi7t1dM08dWPwsx1t7REwS/eAnk8khM7XLRBB
MUabDskzac1OvUe0orZm2hK9LWO6Qkh9r98vhL6ugpoIsR0XxSw+pVfKQXeETdXDzAoHm/pdr1GM
S5uad7Ldcx7/KILhVRXcX0ZD/UY0CCWpV63Y0RnZJ3kinGpIz3rHH2mJ8LCIm2Lz/oW9NRT9Leye
jgkU4bzLpXduQ/nR4MISP74fMcasIDIbVzoujw96eq8azFyVYRKHiKUzYMSzejU+QH0CCUWDV1Tq
Mic3MCS3ii0nLy/m+rHc1z0v199fHyJ0w6IO55jB+aBOGhkmCrcunHLuomnzhyso2XEmtT+4vjP/
2aLeD/iggYJ4iPXhS/xZKc+Z/OcGOUtYTolFmnmkZUxufnbITSqaBeWP22YyqCAWc3KlinH8YPyl
Ev9Hw3IZ36KPSNty6dGcVerJXYIOncddCGuKAnzFBbrt8PD+/XzVr2QQ5Aq6j5GVXtE5/2SE3T/J
gBx1KSndQptnFxF7VnRdmKT7zRMohh5h1bZGCrN7f+i33h8LNodJU5mO5dLT+r2lgrl2NACGIekm
jhAskiMBZS2FYE/TixatDTuwKZHR9v1h3/r0aXmzN19wLyR2/Dms1ZGS6aUM67VZcTTK/oHIlzmM
Xd7awOP9fX+4tz5IeCKE/6CV91/ZJ2IBj0wD+Rh6gM7vW7Pdc/gft23k6R+0nl/32JdnSe+Zfr7D
RKOf39B5/tezJCUESd2vd3OK1A9SMpDhkGR2RUlZ37v+rD8l0VJMGijFv3+5b720gFWAqABZIZDl
/KPxLDkDtRSh5cX2Ccop1fyYKfb9Ud66qTzCpX2FEYd2/p/P0B7xcNklU8+vWaDPFoVZAMXQsAG7
vT/UWxdEpBM1kMUNECy8mN/f0nxcsHrFwIQ6tITbD/U316+//b+NcXY5qSNNl4UawKkpr2ZX7G2/
PL0/xJsvB++fwcPh9UCm9Od1BEHmD8KUImzYu14hTDKPZl3RKOuH9EuiMcO0Va/fxII2S4OJ9ACt
/6MZ7fWnB0zAoYXC9xdQujib0Wz0vRaqnDaMDXBaspYI8I28vSwQQx7yJqg271/062f3C16AIMN0
TEw45p/X3HKs8qfGasOyGtmguNPJSwzvg63E63cRA7GPD4vSLgavX7qw3zrDQQxKQ5AvE6bIvdZd
U6drvMmXHkLyD17FN0biInBF267hvNZ3BB0g6IkcI7QlSzCp1l1Yk3ffiOzx/dv2xmNCNIbrmmfF
zGUvE/dvV+Q2JeEWgviROdW3onjSfOwbOf7k9l8ErP/R8XXu8WaNXfRp/2eos+mCGpUblQjCQ9WT
6YPTLF6Vg0cszxj0atv21fwwAU7aO/Q/xKa1qe7roo2+uhxZt4STym1G93dvdpTRSgEFgsbRnB8d
P2uO0hq1Qzwk8xUeYwr6bWWtVEy3iHOVJF8A7/LR64vxeqgVFexJYc2izIY8Czf2R+KjRf3352LO
Ck5fT+cDMCznfLErilmDwa24p10iP8Ng0q+N3v80uW76VM4KJmxR0D8toq9iBGKPbpOayegeFvJh
6tCZNdomX5vqoYw4GGEtQ/JPotHgX80RhaWyztttl5Nh2qaWh8E6s8xVPJBAJrCeHrVMIzzCru2Q
3vawkdIn0nfMsw0lPO8yt9EyZDlsnJH5ehPEw3r24OXYXGHA3TI1zo1zpz+TrlN9sGi98a7hQ0Eb
h+nEZ8t/9q7hQYZKISbuS6Z1l70RWAee+hjGmSAedoysIXz/5X694bHApODatIFyYe86nxNgKfVD
U9Zh4EuyP3BebVvEZpeu1ZAW48fyMqH0em+nQXzx/shvfL7s5tC/EQGIn81bbsVvn5WIQQ4lygXU
SpDll94djG8Qdox7BzbXy/tDvXGRCDyYjah18J/zrSN9Uc6bk6pCsunoivQGTTw6QZBXs0ocSLtK
/XVHg31aDSZF+/cHf+M62VchscOJy03+JVP77Tq9PFaUnaoq7BYhYjtU9zH5EUvMzr88zv/j9PF6
JHuZpBYnLMcr59weSA2oi0GhLQJQ//M0VcPG9CEhicKy/vo1ZbuBYAphFKcP3T1bPZuurklAVQW6
AjVskJqjV8xuhsFxdxSefvztDbQhwUDmQURMF/l82QJq31R20XJZTmmFWjNVNT1EejpdQbrTB1up
1x8gg7G1YWvg0NA+X75atCGJq0quTLPvE0v7DFb2RzZa9/HgfrAHWb7lP+dAhuJYigrUZM4/z1ko
rQRmlYYQw2qKrUWtNKidAh5+T85L1R8pU360G317xF+8P2/56M6XF7vx8BowYmv0+Amap5rcEktg
KVIYcVeJMi///tGx8cZUjNObEc++cafj3CEjL8fMqY4EtYfoJ29SV/9gmNcbG7zLOkdDC7M5N3P5
33/7xHpfH9OUvzrsNVO717zKPjQjK+L7F/N6FmEUJN0GM7PuvsqkHeHwEbRk5KEg6QlCuL8uMvXT
q9xT1koa6j65ilP9wSxpvl4pGZWJA989Wl33/FOLylkGHPvyMHBgiQwFhjQktPl8NQZ06X9lYcNV
L8wVTOw8WXs4wmh76d5ejm18gHSEg4xt0Tw57Sew3UDtm4bNwbItAIPuXCCLcx8Cc3Bxz3TOB7/+
zQdD4DuHHwNL7fmDQZKQLNjxIqQ6XW2zKciO2kid8/0H89a856CrpKQEOOzVlrO0W5aRuC7Ciqi9
VV33oZ4b977315JphKZkyrK3ZR4it+ls1nNI+SZqHba/OTYWQpYoOYyu/lHs6lszkMsWwDcxeVPs
OHuZ50w3MeBqOeKhDrSGxzI1OthDCCN67jP773fRnBmRibJk2D5y9LM5wZfklCO4yjk7Rj+WeydS
91SK6PP7z+itj2fJjgbRsMjOz1/jscsrY675eIrU8aGL41gxIucHzZZ6J2LH/z4UTXagWth9sFS9
NeehiMWiyuL7+tBD6VRPLLvPwzg2MddpT3MW75rskSC5O6brD0Z764Xn2AMkyl54qud3s+AaPRc+
edjETb4vsaCfBjPTNu/fzF+y+fOlg5vo4dQiqBT50p8TXqDMUTmU3ENfDfpjSmraTkNxTESn1Rf0
5rzhITNIeFW17G/aqcqvncKz9qDgLFypjUtjOWs2RhupbTH46DGUyj463f4Cur76kR4nbL5MTB/n
Gx8RdbqDu4jVZrRpE8j2yZAB+aiW3x1Sz/+sRqoTXpPQxKis9DEf+u4QBfU34l1wszXy2AylfaCK
FJB3owHNT7iO92/kG98aPW22oMTSUlw8XxALj9+Qjmy3h2r+0cyG3OkNYsqIgJt6enp/rDdeROw5
fNiAUigQn29jTGOCKuJLtvaR8UOn4LApHf2pm4oq9IIq21Iqlx/sMN746AyDjh07GlasV1ts3A/T
KOKay8ucL0kaa2sT1Q59DDGvLHNqH1oxtBvUGH3499dqGIvvgp0NIcBnM6UNpTQVZECEnNWuW3cQ
VKWLE9V4Mgnz+HHynfjv920MuJQBiNUKmMr+/CL4VgbZ2W0danpMPKBB0E9VWfI0tEEZli4H6fev
8I01h/HYQ1ksbK8JI2UkCAqsubXjAqEqbIF5sa3bjYUi9r8ZCl7KAqaEfn6+iDaencqy4ohmBHV1
6xTtvBIe5v5UGcYH09db7yi0Hl5P+HJLPfjPu9gjiatmKgNhV6p7ldQvjtPeFx3PL43bkw/v7a8P
R0xgmC5MjGG0T84/QGOk12Z2cxXO5ozGzxs+CSU2DXWADwZ6Y2KmpA7dD5qOjY1jeZ6/bRGbmVgY
nfSTsIidz/FIWNjc3n/wSlj8HWcT3h9jnM/KoH0z22YMBP3GilSZ5tg5nfPJVJC/ogL+ZBrrgGcH
0Ww6fF8P9SAANTv0apVPntdgKNSQ+MFhZsGE1izDgGg8FWFqSXGcbTs5mUE8rqupj75GjV7tyw5x
FqfbCXhbDN3W8WlS6FjYHUOg1c1o33+aYRg/6pVBaEYNt3+v920UcIAa45us0Nkd1uni7U3FTTJ6
yd4Q3XQoHCSavZWUV70m+hDG/n1ak27KHc53JbUisUoQCoaIE8tVPczNFoiDg1g4HwiBs9L1kGZq
9/7tfevdZBWHwEjnkD7F2bvptl2LaY13E5nwUzvKJx9noG1pOzACW4zu9X/x2bHnZrNH+Z6G0Nl4
TjJVrRVPVSjbZKk5XePKPQyy+mDz+rqtZlMrpbHF3oQy3Tm5ikCixBJjUIWIyE8kCAo0g/73Nn+g
CX2FIGWtHPNbTNrB+3fTentcqrTcUQ7X5xuyoCnbshkcaiL1NH9JRh2XkLC1E0YXvdiimeGMs4S4
bmXet5uiQiSoEZpLz83sDw4qf4dcgIOlK21nSLzlEcJQXrhmT7+TDnaQPTtGz0F9RAqYe3O8CSRe
07T35k1sRHfEKROWOzstISTEA63k3MTbjN+zkUXzgucDliv5Y/tmXOKrHIP/vpyddQLldetpnvkI
PO6jR/HWnO4u4QcBbTgeyHLLfpsjUr1zSgABVajLp4l26Goa9H1ugJJ//96/NRf9Ns75xqhv+rKo
g6EKfafQ16TFLcHSyfb9Qd7a2uC65LSKHd5wz8FUems2dWuLKqTp5BNnXq04jH+uc2gLSTd9YDp7
czDqlZxZcDq/2va6gskICmKF/s4tOYmS+22TqBSjPrJk+sHte2sicCn7s1pg2Xu1+S2myXIzVFQh
bt+T2Xnu2oimz3UhXmSKZiFxP7iTr43VC7KMUxIHWCQEr/hoc9cU3F/2adlYJLi8TOPoz2I4mNTi
N7Wl4TBtWrkem8D6RPRUEk4xpoYYGtuVH/v5Lqjt6cHDEoQ9I4qhkr//pN96bXnOFmUk6re0r/98
bYcx6rQ8YZsztM2LFcSPidnfkUb90X1/cxzP56TI8XexzP05Tve/2Tuz3ciNrFu/ynkBGpzJuOWQ
k5SaSyrVDSGpSpyHCM58+vOl7T6/Xe3fPn3fQMNooCBlKpMRsWPvtb41aSup9m594Cba0c0Z3ppV
m6N2VP9wkP5V2UpzCtEGESSC//35hawZPEGC9vIw4BnJiMrx5+Zetc6p8I3bqpVPdSX+oVHxVw/w
H17y54K1IL0QjZ5eH7R52adj+0PYFeJ296Ta6R/uHNZfPb/cSBmSUT5yF/6pOB5m3+62xavZZsz1
G4inzzkXEKgqww9p36ah1ml5WLMjx7m8eA0046LMVIj+iEx7sWmqvCSSMK3RxLGAqw2fUTaox3QT
AKYaEpdqYiN3izf7z77Drkn8aY9gSusJHywvrc3W/NThD8UeiIml078V7QilxunigZIv9yegS6uV
x2O9mo94xB0Oewj3f//U/tWnIC5OXVocPLc/D2Crquv7Bn/CYQPrvQ2bEQy6/eJ0zhU905chX/+J
P/BXX/HFmYVQxqPZ+vPH3hVGSoAbyySXREJO3Qjfa+P2G1kpyZvgddGk//2f+Kt24qeCEMWMyR/I
cuGa+dM3nWprxZS0qg9uvcFen0f30c6MKWys1bnK2qp67szaJx4P5eSvdgHCd6rnetwGcCTgs8Au
o1z/+zf1F587xcbFAg3Pk+vETxcl4a4+QBGrOlx4MnGmVvfcZJSNa9H2L4UytgO6yPe/f03jL5qY
qBLo+lx2be/f7r7p4mxdMrGi+y1Bymql9g5BqrUjybvfC6iUAU8KykmnikWqsnBlJoPzwjaiv38j
/86g8O2LLxw5hsE1x/65va8jjXDrIa/xLRcWo5GLryG3qu0ebXXjXPHJeMehQI2MxaoP0oomsqHB
0g5ylU13szXru3VN9K8Z5IjQJD30K2Vxs89mHikcU+UOUZ+zR5L/Y0WMzZY9xbZbZDFaYTtSWjMc
MleSRZmNXuSnVyDXrMfSapZbli0mtJWF8JL5ozhVuveqk+v4Dxfzv9jDOTJ9POjeZUL/c+OIdltR
9SBWDl5VLo8ZsrQDMaD5S24Arfn7z/qvXgrhNVoD3OgcG5cq6A/VFEMnKevLsSRaK4s66V/cfEtX
nkRWpS9//1r/Tpvhe710f0khoMuIjPHPLwZYvIJkk3M5mJzED0j2WDF7bbaxT7p2ihoQp1dGqyd3
w2LON6appfegsEVoW1W378gJPP76hv6Lb/gnfANaC3a5/4cS+Dd8w9WPZhg/yvVPBIfffuh3goNv
/AIvh6xz1j1dQx6r3/kNvviF7eMyQyXt/KIwYYf/HeBgiV8wIwlwKjj8GSjrlAz/Skd3f4G2cBGC
XcaHEBH+I87wr/iEP23piDMuRzcNPAAO/3aKkJmeKX9L0hND5IHgaq5197ORbjto+cM+l544TWAn
KSOOnbSBLRWtLx6mdhrYV8mDtaQh9/qQ6/o/NDhoIvKM//mt8cdBdaLLbtoUgz+tATTlK/B83z16
E7HDt0KU+i1AAOICCy1xysAY28fcsDU7zknbHFL6xVpHBmtNNlTy3eeGd98z+5Iq7lav9l42eOw3
ayaR8dtZb7xyRyHQKK6mbkPD72p+VGG31W/r3vF7LbLdQfMPc5lskY3kecgio5rtEjeOTbDSlwxa
+6FdtLqYcdRX8sFPepB6ttfDzNLKRpx8BTWuNdciXpR4kmyiaozF7Ft3uNfHL6IlL3hWknxsxl1V
GoxzId/rtdYfYOu1jEps1RWkBqDVDnxsQAZWZDOrEL60VbnLka1dspws+75BHUMU2LwD9/oM+BAL
cL6pEzYAHPaj1X+QI6BuRY2TyC2wwaUtacRuT354jtdOLETL98DiEgxkp0WbNMLINwkTTRTujbSt
9bpJM8JFCUdipGq0D5otXnWrwPOZMzinBquyr2aCtybAHzmTN9tq97AYxBJ62drHcz4t16m3Peog
Fm/VCl5v2ZDgB/3sgtb3S81+Vz0kaNFlRDkje97C0dJz90H3y+5hyhuLCtAn5nraSB0LLXJLz1ZT
9SSWcbjiJdLy222TMZli5k4iVn+iNU1YdWaRk+52zr6q6mbXeeRrh4bidtojAWDU6BmHxUq6mBmj
FlibLslUJknY3oY5NGTq3vOpyytybXFOgDc9pbT+Tpe76SkziDSNkkavvnaD0T+1HtFpcoYaHpaj
1j3KPt9urMZcri3q2e+pl7k7m2zauJb89cqcBihPE87rHJEc7obJ3m1yXiSh2132VvLY089WS8i+
r3AbpvOD7k3zjTDt6cqZe6YcCFj2eO6qeNBwYgCbYxCCL+ohGxDyjvqGPEjlGY80vP9kN08labib
tN2vDr8k1JYKU4UvxtgRs/FmpkUW1sW6/sACnJw55uzIx1rGPdCeZjxzhfvam+umoMNmxtGc3EJF
7WytGc5ar1nxA+E6CDwHt35gytoDdCgkrh4UOmsEsCMFXton2pODndnDMlQR2L4o40p0TuuQd6VX
RxopCq+cUWXXaek2V0s28+nBW9hCeyqwNkzZrlpNpwgaP7E/aigDbpCj3Hza5q65FqD5+fg2WZ4h
1CU7q0XvZBK3w+rKfEKu0srG3nphcCHzhHB97zV67uy9snWP5aC+iGze3r1pW+Jk7u2jcNEnYRkX
ddQZWnvDTji/Ttnqq6Dz3VUP6nRrjIg2Y3lxxTbzSoCz8mAeeCS3OlItRdDScJ9urLpDiGRsNPSw
4qI/M6Yhq69XkII40tZpOrap2zoR0d2SwJPEr26dtnVVMOVM+PrKnu9dNeGw3hoILMHa9NWtzcLY
A8qg+YEIrNV2qjc6hJ1qc29ctoMrCpWKcOikqp8TEgAf8tEa2hhbhHUmqEleazAo+8izpH6b+0X7
5LWmVkXGSNyB3vLvLs+owMm+Zqdpc9R5NrPsLjdnkthro3nyncEI03Ws4YzMZcz2zOZLYkP5UYB5
J5sOPx+SAku5d32+VtpXJKdYmhcpxYNp4VuKPb1O+VI65aqdrdfih9oseUIFM7+mfkbQNyOPB1pV
8kBGfLRprgY/dGyzgw5vQA/oYdpXmZiKnTdP6tGxWqoxAK/ZPf0j2kKwfR+8damNQw/d6o4WeteB
ZxnKCsxC1n9ryRsEbWjg9NyrtahiUIzlWyaFJLLFwLo/4P5tg9SYHbIJLb/E77oOJJUug1ZGztTz
clU6TJ/s7+IB8+O8k57bfwMVzEukQgcLy968K1arOKrSRH47OzJmb1iOhVcmX6dyMvgPDx37PIu8
xHROCCJxcsG4wXgWem02IUhP79pIHZEG3mpmJeYSQ57EMufJcRrkeDX4LqQOvja8Z9lVrSu0fCMJ
6eZkeDE0+o/C0ufockMPS7lYz7kxdMei87w7YWUGr1p/mPi6eRCd0rpdNLJrErb+zamuwQsmH0vf
wsomlNl1tCVMjVqLfB17VdfZxc2K6WVvt1rHD2yLeduw0GHJ5P5844ymHprmyFAwwyQ4EpF4CS/Q
vmEGkPfKtJYr25F2haA2a15tR0wf+Lf6qxL+WaTqdtlf6pL3SivbD55SB0/j6uVsHYU3+TFU7uya
3B1oBRyn6sry5dJjqsuAaRr95kHcWLXVjuZaCWu3Ki1vo2Ub9We3gFwQS1eW7/bgpSXQqgYZdGqn
ZhIVvYYiZQDKQbxI5s1vTf9rx7bMJ7rWk65e8z4rnynh+LqyN80upltNt8uHVXcfS1yv+6KoQe1Y
NuE6YdNn1rnPZxc/J4XXbVKi4qHEar+tbTLshlHDCDrofF8JPiywy1bRfLMcEKuank/fTdzbZOIk
9uUQVfXZl71xjVWU7Xjp1w3e74TNkrrLJIkbYiwPCM7HN9CN+IrxPOLVtGwc2aKjy5RojGVmHzeA
tS5JBvwHpWestbJ+mDN9uAElst6jSs4fMdPrVuT2hoWbtwLpPPb9QypmDmvHd86Zg4AUP79pXud4
L5xILH3fhzP51NgBazuNRYV/MmFQ8zEXi3z3sXAiUt00cfLA1l0KTMdUcV0Ab1yNbbADNavtSK6b
12JeHN3roYY7EBCFPJrBom0e+KWimK6lsZF7M7OPFKFqbNcJKU/Ui1l4q3Y/WXZt70cO/XtWLSQA
nWcgQX9WuaepUJwEDK8aeSgln2e0kG2RcLTa1F9tZfmPy0KmUCs9ref5Wt0rZldstJmwur3fulVx
Js+7ZEyVePVNARvlWZlCPhjW7H2TiV/sWxeFKX74UvuwjUQ7+QA4GrjnaqlDMtR0QBjGxpEhvWzc
53Vn3Jl5mtUnv8sFMXFe9ykaQNZhpaPLJ53m0kRvJw1v5+jq0ULkpDVcuTAB2t+niP+91v3DtQ6A
66Wt/L9f625+zP/n/GPJP9o/Xux+/7HfL3aYwy9ZaYxWUITQQSbx5V9XOy5sl7xGV6cj89u973+u
dpeANYTC8B4Y/nm46/7nancJWLvUj4xqvIs89D9KWHMuDYk/3J/0y+SC+w3Ka/Rd2K1+6tZJ7NJ4
dZriWplIkt+Qh1/sx7Y32LGeCa0R7AnYtFfGsW1fa8fWzDpHcZnxmkM75ziJtH79rqx05DHWOwcC
2TptVwuo4R9SVV6UYxNSm0SmlrolsQllNa/2IyHvmw/8YxpNE5h7BROqCvQ1JVE2Li/EBHGr5xpU
uakdJwOciTuobn20fs2qcOdp0F8ra65yjK22ZpLcwAWoqU+5r7H1+R4oggmvLHSwdHNKHMPu9Gvm
W2Z6WzuD6aBZZMbGb+lwBTgdoDLMXIzYL2iO6C8UcgOJck03+bho4bQ2+hXYUHJ6uQB8ZBqACk92
651jVg0pietc8KPodTZycXQvP/+3r/L/E+NkQVCmE/K/L8CnH8tb/8e19/tP/L72hPWLQ+IOk0DB
wPe3VfR7W4XZ7y+Yxkxm3IzWGWvSN/hXW+XSO3H5J4SI9m/wy3+1VUznF+iahC0x8qe7hzL1P+Fi
GghC/7z6UAoxWwMKcGldMBz9tbvxh3ahPmjaJNtWP87SVC+TZnOEVuuHv5jVzWZoEnohNf2Cs+OB
wca577vpqzsVEhGf9ih11Z9G4gUC6Xvb2W5H7bgmlptw0yqyu7GR2tvoXY5MshIJfPC5l4HzMdP+
rvGc1bq37ZzMROzWleEdN0P55g1wYL390lfSHCF7l1tr7TsSBbqz3yndY+FMoHewuwqy1DDcJmg/
dkCvuXhCuVNKfqn8ZnCgOzZ1ZZwysbhmQH6yGGIv0+1+l1W2iSvHRt9uBkVTIs4EgreCBc3rYjNO
Xruaz/aa9owNUU62TjgASPb3WClW5zhCDIL+QZvTK56SVdPGKTC8y6g+a532rWgS/3uKxsSLNrNf
ennJ0NMnN/R7Dxjfsin0fwNvod+XS2teMSnYANq4IrtKCoPe9jxwO91NOPaneGuLC92+LQ512nav
S4MeKUCzNxAMufjxjHjiFWgu8BdMqgQK5I/pZbwTLGNxlmbTHgpzfi7a3NoXw8x9rhbpgf5LtgWy
TrOXfMnnNF6n/Oj5y7m11RWTkvGlT+uGyqu/s+oFVkozIWyeUvcDFNVM435+3QqnD00pCJAikmYp
n5dpgGMvjOLk+/Z7mrcqtpJyfGR7ZSPftHoP9OxZI+QjwEI073sv83a+iV9K0KLb8me3Mj/bKh+u
NujAAYTimy2TXliPwyvSmRO1UnMoh5wExtyiQAa91iOmJCGP5Bsltzsg/m1QmuVzR9prNCqtjct6
+kHSiXuu3S25A2/oModfiLUc4YH3VhKV6wi7ZgIruGzTrVlYLjET0+XuQEIEQObsOhkrdfaHC5OU
Q+voodfZQURwYKekNBR66b/nozntYY7m734ml9MC4g/slaM9pN0KBalIfyRW0t462vDoDDlRGvVa
7fWOuNom7/JLOIcLHEx3AwsuphY0zgisxrGP7AvZTlG+7VKomaGTaYKWwPyjdcr6OGQE2iTsHQEW
F0RLyZK/t5bdhpMDvytNVRpwK+ujliDGgDx5RErcSwNHnyqGKj08KnN5MpxGp3ImSqpKjtvWMHrs
gTg5g/biMGgJrHIpTpl0BFNR4kGs0VHfxs0jpn0gfZz+YtBPEu7QuOrldT2V45XrDqz4UfmI8exN
+6RjhNNtIlvLCVrPB6uhimlbw7VetANEsfGBq/PsPVZQYO5c3awbkG4qv+kQ4NIWIXk88WCvkKcO
rxWw0hAOurGl+xxCzgn8oiL10Rp4NR6scguSefgYKwk7JZmmO65vRjiROQGphgFvQJdo/S7JiNHj
1LNhkQ3MLEwiRGcBzYWvJtTwJC+h5N1Co+rn4dOQ8mJCn5NuB8hqzD6JNBestVkgBLR12THP8J3+
tXd4Wswgs7NtR4aBfpU1ot5zu+zCTGrmXsffCq5rPnpr4e6JwWGXWIjoaGEgxg54psDqLhq8Tlpx
IrYKLArMMNPfvlLui2cv75YbIKhvLKkXEyskZJaypUE3nIDj2DfI1suIK1Bx1Wj5dwbQKsqBUT3X
qqCxRVcxP2Nsm4yA8aYVbUZt3Mk6+SIrs/SRC1niurOr9mSIYWd51nRNfGv3gMhae0Qp5L2ZtZNH
IPRkuNVCwUJLs4sNaDHNOGmbZbcSPn12k7WNhwSQYToMw03VEwPF72l2raave3VZtaWdIG/fJmuX
SGeJNVlleyw3d9gU8jhf+8Ns6JkZAMS5nCWbH6zwy+9p3YG1a52DPdXiQ5n9vbfY2Uy0qzUdLH/4
6q4FM0Jd12JghUebUX5UjoZlBYPRDZ9Ja9sxkhXtClR9tvOn0YgafRNx1y5EjoLv2yXchALwjTf5
7Je3Fxzfec2J/cSHSeHYLFzu4PyEkwdlb7DNdJ8J0LpM8f0Q+upIOoXar1qq2IOHsxjZtTYLIJJA
LxLqw9IchxJOHUpc59KkecCsYsJ6bcu4tWvSc8dWINNe9toqxVHpU4ISYdEDzxX1x8oELdY1i3xg
Q9Mi1O0yKuqWmTk1e/8k8kJEdHxW/KiViPpBHgUAkUBp3ScI2y917rXxJuZxp0P4vKRybKFm222c
NUu2G8d6OWml/A6o9FwNyXhlLPTpN7o/YQXh8xa3j35totGOG30tdnM+6McN79tBczwRyI6+2dQ0
eein9JwgC5CoURYVsSEl+510v20b44DGh2OUlcM3Bq7lldMlZDGstI7wU65BtxbGNc9Av+9z+8K4
KT/xvoodXJ9vqPjpZJE0AothdZJz0hqJSWguWz/z83fupjMxPoO6S0ozCTPajjcgVCYOd/oMrp6+
tobz2Qn5g8SXalc5FAzTYr/UaqSBXPbyufIvAE9l0yYdl+FTjTYM5p5gEZtNNPBoAdzhCivuhdl2
R903t+sJwdxu9spvY53oEZtpy66dTy/+2nJgDNYjc2iiXlKcf8Xis68DYHs3m8Ek1gUcGaAAd1dM
3ho23Gl2fbHV19jgLtz7zSYGbX3vswQ0M4rqYBa8hzkr6awI6T8jINvuSqtv+UDB4BEt78EO4gPr
ePsTkeavLPtyOA9z4z9Jz+FnLX19VGNydKtlDrVKpPcjQcF3DpE9rx5ETQwfkBurFGpV2x+s0YfG
tWRFRyJSwged5Zn9hVbbBeFLhxeaaWyjIDBD2Xsp3/Q0r9EmQYphYhF0WFvzu9MsjROtfM/EPhnt
7UTX5KCjtzl4i+N/m8tefx315aMA+Hy76ZYGI2nKJshjg3Xr1O4UQ5haGnbWDuEfKtBQ0Nql6+Q4
PBF6/SB94TzMq05GErsm+M7EJFXXATf62Svk25eFmvKdInlpg9VT7r7rDIcl07iI/1UvNpLYUEtA
NLZQ16xjSFbONcKV4mtPbOZ7k8oTqQWM0YoWhp5Mre+V2zuPjZubH0ZaaDVhaa6gXZyPDBnnlhiT
HFkfOCJnXT70yq+irh37x41h2RHGo3eeMmBhonHvNgYFCY10L5o4DpaDoW0FjzPo8e9J6tVhhpzu
VgxOjhBH2aSr5Q7dxRk9aG51Ydd2WxUpCe+tZaj2oOjc5eHKR3GzMHgkPStpnYDwsTGNNuUPdTTR
e7tt/Lzap4YqwG/Ow85A4Rt3vK/9oFxtD4U6qffSq/IXdrPyhSNu/FrNi/5YFkNy0AsvP+rOTMWb
SDBbYIqKINd6mHgkWFTPqZkXK7lNa40nO1MnoZksiEyny05PTJxMqSaCvBcDhp7ddJE7pTo3117d
D9syvOj+Nn53uhmNc9+KKxp7wy1JOepLix0Y0mzfkuhtScDrtUMWH9XV9izUUDNuJIprfkrRJIiQ
e9IoIpx3lhvYhIdNcV6wHq5wCNV17CeV+2VOGMV+JSou36LJXy40ztEWLES1DMGq3CWN7dJmGgHf
83XygNVSrIyP1daQ6tZnjXauGtiqRDw2O8Vwz47qbamO49jo0OKL1A/wP2p+0Ndz/UJqYXLPrb85
LDXbq6rF41xTG/eNHN+bGoCqlnnFzh229Eo1lKRVM5EZPdRT/WRkgORw9Jj72a9LYi56grZrprlA
FSsiureKzrGCyjUbzXxf2Y5SERzgOgD7BWWxMMbrutnAd5sF1m5vSe/MzkrWByY5qr1d0myhC5ou
OmnkITodk2Kh7jKxMgkbf+uAUG7ml4YIcLvZfmx/b5aMa+t7qj8UAkBcQBuG1koFPSt0ezoO1dY1
KrL6jH108auF0sm1DkPmOi+XodYY0dnpvIMqWYvvGNSSSNfQAl1DLETKzCOsihhuHihCc5zo/Wve
zO4zqPZ6GkgVHnthPMCV4y5gSG2/OW4WTQQ5nCRa/qPimYzGwcqvu4LgwMQcvc9atfaHTiAPZo1c
DcV+qTtovSLJXw3DRvBri/k8sB4Dn6gkhxay7/9o/S494D6mBDcGhhoyV97zVsx6zGRts2PRM8ju
8Uu86RTWVwR+OZC4qxuyx3Et8WtPmymHi4q8Q9Ft062eDee0dfkcmrXdkcxnWF1gZLjA0rIfAgQx
VAcS/8HCeCWEYtje2LasI5wH9peeKjKGlSNCJndFnHLWUZzLNV5MNcRj5R21rpmilov7w5DmYqdK
3XwDY2Qf6lJ1QVKyM1Vt5wdkOWR7oiInIucc/5roMIxAZBHN75XQpj1G51trycR38hpvL4OeQA26
GXamueJUriSl1Jhel1xpQdoIe455buSuI7k1luuF8spDqQdGkWfxnNQZPXWO8WTRym89NX3QCrSW
AButSJs5SZoZdlTgV0NPl06D9lZYFgkNGBka4Wm3g7WtgCQyIG9ldV7KsQkdYPtM02atiqs1y350
nWsTW5DnbLQyPSTEt9llz8Y/oj9YK6Zxm6rqWJXDxKEzr/fZoIubaWF+UjS5eyjd3InNCtygjh7g
lOvGnc/4DHZ7v+DZ69K3Hnla1LTM3yjspH9TalKFCykLsVElNvEBwnpNBXw4a+5JQKrzrH7Vuv5V
Wh5xnpO/t5E/6ESyTt/BCYPMyvXtuNY0FgGVMlGfHEh5C/MnzCOQMQovdaGiEi/IlCue+Lbg1i5f
O59LRErW0ia/N0X1tS+my/M26m08Dk0Jj8ICcYceJahykZyKvHfeyn5JmPUCrKRmNvRQa8hhiOmo
hmNqL/K6dYuGp6X39uDMvdBUdn5h45d39B90PRrtZfQRZ+rTTT9Qbxf6BNHx0v5Z/L47CgkWe5vh
DKeFr5MGwRWtADh4oH05RrMmzfti8OgIdOpjyBaAJnVegA4vvRNyoSjL1u7od67kANbKk4kg534r
s3SX5vKd+xql2NpcAjI3GM/N2E0lkMZ+fZmGpA/o95wtq06eKaWeck3K0FODdwXPbw7lslE4ttkx
gf/co/rQVNRM4zdhyPNsrAw0CvMZkVoJANW2dx2MtnAGQvCSLQYxelI1EVI6FIUEVj1tl7hOh9Sp
q2bNrnOteR06D8Jbnz0q1/jEA0/9h3QDEnDXPGat+cposjpacFm/MxRXkZ4qK+q0+nnBvvbZdbVG
BkDjM1mj60HxvXSoSje3foAWr6dBi+4lGjqfaF7SYKdgmaB1M2mfH6SBn5VxWZLQdhrmGYarTQ5L
UdcGd5zF2ZejJR7AETpDALCMcUsxJd6IkSQbNFZCHbt6qYDWU0puecowPiU4wubPOZeF091Ork1h
bZRaSwpcmRsBEGCCfie/MnpCALLuxqT7f+T/8E9l43+aFxJ90bJ5+Hl2Eh1E/NXhcGW29JGU3Sj3
pVam8eKONvM9Mh+dajltuVey1A3GUEUTVkx0g9G89AK7CzNTjF7gGYSTsiao8lA7702HShgsJVuC
u6hpPqCPPniTJKR3Oy088GFF7N+xJBMyEQAot4pRdSG9U4dUYTdbpRd7AGhPnUP7Twq9DxtK/ZDK
lLhgW16rdLoXRf9dr3Oe+GR1YrE099LumojGjHdsCFoJPG3I9txdaCButXY7mzYiTbu/GhKti2ZS
ZUKieFGe6vhmoLYgzSm4nCln7I/MF3Q6F8MFPel87+ZE3I+aThsumfMwa9dvZWrQORtWC7COyoNi
sN4TZzIeSRAuI3dZZxUWYzv/cHpvemTvMwO4HAoAvRxPStKM0o0C04VmnysA0vRZ8pysUL0sD8Jt
zvZQ9WGyoUWJzHxGM+MxB/eCQs9ADnA+GmJrd2W+EnYAfviVwHirJthm2z4IWkuW0FhL7a11a3Xr
6ZV2KDjwQGp73oIPjXw3r+SKxLioYLIKChWwfBpb9bq+U2extNKufssxP9+it0nO25CNH1rufqZo
My4WYq0/SdrQ9xvOw9DJPTC8HXk/X/zFGe9ME13vjVr8ltGpV7d7uqA1sB8yfKNtE+7OaHPDi9wy
X6LOzBuFGWTtdsDfM+4LiXZj5Ir0DAx99iFPpqc1db5QITiPZFW3u1Suw4F1sMYu8hMuV/4z3mt2
+KwxH1O96kJG4Le+0Sfk3DVaWCDiCg3PNMGpcknXSPSgqMEsTWtVDhPyBVsMC0Jq1YaKsObxZDfs
P4E76F2xT5OZsTxWCmb+9MKoaWrXCDDhF5R3M1jV0HNb9aw6ojak9P2JqA2CL4JRp8e3dkUSruwL
r267COuG1Bb9aeIXuJEvx+1lLElRYRknNI1oUGfkqK792Rq78drj6ZGh3s2kzMgmv966rlMRB5YI
BjWmVEzrzIjfHOqBY/5SCbHLvNal632zFZDOoByL4dCR4B1IbYG63OMAJ5NWq6bQ9q3l0Rk7Qkcb
vcTGzjXM55vQxHNl9ul34oyLNAKQDq2Jntr6sDKYLkMCnPJ4kwuSYIR7JAOhCgwpQesumizcF5TX
MSOC+1WjrN96Vz91pTtE4NnmfQrA+X5JJ/MFPnWzRBjya+7rjnFHEK6RB5UEW9U7ivOUvay9A2w1
vWh2Pp6sTNKXQfjvnxWg7Jey0/QbvZ7XvdkBgOTy2lv3qAQ85DAJ1xdlJOJK0zLzfa3y8jT0/vRo
mhbN0MUcWaVtw7YK9tZvyMXosyzKnb5gUSImWKNxpisYWEqkxQ0d/oHzRMD/uioMTEpkncwO33Rd
xMmg0iJayv5uS0nZxVjfmbFFG+oJCUB6KpBqhk2VrZ8VuqXXxLg4tjcXzBidDnWTCZGTw1Lk8mV0
nXY3a5y6KUknHPaEdHPZyWNMX8W+I/FbR1FXXymsfMdpBt7f9W55TZJj01PZG/p1y/jxy1A0w8Iu
m9dRps126Co7YTsZtPuulN2Ns0JQrjMjjYn0QMHV63ZodSVPiabm4Yy1wvpK91bjEJu7J5367lq1
ct6NA9U/7UzvV9D6AxHDU+iLdKJp3xZh2vX1eRzEhzbhsGVzSg5u5gwRchbjLCaWhlWYeD6ldWwz
w79rkMgfZzJST67moZZwkyqyCcjgoRFeSL9ZnfpMjGdNeeW174p3NA9GPCWrviv89S1d6yw07ZKb
gV/QVjQS4lilWp+13Ep2njKyuDM3KwbZSmQMEKdwQv5zJESCnk1bNkiBhL9FmbUYESwhLwCeSy2r
bwhsKnsNuSpg31BkoHCQ9eOd77X0gQ1RVVHjmFP1sDhZHq0Zh03hlC0J1NtUXmuejGaH8Q09VoNK
o812RulviEq2G4fcuJgN7b63lvUWzyt94Kl8Fr351UrZrMlKi3Pb2iI6JW+iUW5APnIezXOWRr1W
EVHrae3OJIARoDCxX2nxsPno7ZioO6FAbRmk6XYL/8gi8UD+X/bOZDluY1vXr3LjzqFAJvrBnVTL
KlJUsRFFaoKgTQl9k2gTePrzoWifI1HeYviOTzhCoe1tEgVUInOtf/3Nl7pV6YlsyIvQkFjKqm4/
zPbw1dCMQaRlPC7mUDtzpkLWykj2NXzAlfb75yJI1c3Yq5u+kvm0IjGBo10sjWCcG5/ww1jyHmR8
UKUpr+zBeLENr/9YSVSsDfv/KmEMBtAT2I/d6PSrqNBXQw3hrMnVqz7hf3kj7/FG8ICA5fGfx9Yf
kz/xnXguf5xcy9cf+lsOID9ACvlREfDfrJHA/IAVqYCqAdiISZILI/7vREf/g2AojfQqgFWC3IlP
8ZcgwBYfYHeYFpIUNFBogZx/Nbl+o6ciLhIY30Zoi/ABKPqtokZpKI4qb3mF4P52CuC1SPQFZUCy
D2OzRA5bxROxA2kmjJEAc1htukZI2aDmq51nLxlKKTaktVlwqJzUnbGFw+7MTi8jqQyyycKSpFRV
wsvc//CkT6/Mlv9D8X1CaNq1/+//8gh+5LtIRve2jUcug3/JrPvtJ/fbfsyRWUIHjEx9K8CY1g4E
uKtp8Mzr0ZjC/B3pGTHLv1wShzq0tAtxwEXf8UYTZCQ5GUl9FTGkC66qziN8JWcPdvf4JkTKJNTQ
UBeiMeunAOMOpde9PXg2VSUxsjsnIq7iEHrJkuM04KtHZlfYz3vZkZrkl4lnbauy1yfsfsR9LvEh
3dthWV2m7eL3FyUlib8iC9mtFCqCee3gZZvt4CLzrA130Lf5rPyNhDj3TKxU1a5S5XOpIA6HaNt4
4RIh74RCrgDnWh/cqaGoL7q273cocKePEwDtfSMsFsFoEaTcWARbT3ihYDbY1eK6YdxCilOUTBEc
/4CZt1g+uRnb9GwqjuS9gJk/rxKv5d4Ia1BPRjzpU+SOfAxNkqEmBVDWT3IYSRdwK6niTzou+ETB
5FgHTq9Yf27Ukq5B7STFvUxj0SIywzTlGmsGz9i53uTWj9Lqy/jYNfTrXtTmtIQSo/xbdkN5jwep
1F+oULTx1ZIdTy5pseAEe690dWhqn7zwAYPXmUAHg0vndMkRwwuCLLdQjUEj9KzMYWVAHYhPIRMR
d1UR6BST62Nx/zinOs8pgbwP8DWCh6Fv+HFI9eSyKJynEMPzq01gJtqayeZbcO2uax/jkSDrCygZ
C6CKaq6neLd4LImRqxHku1Pz3TRXfK3DYn57iRg2j4/z8pVAl7BADpKM748Ui8tAGWCqSd4ZDMlw
v/wYRyQKGb4ZE8yoeXmRJzK/U6QY4rpF7ZYj7RB8ysb1Rm/D4Zpv7dCLkL8oQcLPqKd7t5PdNVnC
GoQwBduGEdxXz1HaOR+nKXIfjMET1+NQ5yd4y9GzpGi7qIycyimhO34uo2z4UltmqndiZsnGo6lP
A9wufx2nI0+8IIxxOkrtMrOERRw8GPhhdDcyYaIOvdpj2ZBnweMdwdaaT0z8HNSVTgShBfqCsgRh
O7ZPSukmZUXKP0cQcRjGVm2PzJOnvn7ir0X6vdajvk0KU9ynLorEdRWxRlpZgt/EVSDuJ7l88zl4
lLsyIP4z+x9n+vzZgxjCk+Hl8kh6nPdZXY3hrjVBpR7b0NG3UH94ESCo8oAZDEt3n5HscenIGVw9
1G1zEQ1ple3SUOqTDbH3oicNR19Z5EZC1q36BU3Ao3WmfmqNYKs1MAR9IIgMeSnEoJZxJpt7GHOG
8WD0KHKuOtkYzWnSAZ8knyy235nyO/icQKDPbkOYruDjBt1KOFjWYR6WSPB5KniWDaFoyVqbY0LP
GEQ8iNosmouQ2Yre2ewqJC4pTD3W54WcaYMvjsQ63mN3WF6KDlhrXmk60JzNvAIv6g1hrX3hx+6j
zv1efkphAimmluLM2B7FdewC44NLFlwTECPVxKJFTfq1EQ3Y9Yp8sO7FCv0u+9KwQwjamBClwaeq
KEvXJ6naCIOtlxOitpUZKnK0JGZ6bJXHd97ljbhOu9nSX3zGKNk3KItSqpU9MePfFmBs8lPB+TOr
FWSnyD2EpVzmksgqTPMQS2tuYPl7cAgNHGy+UjdhZZNE/nWJ0PTRGXrGxbO48xg6ogQqqv7zVE3G
lljBeMPCaNcW4/qDlQfU9ktkyqpI0JjjaDCRkusVzgUpm+7iHJNS332JYrtvd3btuCWakHoKSzaZ
6lADRz60DrM2qzC/GuWQrDooCFCgSvLKUL/4F0QVRX/kbeh90xERBaVoyk9Ec1z1tKTTNssbfYPZ
ffSVuV25LTikNoR4W7e+Csuvwo6LnSzNKMRDsSCWovOaUxCRD+fRilgLQJV/TOoo/yzT1oPZ0na7
2aB5MQYN15lAte1QjGBaOQNVx8auuR+9/IZtvf6aBn18N9j5afRMne4bRXCOmsg3MUkR34O3wphq
3fwzfmdttGu6ctHnUBXkmZqPORKJnW/ZoLaYxxKu5nlse4NV3XPo1I+lw/hkk85tuQPlrb7ETFR5
tOSbkPrsgF67DGmva1dbqygZCuK9vPY7cwV68t62L+RihzfmUl6TNebZm9h0ShKaJsqBTYuo5VK1
4CB+riZMr3OrOnixlrvIETdpWNV7EyXzhryW+jEF8h85pQb3UE6hGLZT4fXXCs7aHTo1d2+0c7Zz
DIwOcF+efWTUrnttxJ26ZMOeLvAPmQ6jIQK8ALJxO7UN2WMSeED1U3oRl617PyTD/GKaecpcLZgZ
XDXBe3EhvxRz6PRhl3jwiRfKyVtxvKoKCzp5TThkVzcXTBwwSxth+yLBatDpm0N1GfKWvyPKfkM8
phDzFnfPxe6RABH0rVRNP1Af7XCOvXh0giMSsPoJLRAbQ91JaozfF3xvFNnn67gLl5NQBEuab22Q
h7hyGWRF4ZFpxbKnmg17dqnrJ0eHbBj//mKeaQoeJwZwwVtFNsOo1ogoAo9+PgbbqortA/qafM3U
Otj+/lK/FrI+mRk8N6jK2Au89T1WUeDVBHeSWORO4rrsKb0dgK812UPVZbuYXPzr66G0lQyqA9PF
p/sNURxjRV7bvGCypuPw4fUIKskmIWm0bKlGkHDxeH9/zUW8+wM5ne+Om1v8UCTc2F8jHibUXx2D
Z/vYEGs7gA7DMKQsCTmBgZU5A+0lGGJtMMINV8w2OT5+/wF+XaT+oi7GkwVhjHTe+nVUpU1wdZ65
R+ZHS/qDYSHSG9+zu/3Hq2BNEOCv6iyU5J9fhTyUYxkmrXuMupg4i6RM9p7/rhXIP10FibkPTSjA
J/vta+52loQcyb0EqvU3buIhANP1/8cycbABNYko4MuDWfjzvWSqUJArsa2R0AnJYsX5EEndSNDR
FHbiuqv1ML/T0v26f7Gns5twWxj4cdmfL1kmgE5j7tpHowrdRwGd5jibA6VIj+HUtvQnZnVuO7NE
fr84ft1Z8HkImApztxg+vL1V7IMZMNaEczKpDSDksU927uCDD7n+O8Zl/3CLLA6sK6jB8VR5u1l6
KFi5VCEhucYwLwtRwdbt6idmvuzYSwenl1Xz7+8Piycfez8YSb9YkA8mmuoYP4Bj7ioCngrbOuSm
H+9pdN590xdo4s2rHoBOOGgszz4Hv7xpsd/4JvvJcW7awF+lonAwDWQWclsPc4P4LI/LVThRJuuR
um6k1mqvBzXocGcbrU1zUTnPxIW2L5gnWVSdM4juyc/c+j2323/6pEAfSy4TznV4fb5dbs6YTHgL
HGVhcaEkTOqnVBuclxgVs9TSgLL+99/EWwMGNsLFqZi6kvQZolPeWopHOXhJyBl3NHyDWlf7Fv0D
LIXuxW8ER2Zch8t6TxNxreDhPg0DwbtAyoG+Va1UC621n9WOKinZdxPy6c3vP+A/PRN2ynO2DLvk
W5shUyHnGXze+mL2KbpNJ/0qIsM6YlYPjDoq8z0Y55d3z8WJgrcBKIclar+9oErapegnBXWwQ4I7
zTRKV5MqWaa6phv//d3908XAjRb9FqlGv5wCsEYD/FUJUdZ4aJ5QLQRXZsvgDVZ3TZf0+4v9sk1z
Z5jVIAjBMYjt7E1dxMhL1G1oTmRgOzSWUYIGe8WLSJf4+wu9NVnHFIPtcikeGDZypL+tjEj5TrRb
eyMVRBO3J5Merl8bftthw4ibXXtZM9hutnZk+1fwoxC85rVnNSuVL8dgpfRtjJoR/ulIs7RuxVw/
zV7TXJiGC5QF6mXtTMIKaM9VRnM8ymg6dWUVVMW/3YjPVt6YqXKuQdJ6WwolZA7XXtG2Rzkj2Rjh
9V4WY5zsIxNdye8f2i8LnUuxBmzyaoD0fvH4ZcYsu0FDuWvQ8xx8mXL/OOAGW3zyq8slL/49/HA5
vX6ogWyONYJCePU92O/mL99SOReWUI1jH12l7W/4wAxHxkXBwxkQcT0SvjaKWfznSmv5zgEg3y4R
mytjl+RaXFniZu1YP+91dh52iY2t6VEgfivmjZkyu233E+Fillxjwuf/4YosszdD1cICDqKKN9Bq
ogR6/1SGKwwfpluzL0AR52zBaxSRQjQWjPbIe/BYR00BlW2PqW9y8uCWlfwm5q4XAQnIiGYy36pu
nLSdH/Do4rjDumXeT11DHDfjIkbC0m3xfR010BjsSHC/DOAoXCVqQAQEtU3i9GAaGfQQkRU3I2jD
deN2xl7biXsiCMKY9wT2ZitQ7HJemZ6SJum2qUlOref0AcKCpr6CRe6JtZfjp7upsFOjgZ6TIwYF
Ym0PudOjxhexIp6zV8R4gX3DmqmerTktK94ZskmwKqlFLl6YSWeA4kbK+xLoegFDpyiLT8Ok+btn
qLk6uBUQ5T5AjxxfYFJPV1QqeHyMcr2/is8hC0FeArj/aKtq3rW4zJ3pO2g5lLdMROSAQq7UQXYg
6Ejf1mh24hN+sTmJuZEaOgZcLV+IZJJNirco6uy2mk3Oi6bvhNqhVNO3kNr8q8h1F+FZLdoXLDm4
i9FKnfmb5Za9/bFRYoGiRoJfV9pM+EFu3Xl2Rj7uXQ1jLdhmMrWvUFNRuld1DzaXZF2mdy7c84Vt
N4FcoTgACPeLybW2gxXyG3s3DsUf84gti9Jpb9zpKuHSKps5tQKztIFw4txqcRIYYa/cioSU6U3G
colP9KtEsovJG+u1YST2AVJPSxJ83yHOn+uyXqiObOHOHLGCynKgkZDemHgMykIxHmKNIIdzVQzJ
ddXkYFo+gTnzXuf0sCuJYSGZpvCom3tROk2+9xOHBYaTHIm1RtJwNpzrADD7RYIWuUANsVuBmwnX
s6ZL4v40MXjkY+vvQYcyyp8HfXqF4Jy858NYsRb3diqd5ySM43Db9u1YX7y+Vq5kbzGXd2b0rNR/
LnE1J50bDf+9ICk7uQDtBZuXnc023kBdaffKd+nM4tzhucp2wcyttO3/mJJqHHY6AYd/Hc2Q//Uc
OtZSSEQ2tR3adPu5EOmCxDbA86saZ/MLyHUg8Ofjz3Mhe51isCvvyoEQMa8yM9Hpjvh2E18Rhs7z
vqgNJg35ZPNgcVWx8bkIZJTcwMflgwgT7GRXw2AgDVgo/bXXnmUMAD1Olt36FREGHx2di3s3TUt7
3TdhMn3zDSYZ29RX0r6ZRA0KHE/UxkR6CZgrnMeMAaBQxMAVrBWbaQ7EQNQB3hcK84xoSSgLVc38
NRlqGNVhOBdg8waOTse8aUHrJ0TFYgeCNvtAEqkdHgvT1EBtIOSYfTiruR+wcjqfKf87J31nTmpR
d+CZ+J/npF+e2zgpo676aVL614/9NSllTvYBa+ylQcHvDPSS1ulvja+0P2AvTS4FMtv/GZIiul/S
cmg3KFhtx+Ij/D0kdT6gg8efyVoQKYpL8W+GpD9XjTZuaS5jWpon6AngJm/b0rmaVW+0PcKrIWdC
g41Wf9PgQ+gCkav2nfTIn6uE88XIGlocRQMsOBj2/HxQR462cy/u7JsYePTpjL5PJJ0/ZAl6AxiG
DBcR6drPmOG815z846WXTDvfXzrUX6ovIxO6g4d9M3OkPZVBw5ziteP3elfcW/4ydGlN7Fw4omc2
kx+WxOm9ge5y56inpTAJJAC9BKL6+c6llURlAEh7kxcGtaZvLPNos+vn+phUy+V04b/Xjr+pi/66
KEuFYTq+LN5b9+GyLsM+qgN54zAlui8JuzxItK5qR9sYPNQdfG/cTrh4L3r24bjruxcSUpJ9brg8
B+USilZ7y7ijNRqmETOujc8uwjLGMs5gisuhDpdx3cy4bNXWgq1Joz223uk1foYVXm8Du2wQIenQ
b7w1f/DxxWHbjeUNHvyslT5nTJ/3HNF+yzmEu0J1qTOnffn9N/azZd9fVw14PUCHuPDb+GbXQEiu
nQYwXQziHh47AXFeGX9nEAgdTcz61rGZHKN0Qyw9xf2/wzXO17fEuYsmgBSZ9pt3ZQiCMlOZFjeu
QaWTLC8MhFhGzoMS79gei589YP+61mvKEG37L6BbOHldaZq9uMGKTd8asB6z3ZCgckaFZ1FWZbb9
PJjUcJHJkHdNN8bLYqQepUSGFuL3D/7XHQkXWuw+YIZ4DhD1mxuX9pK7aobmTd8pXhLbCykJ4SRS
n+HEFbyDWf3TS4Jz5fJe8o/3S9KrqFMsPKxB3jQtXDpo3ZRxdkSb1HvMQJHI2tC32+qSmTOrPMhn
cV0MgYaenMIaQdowV68UhQjRarQ9l6T48gevDII4HqhtyinlLYMeqEcsVs0+f6dJfoNLnb9AT7Iz
mlhRkBT5FuRL8yjsfeT1N2GYmmp3bnDP60Z3Rf3UNIWxzv2RfW/iARZQT+FczIACxJOpi3oqqKaS
jDCw/czIuNmI0GzBbKCe/P6r/bkvff2YuMQs7BY+7C8QhQFbcsAHStw4dFXJ6vyYRc2oQ5ihuFfL
KPT3F1xO0B/6UpgsJhm0Pmcu7qLwkd4CdkUXydTMpvbmTC841/4h4pTnMLAYq/SmpU+N5VLThklI
0WYOKQDeyCT6Lukzpr1WOTHarSiAU5Md4AwaJBjdUoqzJs6PqOXUcFciiYOrdvCqS9yq/KtzXS89
bmieaPR/f1evkTn/025zW9wJ3zPTMFvSe79NEJhJ/fAUZJWbip9aBzV+hpsUys4nZeUwmUtUk+Ma
fzEUctIxcnfNeDGMd0EcobnI+d3mesITfy1TiX646LzdMEfG4oDc9mJdYsdtwSFwEDpiPhEwsI5H
4zOyhajbmF5VNasxmmJnTTQeXQ1AG29G2o49XjWxSxrsIiu3/bq8IZUmvvQxxLzCTLu6Jv4aaiPd
j4kqWuKlRxOUfRLVlP9pZi1DVeoA9C3TPNd8viF+wZZtco/dxMQz6Ti/j2bgFCTHWml9UmZcwWgB
+2XCUrXmxvFi+pbB84z6oS/zdGSi7Xl3mCnGGFalWDEudpVqgKgbkbIEP21q1rBD/D8gc6H6KAtA
pYtZzx0da9/bzUGqKTEOIdjzlYx6wMx6CI8mCP/dNA4Cdag9RM2NMeIQs0qdrnQQv0qS/oo4quuT
FxU50qDAjsONn47BQxT3HLsZa8TDWSJauRXIDw6V9M2UBlAE4EXx6SoHXkewkFJLn92GEpCNeGBM
fPs6vZq8lsYhtCCF+S3E+pWmefeuUNJkPSeziAW+AnPZm159hD+WTh9dq1JXhiYsaRdNVYH5Xp1o
/4C/SXw9ZEH3p4/NBD4IMjb3ZoIhJtSN6LqRdrNrAujNitnnaJrzIyhucpSIJDeLe/4fEI8qyD6q
3eNoHu5gylZfi6B1HklecFbKreMXFor+FvVh2q3mOCo3Zs/Xs45xctw3Ue1sCuENjMYirMWiVVhq
jazfMHCJrboXxlou6uIkqu8Nx0+yy6H028ymJc6D4t4bwsoMWAA5/pObwivou1bdBFoEcR8bPpBo
jHXlKB0I9nZiiHgFIj65xcbPRFA/GvHgWnzcjKDZzaSmwt8Z5lL8zFBi0CjzBZUG0xIzAvhitzfs
Z+XT1G5RSdcTQqow/6wZnQ/4EDAzQuYAvDN4AfsKRF2mSmeKVOzjfrezS7WAKcIDcmzItF27gjDk
FT4Vxto0mV+PwcjyKs+Unmxgy07s6Kb3/Llbz5O79L3kCUSJyYSqy312o2J0nmGZBA+jZJrQzsxw
3Z6JjmGzD3l2EWyLJkbvhFEbDXNBomkN9OycySdOdUlZB8trmQNlMCAvszKT98pcdLRI1YOrDigi
wb7DQ42f20ERbYTo+DfRjGQNN08KH4bY/IsZ01EoEA4Pp5Gc1HgOLjP5JhbpNbx9thj4oWA0qgiu
Aq/St1jAc6gnMDNO5z2SGs6/Ch0OUS9lfhNWfvsCiM2jDBq4gm3b89fzpy1QGqYrS9n6VFF24sTo
JNMJL1P+mjFYaz6VaBvJEhzEdT/zjQw2leEkR3E/CAwdzihfn9BuWIRs35/JTHEHvrWZlupxktCp
RDFxU7ySXCmLh/aFGaG+TZe/vSJ5UUr1aWaD83yenWNF3b7UOXCyCiL1lGYMW9Y6aafbc6EwZ6oE
j09z91lq6vuUdI4n3GigSEk/fcHEy+NZUA4dKrUoEBaep1uF5nWL7Up1xTLiu5PLpy0rBf2gBbg8
M7ZAqyjCqwXSdURWP+FDw2k+ZZKxS4gH+/PrJHGoXGwFcO8Dg/wL4apGiFvKgPW3Phc4qMqAwOa0
e3ltfqyl9JnSAOwLuA5XSxsHCPxwa3RbH4FxANmxm3nGnhJkiWOHD1hLDfXLN8ox3SJNCP/IjRh0
szy/QiRJAgMOulnKIE6ebtOMN7494qYWtHxHdehT3PE/SafnAC5th72tWlqVLIajKSZBYbCg2C7f
9DWUIO/A7VSXyPvdWxT6mEoYcc6nxUxkmX1z4uICRF2OXdS1iSQfjwicd8FjBspV24dQ9xFIk2CY
Ig7pAYULk4SM3dm3tgw8+DChwwLuUKfyJ0RmrIsS7z7NfOSNnTKTPb53rBGkpM5zXIxUpRr1Bi3A
sglkuaVvGY3zVPIsCa7chd9IzB0vnLtcvhgBq9Llrc87wUAOkdXlGTej3FcXKrT4VhPYJRtcapbn
MFKCBmUSPpzZphq64jPifd5XM4ds+UoxjBze+KZp+STnlWjrFIQZsuGyNqjRt6LBK5eaVkXtKdCM
8Q9+tXxBqbLZmmQVqouiEcFDguweJRDtaLtFWLKgjj5OL7Aoo+IOuNl5tsjYvZfGwjOF38/RpH1x
P1oND9mSiD1w6U2DfIU7Sv3kRjUvuhKjhqrFuj0zmaFSsQM1FUP3c8M7jwbjGNhm90NEi5qwdZur
kZb2fiFG4kXNnHHbLVXaTEx4/loxno/NaTZZUfUy5LH8mHufnTq4ghtnYCQuC1Dink5m4eg29aCD
TTqKfN40y8eJXe4iS5jI1SjDLVKeouAqz0p9a84Ttk+eNVs7vDCEjw9wxHaUZLxcEo4mpuFt4yAZ
Zcn3LPBwGS6FgMLj4CkoEQ5ESCfoc+dWNyMStBITJBi8jek823rZWfivg4dSw+HMoXgdMlXhQ8Uw
dcxxsHL56byPpboTpiRdDF4pD3pe1hWRbcvep5nk7KtIsMlTikRLS46ib8ZEgTVxfgCve9HSuA+p
ZF9YNtYmWtin57WL+opj7cyg0l4y/cG8Irw5r0/g2HCfAgTs8SC0s49e77NEfLPHOdvJhmMcTQ2G
2OcFgY+B/732kIOvi2ZoLohqD5BfQ5kHiwcZXlbFKx8U5xVx7doM/YUqGbk6C9qQtZjYrl1M7Uv0
MiU7ERaIxpqpBiBE46QMXZLlhgxSI+oVsr183dgj/99EIQSWLKS4FjYkMJacuHfArkf87CPeLC9U
nDBLotsOAFWferxZHywrEZ8cT843dOos6tcJYocPHB4IvF82cD/+taHHw0bBuRzfXcpTsryR12Y5
gHAui6xpXNdDx6ZQRQ2Md2X4cGZLhtkzC67jNbPUxHVx9dK3xWTTEtS0ag9Y0lP4wfYFZZlIw16N
0u4McmUajZaeWmi+G4QP8bbrhzL+JNrUrA5YPcJJPxMYHFKA0eQkSKeYDoUzwwinpwiJjCx4MMc6
wf5RL/frBePJRjx71/u6+MSc7M/YCI11hpr1AjtuDIMadvYR9ur3CJ+YlSdVuLLwP8vWQ2XxAmuG
YGlScyJNCVLkDsgzoEKZ3IcsBb13EmJ5V5UzzlgR9SlTUzgrwypSVYesXReHpK7Tj5bdCrHm1CwO
dPb6okTzM63zui7x57Gq74HOqRfO4w37zA9uWolzjNZtZx7Vsvkf8X4AiCRLm5qqtys6mLzMD0YF
aR5NF1MDheWvcRelKPDWTVHzpwoED8lyZij7JjGOvjWy4TTnsedAjUPQkr5Vsc/EKOqo8NAqrXsF
Q+rcKJ/JzqMV8KoGsWJQZDZMX8IZKncmK+oDOxx5F0jLY58LY/bt2SFyEae1gC0pC+pgmy5nuMC2
4iH0F77euTGMzKisj3me1mx5HXta5WovvARPay7w+AquEmJ+DmMdiOtIO8GDMLr25TwcxmnEPtCD
8b2WruT8REPKai0idqszb37gyuvzvhmkGZsjAaXW9swskPlSb9Zh4F8VDfYam7AGvhq1XT9lGP2s
qo59r1G8QoT5UaSGiO2Nytm5iyMh3td4iuCGHscXEmXaN3twmZSgtuSN6wwmeU6mgivjtcJQYCQG
J3OB/Ns+eN5segcaNt1dtPQ3mKj0zb5Cg7HDTREvLL/tnGdmM+IevzcgOydgVwLn4ZF4KQRtBh2S
TqJwOVjcYXLvYxBrLIQYKNaO5n2Yo2U7OJfMxIF9dyOpYYCXhbmLssLzt+7UyR1Xju9Jp9CfdezO
VzGi+M+Y3mSbljeE3ZluZ95xIC7ScrfAymKya+PUGIhpEUYHpb+1GktfyMgx/uxry3mBIDx/wwYB
f/Rct5TbI/kW1FXyEgaEeSUoyghl8MfHxTyzQTMeIutVqkzVVlVaHR1LJ9eJB4UtSt3kS1F30R0R
SgMCmoKQjax1zD2hu9N1YNXh59jwsj8rNfGbcN9LWirlMohOc2nQsWKqPDLh7XBEWTXB4D6dYYX/
nfC8M+ERtCrwW/7zhGf/rYIM8PyjEO6vn/lbCGd+ANNiWuydrY5ti+nD38k4zgeXaQfgHFMHdwlG
/O8ZjwVY9XcSjvnBAqhC/IaoWEA3/jcjHRi2P6FeaO4Qz/GPw1AH1hGMiJ+nDRiSESxR+fmF5UdP
Y4Z4pmsxBCRL9RGni7tmMC5Ks1ePfiEep5FZYu9Nu1YPIC28RzNeHQdrLKZDmwczVH0cnoI+y/fN
ZOKvaahyzdCm+T6Fg7upYs/f0LSZV0aU11/h6Jm3hpzkHgJ+v7FyTpLaxxUzxG1k20feLV5E/gmp
/Sbzu+KyHGEDdAPkBGtUatsaUm6m0W6OZtes1VB8mlri7erOxlIyR/7ZevMN/mPOpkLvsxbT2N8z
8MYLBDP4A5ZkNXRwcTPOlrNvu+iLaxfoY8cx3zN4jT92MAAuU4vPZJplchLoxLaO4aoTHNGtneQP
vca5zNJU88p1LgpveK56dESDNYybxq71HwlvI+wNrIMsrBIouJW7x2zK3DY45e9HpPY4yOekTlvW
S5dqa8eRHG6SDBtM3DeeJSOntdENxzTIil2RcKinM9XRzGm75VvF0c0rbwvV7rp82jFX+RQuiQ69
ofRFbQWQ+L1K3AZgZ48dSUJfHFIjCgJAiEcvbjOA/ask9xvc5Xwvy9Z0hR8bbOZH/JMGc61KlT32
c5XcZBZwgdUa3doi4Gxc1RHBE8oyyH7FhpuKaEKebRQO3XTnqqswrpPrpsrHxzAAbKCjpysqrKxE
hdJDVqg8usKB3bUdObeg9vk33jhiXQivKlrlcnAuOsuvn7wkJREUWDJ/KJGaXXLaB3uTE+vaLjk8
VrNYioPIrHGSwAliUyeW4OEFshf4tii1amVdHhvs5/ACwEn7qIy5Vyvllx4+a3k24s1UFcm1CSx1
OaEO3cnRS796kl5xQ5hQuXUkvVSKDdmdD41jq4ukukPlI64tl+LIXiSWkOfSr3UdUrCB1yQRdJBZ
7ArsdF8bEbTmyXXfZRFEGmxzti2musDmSJCsbmlRHNKMMGKDq6BMK3+Yksn8o6FiOxiW1SNwbzue
alPx31A1nXiAxnrA/gA8Esb+PUmXJQoHfiWVztRvzBI6GnyE/MHBjSS7cNqBm1dTNN16+QLAFBUo
feaCMbeVg4mNRczLtvZzfqHodKy2eZOUOPiiaz/PAmLev32CmZ230rr3NzjDUhMzlCXwUJTJ9aRs
UA81D3vRW/U3R8MXCfsK8czyydIwrf3d0C/lFsIU7yZaAj4Sp3HctRXG/g21P9i40RXfc5J3jqVT
9vdtamMk6CIqWSfLjZNxh/1D73SfPTzQvud5mMqDM7CJbCBSTVszaId9Otrp1/NKA1jlajMmrf0K
No5zmWjmF3BRq0/UTnG8AqxBcjir/MEORvllxOQUq9HC9m4ahwKrWto0oTFBaBpU+wC5yFZhaLHr
9XZ5NIoFiZPhWO9ynNheOi9OrkuzcrH7cKdLhar0llgL/3ZURrGNWZF4PgdO+DWQeGiNThHj1Btq
ftHgc0VvovzKo9i4Y7I+7Geyd+4UtMx9lXdgcsu3RftE2lc0ARK0WUhuu+gG4kVTntzE1ORKoEEK
V66/xE+4Eb8eB4kIYhcxPPPMH4nvP/kN7gJSVYxw0vm6LcFx1XRikn8/qKjCMKf6WiY+unmX8YD/
UXb9J3OMTvFgZqu8A/xIm+8IMS4DArhWHWl7pfRudWvtrCHed+78EDUt6kWYQFeuyy+sQxzvWwzr
66la48tc3XacY/1KWlW/F4lwb+06/dyKdKnd2MMz4Ucb16sJMfEgxiQF7ql04aNON21YHa3SC09U
lPqToKfd+VU0Ef/ju/EeLle68oPB3k51hstmDSg4DBiwdH6m4o3RiJeSnPVByW8YDjKWi5P6Mp37
dltKrI8s6fzZCCYgvnPDMZmvs6G3Pi1RUE9GJB9bw/+TeQw2IWVb7PIh71bFVA5bo7AmQlNmNGuS
GcG6hlN21zPKWg9xOr9g37xGDEkuyBy3u7rDpTnt62PgZXsrJWrOcWa+4MQVO63wjk7HKbvKXPHZ
XchvXqAOmZ6KxSLUuoB4lm1Mv6+JispoNYL+WEdzvTOw21Em3ki6rCD3ZaZ3bFj4e/ovJhuEypui
UADlimH99N2a6ts68b1vifSSCxvq8lfPNaoNLMd7QrzS52kyrC3vOmJAS/lrs0edFrZBd7QDbI5W
wzyzH1hDfhGls0VOEAL69Vxt5H+xd2bLjSPntn6V8wLowAzkjhP7gjMpaqJUGuoGoVJVYx4yMSSA
pz8fWN12l+PY2/veN+1wdFOiSCDxD2t9S0RPsmy/J1MXbZcG7w4VqW62Tjyk3Rq61gJsncl+mwe7
OteWD8hX549cVuzO/MgCFTa5W233VY231cjwaeXNxm2RTLWW3fxoUaJtgXMDPAN24TTNB+4HKGJh
y4TGGt7MCL65WfO0F9hA9obff7JKfCc1ZE9GcwRNisk7Nl3on47O17XrGbfK9b5EU2UyUYhwCSPV
eWPKB9ipxV3JZv2sIRZuKRLC7+5ipQ681PqSMwunhsAgtG5dfzrpLtLearDh2MEVy75kQc8SoXXL
H1gWsx+dUsVJkD+2jOijDYkmw45nut7lLa+NgfYRD2reYUSvHx3XGTdxIqmsli2IblR41wyN/gok
t/iqbcu58ztQ3B4V1gpY1LxhPFdzkndpH6yTCroug59QrPwxi8/D2OXWqWWOQoxLSyYWeS39LmSg
bnJLxC+dPxr3PlT8NbS4EQQznP51pOBGD3kG8sdTALitilCdWmLQXLkzcTnY6+u7OrSCk7vEyINb
LrdRK6MXxHndBQd7mm2Bl1fMZ0Rl3HVx6B2pFHLAcLXcpmMRrQvt1UtG7fh7Vdr2vcVq8ItWqT40
SSBffTK5EMlN1QazN/i1QLcbwwUxbAbzMS+pwsphME5mzQHWWLY81BHA+AYYI6lhU7SD5QTbWxYS
k37xjX0X9EwV6fscWcatiiq1Y82g9tImQ68n1xCokbod6wyXhbGP7dhn3T2/Z0oRuJVVQ7FGzKRo
mHMLO2pb7ErX7Na1yt09AqjbMU1AUC8iFoZgzs4r2uFhXvCQOYJhnlxDeD9pWTxJdpyH0MmNd6cT
dwRutT90AKNS0nnuROPHO9KIcAg7koZfpQtmfuYWR0EP49wkadKr76uAyWEj+gmxkfZenGbcj3qE
zeLMT8hLg7sxtclbDsNsP1XWHitEuy4sFLBDHf+Ak7R3Oh55xDEUwACzfjua43hKsfKv+6yNSGiI
zmksiV30vE0A1Ab0gD8SHBAmottkRpJbW9+ZLyLndLVuAhr4dNhmTVJYzT4vdRY/kuAOfsZG0wlY
udXuwEDMMGIeCbEkByHHZTBdJbXTeBypf+ezR6kCPi8ucw93aAbKJ2zI0PPQ6IB75rnd15vSJ8Vh
1cbkzn0meagHd+XDvbcPPA1fx9J9NEwx7MpK9OvY7fVTFMzz1prm9i7OwBllZBjcdt78JmfSr+fG
v6SihsM1d90lEZUNxcpj+x003jdAjdM6s6v5m9Va3a0uYSuk1vBDxZO91Z493IbD4GwCLEwnd6T7
gSTMYByj7VkDr7zElCpbO+qdzWQAvgqJcpBln33oLp5ox5Xr8LxHcgm6DN4SYaG5bIE6DwDiI9hY
PCox84ydi1ogFM9i8SF7uXuDw1uvGAZ9D2w9rCB5qjtE6esCFilE6naDhl2cphjs6DazlqKfgWv3
zXR19z3IveysMRhTx4MvY2jnHVUmnsyhhwomqWWMTQ7UFkh/FMI3mN0JYZcC1ISk77VQZnHbJuUn
DSiRXrUtexBq3ezdoH2vAZgnn7IseeobsvweDP5yZkVdt+uxrO2UZap3yhef9RmrjQ76/Joa6OKk
mXfvZJCqWLEWzsl0hdwE08yd1lf6xe91fyMbpzrPxcA2GrxacZ9XklBJFi3Jt0q20A2jLB13pYVp
hOegCioWi/g3V7oQ4fcwNjk4BtzMBP7F4Wun2J3OTll9m0nLIG4ichbAbBUIkihMXT1XFP0sPOYQ
inJX71AwjtvQmo/pYlJvNE1Wnc75XRoTT8GeHV4Tk6V85VVJCqIt03AO+eX3MqYoIRgWUVeViu4Z
s+4ifetqWbHdXki6HQEFxGIAagJqC1tMyXb4PWlLgpudLj2w6GoOo1H9yEdYH+0UBbSP7TlXJM81
sQovTJ2GhzjpmouTiZm0U7IC5sw1Vl5ch1sVOVAcRRideGNfaPzYR4ik3hlZGR7JvAYj/5+pz78T
24Mc0/mXccj3SfprYtbPF/x95IOwkp6MyQ5mm6tA98+Rj/sbj07L8kB4Yr1DWvu3kQ+AI4HGDPKR
BT+ZCQ1WlT9HQOFvKHpMROwY9ng5g6L//r+f43/FP+o/9KXtP/z/vwKErF+FTwiMEdqGsIMC1EYW
u6nFwPUX4zoTco7ayvOOw2g20cbO5vySLPZ5zI3kzk5e+4oEat41eFx2bMUizOBYNQUJKF+8imbd
JV/31XSq9jUeSaH6y/zs/yOH/VWNe313NjoZ7yfcCCnwr+9O9KHCySDcYza49YeXsNNHzlOdK2+k
p5VpMe1FYw5EKtZAhP/178af9g/jsZBkvtAi7cw3EYNcp3W/fDaJXbDOTiGwx9FbydaVGqJPxW0u
VA1st/GCs22GFS3t5Ac3oyvSL1am0q/jXM3fg76VxJOyKTyREdlu6b2LPRSPPt8qWfuPiJAaDog+
8CDOlt3ZapyGWNDGXVE30xuMJTR81GPlfWIzT1sHyEvXZijltNJWEGz6fqYuJGHZkCuHQwy/pm+/
xyH2n7oFEIkkAK1E685bJjL9BfwCGRqTW4H1YcjC+EQKDk58OdnagabyaihlbNEGPfcg1VjnEysL
X8Bvqjvlolc0YPuRalgTljEZZQRee3ZWPFYpUOZAD3IVR36yRhGKqomoh7cqWwwGRiusM0SqaOOr
qXtlNxvQaZiFNlcmpKOBXUzoL6XStNNJ4e9HYackS9gaVq9vy4ugN3hEbJNam4yq4r2oGfXXFdiD
TZiMYqt7R6W7wRnDaQXW07/g4YJRG0npE0DhJt0zidnJtuoC3R8RdpJgXJGjcBnTPkzWIGdb3FU+
aLoSqlTI87rLoWt7fmPBg45n56YaFXuiOE5tjdBDMDFTcO02DSqfg0cDayB78ZG5ed5bkE3hNoF4
8pBXaty1MXtKtCc8IFzqVfCXJnHWEJXQSnXae5iImtzPAMu/y8SmSzDTneiGAXWaJY4+XOPLbE8D
6SN1n51m+PCb0OsCBBVdc5gJjASR3XTsklU97zq7I244yOzJZxjqjh19b9XC+82sm8gIxxOKrugF
ImJ/CHWiic8MvOSHiygBUZ01eghmg/IHLgKA0PaM4QrGK7ERwool2Sak4TorP1B+tuHee0piI3Pu
UD32pFMC/vf1E+SndGzQEJHhuCamSMbrbIwqsnKaLoc7nUTMGDqV7W2Sdr/n+VBaK4JgS8JMsTEN
5m0rhUo/hpTMqYOoBpcQYOr400zODC5tJyMnDFAsXDPPrj9mckz6dYTIGXSmJY3uE/16RqqBICIX
oV5NDEzXq8rY1lE43RKry2qxNYMO2uOAPvtpYno0HSZmAzhEo4qdXV0ptEskesTNV4ZDQLZzg5nU
AuViPR/r3DzMMk54FHTVWSUwhTZM7eoPlkXs89RUcKmPLGQnqBwX5MrLYZjw99MhVfdMHYI7u0eE
A6RL8NvU8rcR6Oo9qWi29FYyqYY4Pbjta5f6GQGhEOWM7UiA+IHd0HzA4dS8M82u3/Vgi5bk2gEU
Y6K5kbet2ZNF1Ztj/83MVG/esgL0zDsR6UUQZTf1h2I87wGTLubd9SgngJnPiaxee9tlCx4tZ9K8
9BPzCwHjy8491868EOUjTFozvFTXmj481nRmcwqH1OR/8hh8AdfRZMUgSGtr1sMb85YiJSHd8KqP
fupKLh2F77ZWdKOytXjHA92JsdN9h7oUHEuDpcsu7qdryDNaBLul+8/Gx35JgXavgdDpkg3NZp+Y
6OoaGc0uecCuG6C9NK+h0tCfAmpB3gHX7pI7XVlWONy5comjZr4f9RvAe8FXY1gCq/lwCK8mnJsg
6zpk7oKkZwm4JiNMv9dL6nVyDcAOlyzsiGnHke2hvc11W3+jS/hCce4fEeFk3t7qGKiTMkO4tkEk
0bAPkZW6K5b0UC7tJYvbXVK5rd7MbxNniCSfzFSdkyW/2877cZmm9t6nN1T+sjmwkl1N4kVm1wZ0
Lssbz26RwapJiA8DhaVQGcmwOI4ybLxtOJIk7lwzxW2bGTwXkPGc85yhRFzyx6mykdZa11hy32uX
YIZrXPl0jS6v9BJjbl0jzTnHY+j4nrsbIw78tnTa1/8Ujv9O4WihJ6de+efrwmP1Pf2ofl0X/nzN
n7Ujji/hsVMCtMA0CMrl37aF4W80hQJoAFASCDY2/+pPbKb1W4CLyGSRSOEJxICK7s/SMfgtWDxV
vIxnnU3d+b8pHWFZ/GN9hOCKd7GUp3AL2M3/Wp31Noa3GZfpMXLmcePIgvSBLGKERA4d2UlAFMhr
npbo5rY3EJrnsW2d/SXaeb6mPFtIELbREv0c9FZ5PzMd/yquydAxwX00RT2B0eMSHU0cSfW19CLn
yCrTvmd+BAmf4BXnll1QOK/zawp1KyghUj98CoAbXtTYD/fm8FEu4dXJEmPdMX58B+C42GeHooJw
ZzZEcl7Tr1NIXDMjmSUVe7wmZDvXtOxmCc5OjBzVscMzAi6DrSKa4yllWCuJ4I4K0d8ua0W0YIwl
3Y2nAGBsC6JOkJ04IrPYsmXOXqIqgnm7xHg7rLbQD1zTvaH7+Q7VFAi5pm2AOXXmfNe3k7km07y9
iUWrP8NyIDC8Qza2HsJ4ukmXQPGpyYAQJjYIQM6MVcm0b+jLZu33xJCPSyA5Ypb6wXOmmnVhOBJx
PpU6QNSS5nchgYyPbuFQ10/dZiLxPKBCglGaI02uerXy3QnEQRo8sGQgKj0jNH1E6Yb6pwwfoAo0
5Hpn3RNqp3aTEnqxdfXkHKIZYzhq6Lw6eR2m4Wya+5vwGt0+t5Y8Dbie6eHjJdw99ch5D6+R78qY
ihenbPqnfsmFR10GAh3BqfUG9j96I71lCUkC0F+Rd3XWMzMjeMYwKRkiL7b9+YwDun8t8qkB0S9K
ddaRkjcJRPTfsZ6TWx9PS4Z9C2DmfnCrYtvgbyedg/y9agUZYbgtDE5UpP59/iGvQ5V2ZK4cpyU7
ADvT7VfQ4UWx1lSW+BakEz9UoaisA7aK9JI0ufNqA419FLPHb4PqoJ4sRls7cqzdGwumpslisk4O
VC5MQiamjYAX5EGjhbzESVms/TIb340qVidI5+IHIcWB2vkmyChAcHjzt2y9xUXAltVrFta18ZbF
jv9A4t0SnkbaObUKdLZPt6mhtCMOzLcxuOWN8DprLUureuZ7zJmLt8lDMGbtbWtNySlgh4G0tdby
nESVuzH8KS6XLKL6OXSkeU/Gd81AVvLvrTp2b6kte0Lf6rIhFJwQy3alS+7yt5FwGcqA4mdRkCNa
pkQQPyuFGpdIh+VYDGQWXkhoGs3ijIts8SHbrJZnJnu9XkXDbEYX7BLOdEq8JDtI7T9YISlqjRvM
7J9T+KWuEsS1c/ds27Ev3qNITCvSVIZiE/SuaMkMsevFnuE99T2MeQSmFlGPIBIZl6fmnduU47kj
+GfvysxbtXXL3ieHUiqiId/iHqzWqDanS9SOrD3JFUK4TxlVnv2+M7OHIGXxIzZuM/fmkzu37HIL
OqTKI+JCGgfdqxe3SPSjkYci34zK0UdHDScUq/5t3TRqX3Y5A8ixmPdNX06Psg7tI4WrXNWhFx/D
qS0etXLUpdDZuHbzDDWEI4pt0PBFMkFYlRGJm5ZM7hYdcU+gE4TD9Dxkp0an/CTHkPseaeNWpPa7
HyUkkGTGKSMdrJc14Tqh1fJjlkhpFocvieu4x6gleMDiY9mhoG3vU9N9F4TXbBBGAHzTg3GbzVZ0
iMmQX0+9+VpZ4LnphrkHiMluh5tu5jOMOvMmS23SQS2Rg/luky+jwxaM+uUlDEjDKMPmk11CsaXI
vJiTEkwxyf1y1L2vs+yhk9Ubg+gRR88NalO6MbN+GlIiR8sx6NbaBK1PGtiwsatiyFc9nC+EcQxF
J58AwH5oJZqAxL+F9tqelEPABtrA3STCYU+Uo7ux2imHlAmrjBlZnpwQutIiUFPP78nYtrdi1O7O
Z8BrcxnBNe67M/krFJhGX13MUdZ7Slpj77K7WXcTcPVJRRlRjzVKZqAJzaMk8vcCYTNPNhBuisfc
GPW9L9T3oIYBlaexdUPkpdzCyAyxRaJSW45Z9sQrMhfjZ9rZeONZXr2Ro2dv57SF8ejH010xsheY
Bkt9mclnXRsk1LHXSR89ZUhuCRxEahjau1LlJQrHonwaiijCxUu+kNsj/vJqc2L4ONyIyNSb3HaS
j2KMPpLWlI8AM/SDPYrxJlUANP1UVE+9xinVOf6pDQjuJfuXk98wX702Ic7V4B8Jbd1a+LxTOw8+
9Ti0l9AAoD8jiNk50yx2CzHzd7+NqrtZb9t+7s+6w79A2m/r3nHGGOesSwOMU0kpLwg7ig1dY37j
BLWz9ojh24uxTT7douDeEnXbrjErXbgIiztRm8VD5kVEYBLHvk39ucVtYj4ErN82nZ2pYzk7zkMB
NH5j9FNz72nrqzcof0v4UP6EgQdZYhfYrzSIctcCU7G4MhLCIakL/LXlBtVuSuHNsjP09xYDrxtj
AH7otXpiT5yOR7/jETnms380CozUm//Uyf9OnWxb3jLX++d18i0FRN2r9K+6uj9e9GehDAUBC7YL
GHMxf/+tTBYeBS9UOx/D7t8LZPM33wK0YNrMXW0TOsLfC2QfmsKiweM/MLlOqJ3/YZb6r2arhD39
WiBDOQpAJZiI9SjiHYylvxbIymJF1jM3OM0oJAhSK2J/6FYuliIiS313eDfjMoA57dWXtJmWW0YY
KxnCbibZs8+26IrMp6zL52mr7DG/T5jo5CvfAKorAsW0LHVOXYXqqcRqJTdeOIbOqo5wEpLcpoMd
3svkZih0zXmGSGlFxsK5SVT+wN0W7ks2J/slGHnv5oXbrePSiDZtn/v7OU3UMXcd/5ZKNCI3p0W9
49DTq1WpQ/uG2ZX/mvZ2jbWxtLM1cuV47SQ9chzD7g5DVUeXWrquXqWGHo+9+S0nfP0jyIvwds6d
yFmpMey2/Adg1Ad/3CG98e810egwhHxRmBj/iJG3psg95Mo2PnWt5O9Bkwp2SVV4rKNS/YhHO+LB
XjbWA3q+fo9FQ104C/QpywMTaBBy9HKJAfmBVN5cE1I5o8NrHPpw/DF3MZKpm7aZjc/Kp85ZWU0N
9maW1XFK5RvObXnJ9IK4TsLhS9J0HQbRbiQ03ZjVt4Ud/qaMnFlC77nTCu0LQTFzJXguhxUjK/BQ
K9tM1TFBvkxGmm0pCstR9/hD9Csjf5tPuiq+4WTtDmJOydR00/RzxvN9Tk11T1funXLVNSdGRPNN
ExGdU3lBuwsIUbM3yAEmnv5Tz4ixtuP8TaS4V4G0y56fVhrtzm6JjpmsIFqruvT5Q0eRMV2JepTI
HolMnpnsRxkVz1BBk1diq5N8rauGFfQ0siArfY9EMay9rNAS28mZ2nIBHqVy+1tKrSVovjZZi1HA
RrtkZohUxJOJqBGJ0aZAKgKdhsfq7/QmvVrjPACcVxXAhxqM0w8pDHRWm1Nwjhlfkj2JDNxWYXnb
dAYWYMOxJrKONLuu2p2CiedYE7+w6bVJKUFM903ywKYEaTxCsAsO7Bq092Em+ppQVJaXTHYwkUCA
Fo9xxKRDh8a2Ydq4TiaUUsq7I1V0+KxY6x3NJQBAZ2T2bIa2n/ZulYw389z5LXyfrvoi6ix6M8g6
NE6RtGW2FVVgfZfabPslobQnc17XEYSQ3HrvRBFV65iATggUlfyKDNbGc62tj5yqblgPUzddWp6P
4cF1mCitVCjqQ2pPDPRKhzCTiJU9Kq7Icl6cwUxuWHW433pfmjQp4H/Qdqm5ODTkwH3NApMANm+c
zCNoLPHMlpE195QFUblyEwRLmyZu612YVOUHACfxBaPoN8PUpKc2dM1W708/vEZNaCUtq6622BEq
Woq+tdaFIn+PL6tS713gkq4yBRmRe2xLN6VBi4kXxxPnxB67TdOpR6y+RJnLlPsZ/xKmECRn2xC6
GHuAwCfloW83uArSDYZT9EC6kyeElMHJM9sl4DrJQj4HN9vX5KAiV6crXhvsdPZD4aYXFJke+1gz
HzeGwJGwdQNlvmOdFjiaOFEHUDAI1yoiAvcMxovFDCHvmMYhFBa1012wNriLpLbMXvM0Y3circ7R
nGhRz1ZnrLAbGLr5OgQTPiEXXOBBmuCVV545tfduq4zP2gtKgj6sbHjA/MtlEItY0BDbQq0EO7Kd
QaLsV59IrB8Eket3VizWrdOmyEaxK7KXcDzKRRYtjrxPJhHlm9Buyo2faITItkF6u2U2T2R5NviN
hb5RPoG8JdjwDUvrk7v054RjF5iS2mIzkGV1zHKOTRA1ck/+1XNcef2+VZpFBoRJ9FNklSLKzadq
zT6B4scc5++zg/NmO1i+xDPZl1uzTsgXgn+a3WMyK4b+xkWhgcTQRcWVvs5otKsDIsMqN9/CKfcp
nRLlWF331vcoN+4Jp0XjRzt6b2WQ+SnPFPvqwrywsYwfOBZHmL/5fBxi/eK5VXWRUCIvPbloVNUp
9hcNA/nNMVSIPS6o9CmBHPfCKo3WvtXcVmHaVA9MtssHRl1Ua3HprTvQE0D5SqQ2w2xvM0/FHNs8
8ojVnNDa2qLfyTCQGSVvWd5lwuTt+rmxs/DB88HA2+NWFzYtNaLFM8EP/v08dvat51URgQFzFz25
ofKPWZoTC9wbIQXvECU/nNkgAtmI+3IRP9Qg9aaIcrRpnpCoBUfs++ZngxaWgCnlIelgFDNGcv6a
uxlhoDPq40NsodPOXHKgRqvrt5KUdNj6HudRn1rzjd3NwSJLRw2nswdZMIHxpO3cR3VBKOnEcuqi
5+hI8qZ9iz0rpsud3YB7ra8fYvIY9svn+azq0TqLbFYHjotgj0/auGfZMjiIMrT3iEg/+R4hODmk
o4EGWsmx4feY3XSa5mB6tHOl92IS4gizoH1RUV0+DJY3HLiffPR8PTwHp8Edw1eEzm81k7m7YbOV
aGZVQj5qRhcM7TJHENS1hLV7qXnIZOHe93lJjl8gxmPLgxEAm41FV4SfZp2KT6t1mF95rSff0r5I
vpo6yo9tbTR7OKHEIacDRw2XX8JDmpEVyV7MPnfpkOUPkaj114bR1SbvLP/drtPw3p4q7rxkOTQB
iNuL5lp7LEGVbddP1STeSOtAqDEk2DRvZCvhWCBgtNGQlFq8p0aUP3mWaOWDr5BsHxxkmQb5aX7u
EQtiSYLsfXTGe9xYlUnscIeuFIiC4JOv7Xl6UjJmfuiEtEOJH+wauEEMH0i5Qfe06O/tOrvpAGeV
h74zkjcP61D6Yfvc4muCOUxvq/SsYjI5/FHO/q1ljePQ4eXMU7M/ccnaKj8FrAyM9kNG8zu17/ia
s6z6zIbRfhFdHzxbMm5OYGieZRVM29KReOxkywa5H9Bj4a33i/mdA/B3N00+ss5/D1hrf8OOTwXh
IoVetV7/HghUmTCPigdpFVvtlsaZLweEoGryYwXI8XdnZnVBgqAkpl1LJyTRoE+LA8rt7tHxdD6t
0U3TMzYk2sXPod+rbTnb82MyU++w1kQSbfxc2f/HmfQ/OJMg6y6spn/eQt3Vqkv+z/qDVX/668bh
j5f+0UgF3m8ushNAMj5O16Wb+lsvFbq/OUS1urgLrluFpdn5Y+Xg+L/R4SAgQf7r2LyMV/25cnBw
PC1bAtvBZrToX/43HVVg0rb9hdPjuchkbAf9C20elB6aql87qoCZO1O3NjuM3WKzZt6UwKZk1643
9qAE3ouhMWv8yEFCBIo9oetn4S+Iepqpt9e29nFJsq0o8y0qy1gejKK2NInjpB6hSUjANJQpvLMp
wvnS1Fiqaw+SQ+f20CMmmzwnJCHO8Sf0SmfFgg1Y7JJLRuSZmKn6HU9/896YMyiBIWtxIurKCs9W
YrsflQI5UYrSqNY120x/WcqFzd6Gdae2bW4sL7lSQxn94eaQnXjpAbaTVtUsFg7iJMfL1QGKMHa8
qMx2jov1G3tuMwawPG0CnU81QTrhCQwvtI9wMZBDuyCgd0FGWKRFo6N1MbtPxch6OO8XZ2ojFhey
bcfAjheLvYm35yNYyKJ1bfQHlP7Ol5kNwkPlLFwJx4R74JdAGWJ7STe7Qjd+Rg1x6GB8Bm3SthyQ
c/sdNQyfwM/4nIVpgTTABITgKP4zd8TdeYXYTMgMCPSNeQOehfMYZR+/DdDLQt9Y4D294yOj8MXI
X+0ukOYQmcZ7kZn87aLwQKv02kQu7aY4xZIguXNy+ogQCupK6XS8zaJ0ODo1DNkqDXjNz+gF/xqZ
UY4lrh+uaz7hn18o9kkQu1Ra4sXul294mOCp8ZW27RucDLgY+sqzGyHClhuTQPf00Sht/oT6yu9q
hoSfFbYFjntAqHzkNBi8RzZl8Fg14U0EtxqEiO1lV/J4RWGbmK/Kb4GKIsQkSXnQ8+9JtKB/zKES
L1OhLwxavR2bct/F7485abbb7DEYSD5cXW3KjVVC/3C5AMeEJCKM1Vzo+QjSYjc1MT9pjmz+GQCz
AC+AqfbliktI/CWYLOgGrgZs9Xyzgr2Xs72mkQG8BOZBWA2ABtoJLj7DXohCg82tB5UWxSliiXhr
doA0EjYUmvnqyBdck/PDo0KAcQDyhLP7VGFkSzGZF7AL0DdzvVncluea56N7CDIWe0Y24NBGC8/7
TuceK0+5GHIczNEwQnTJFRNRlnwfx2VqUM2LAX9YrpNJjM07HigC5JwOlzGD/3dG3fywK8oAcRnE
pAUtgHJAbBvXAq1CNu7L9RJODdzbqDbqm3q52a/glcgfxgvqCT4SbWOrunLSeXRh/EqyhYRBOsvL
T7pHBz7AWTdFyAVzhQQUPJmpb67UnMU3TZ/OhzclYP+kycGRWql8v7rJUdnDQYTFYz27tJAvBmBh
Y9Ug3UI9KuOSPmzh5PgL+wmZEG70xEOBdeV1BCY04J+ZbpJalPsB6BLCrgX1hGWYzydaoDiDjTFk
goWMnJ9BGLk/mMl1Dbdnlj5fYXcNOakb2HSMNUK8AX3QJs5DduVNG6qdOE8R5m8INg4OvqeY7RdY
3zw5GhtHJ4ZajXXO3+uMKta7ucVTvRXcFKCyVckbmsFlXkq71sllasfmliGJIBJOAkeZuJdzwfGM
YA28SmkV/BzXL4Fd5Djxs662n82F9tbhKucTLN3x0oxkS63sJJfvuQmNRFhtvKdptp8Dh2vezwt6
kTBBovXUAld3D2PPEemwtDmPec4VZQhqXGwUhvUcmcDDTnEdkMbmVJg+TyUy4/2V3ta7Nh7/YSE/
FAv+o02J/9ha5DU45L+6XOAgw/laEdbgVKfKJGcM1cmz7OEfZATeYtdWJTgI9hhcL1aLo+sa0qPF
wB1xda6nSxQbIey8n6xsloJULFdOgLVxOrmZ4sfbcdR+j3MYHWnicXULfoWzXHsq9azsxm1gbvTW
0h5dr3nXdnmR2fE34/harv+eOeddv5CMPM9ayBNXFNOgLdk9DtKDjIlznPPtSjQsEme5HsViN2sk
PBvDWUJGfh5pWWuBCGBjwKXkRThHj1nYUhezENRqi1rOenB97q6igCOBSpKP1yFm7XrHlUPovmgy
gi0WT55KdteTlTQhy99rJDMvVupU1YuOCep69a4Bg4W7nFLWQL4DGj7vQyz5Q1kvy0cr6W0S16rv
zGnEUTWomlahNJeHc7TY/q84JT0vaJ6C+qFfh3VI8vyYoMZK6A2S6cDx45SQQOKeEmIV11VtAVOa
xU1ZtazUoFON2DLaVBSPc1YwPEyLAExPZ8QvV3BU1XklX1Flctcg4+Gs5Z4kr5YjpiY9wPYQVErl
f6+r8gUGizqJaER5vppCPVKHOKh/XEaYYnkQtSywnuHzNTc8Y8IHC2UjNhs1ODuw5whcoWndeaaD
abMv4mX5n3xJA+mBzqmir7Kzt4YNsa1lOL5WXbAGRco9wGrQKg196Dqc2UnfgE3AkhQtKZX1miHm
KxOqXdO0cmf4gXho3GGVlcElsiExvk5+0ZDFHDA0jI6MhkpO1Yw73PVhLDhmb28ak/EFA8y5Wgeg
GsDTSTdbMz0tDxatB/Q0twkRcebOLq/YL68g5e9o5fXJyxLcxkag4YHYVZNMu8mfiuAgqG5Q2bX9
sgIMEnHTOe58H45dcGohTD2SNyiXnrXBhaetL0w56lvD9Kt7hPrhKcCMtSksAhv9JKy3cYhLZYWw
g91VHvQ3akRfGEAVclat4Y0fhVtnX6ag/ALtWxbngl3oo8yJD4eqoUN0r0rsQozcv7eTEt+YuIOs
1UggZi4ylHpBugnVpHaTkYmDOSDxnfDLbtlwjmjqXMbzPTz621Al8PT4vPzvcMer3dzriOd4agLU
1F/QjzW7PGWEH0T66xCNwPGy4FuMb+eSeLihrELaOydH2GZ3nnrEBJFQ/lQ+jqxy/ES59wxVNVpZ
mu1lmCbzYzlP3roO+hKNr+HuIzEE50ak7jaW7bNcZLRYyKiMtm0p61to7RxRRCBgLkuabUzdcOph
O51sJl4Hj73bMRe9e66d2WTrOFaYxKT3NPp1TX6zDLeGIEgw48RajNT5A+t0QgLDkzHn1j0PAYYF
7lDt4tDwjwUjvceY7Z5TOdXBNlq1D5cnBNZEDECx6A9ezhcGstBA4jjKTUbDeDtnHjLA0t4QpGde
cpWFZ+iP3RfEeMZ5KvHTr4ww4HWa2vVbNxSCugQp3KkbK7nPiBl5yyjf41XZsxvh+rbzZ4Q77I0x
292ZzFTXPHkD4AIuUAOP2Uydl0eNqOrDyMu30ZDsBa2gWIJSVbszAi4bBqHollkC93szYvfq4TRd
c/jHm9kreBDh1TgOlfe9ATu/tf8fe2eyJbeRbdlfeavm0IIBBgMwqIk7vI2+ZTPBCook+tbQf31t
OFN6JJVFpeaZA62kFEG4ozFcu/ecfTpBjmJt5utqJU5z2tpvIQLKJggrPb0nUJJANaOlEkzMErKc
me26RqpnyEQw86KwLXbJGk5v4Nw8mnqyDwUAw0Bb88xFy8V4HfeGKzY1ZnFkyVp5Leeuc7CPjVlO
JLqTtzSW3QYn8GOCKxBTdFrI/Ogueog+s/hH+zi1mmDxRB2EqCPrbRTDDYJbZIdYe2ODhalNUGdn
/fhqZNqCuKiAJbLNF3HQ1jRXU3zjrmorJng8FwnG9tcaP/JpUUwn/HbO9rTSl10fm/wxdROAPrn5
MkaTxy1OhoM0zgwjKPxYSEk7/B0kdrQyAG/jodPvDBrGgHW9G5WV5E9SDTwViJve+6NGct2zd+nO
WQN6851WdW/Cl1EYV41GLKvOGdPMHjY6+B58Uqt2PWLjFt6FqDapZlGibiboPN4H3IPQAEOcPVhG
jXE2fbq/ol3sgwuAbcHQm0vD3ESa7nm0jRyztz94ccFbl5xN9NZe4tnR3h1Dp6Bh3/Lvs4qSKzCd
AtLU0NIn3jn0JvFArulh5agpRNQgeTclTZ3PZ3NlRM8W+EFqUaJemxU95hvUZ9/t+P8DLwVbZ5xb
3upnsVYe7E/DyD4O86RGeXsMKx88VlFV9vRukVii36NsgPYNDJJqpCodIuI2Y8bL99cf4OLW+F8a
7WXz7oE45YOsk1fb+slrMsZKVAtS9aMDYnSleOoI76MvQutWGDqOKDbD+pDYSRxddXW4lLsaJcFt
VHawgMBO38qK3Pt/flpW6hGRMIq+BgPbHzsKpd2HVZzK6Fhe0N0Tb39kKiTBUpEBT+oSi8qnL0gd
CYwhqr+xdH7w4/zgv/kRdXw5Jxweo48Htp6T81PCXDmjbyiB6h6dOWcrRIdxrnnjMATGpFrEs0Pz
EQGY/Zy5oXESa/n9LVp8kE2NSlrNQ0bUC3EQ8bFbd9B1E5Xp1wv9cSzXZN1/fBEd1xWOa/vgcFzx
8/ka/CgxbANmTBkODEb8eer1NlbZCq9yfAZAQMnKnZp081bIbH5sOnoVl2jspJrax6Js/oYDLn62
6fiCFCv0scqWri14Df94BQ1nxXtQNxwBeVE2qpWDfiEyQrqgDvQI36GlYEEkkQK5fr2Svkomyvlh
Ve5DRtD1ugfjzP76VNn/7oMpCRJeecgNLgH23/uH3MGs26Jt4iOWXyrUqGLv1ROUPbbuRFVk6/IJ
Q60nT7BUWTEmWrDZGfPD8NjLwV8dAcCATfRSaiMvdbFA9ni4pG9GcqF8TyJNzR2ujuR27fWUvsmT
jT2HbknmIoC9mWkMfv62KU0KcqH7Ze0ClHMNkTBMkLMOKTC0tY57Q0nIvYVtiH6uQ2Du8jfXyfpZ
Lsx1cvGQKKxrtBD/EicaCwMU9eAaBzt2WAOtaiFLxuvXrc4FdcjCj8MDBI3xVFoLzZOpiPlYc9Iv
T5OvOFuRvcbDOYuxBtlK/i8ni39Obo6I79Iesq16vdhtSpeGrjbRTRWjrAJ4KhzEXTRAifgWDw1g
gOaNymbQBx4bgs+Xa//fTvTfdKI9FvjvnpLgrXv7ny8XFdDtW/Hl//6f4Ev+Nr61X77X8nz7nf/t
QOMBJhyQRF3uF8Tlf3agaU5jtlY4wniD/KB5t/3fsFAiaPdt3nEsoywBfzSgvd+wpwgQV8qxLnqf
f9KAFv5fnmnIVBhIJAZMNPSm+mm9zlJAH2IBwsrWJX6PBrpcR+r22G+mpai4Fdui29cwVuBVoNVl
8LhlGYWbEpo17vSEGfdiL+J9mPRFvCnhaW8T3xy/TJ0yAo+/fOuF6CrAVKIwNhjS9fnHS3KxDWJ1
X6IHP8z0xHYtTwT2PwnWIywcB5XQWF4Tobjc5qnTgTbszeXI2CeU2zAt2jMmN5KjKsgX1LLxpouB
0hBK2F4hDE9p5yLRMyYnPeD8YamyW1Wf3IVhMzVq9wjMitRanSA7aIz3Cdkkz1FTsio1U3noyUHa
1VFtb2pP10xUwdIWk35gt/qZhFa+ZMg3pQH+IC0qQp+WfTA7NvxVXuwHeq1fUSQkI9burgpKc+l2
Ts2OkfZ3vW8Wjs6o+kHZk7lJ3O4GgzUBSZb1APnhORz6GxESVRZP5RP+aHE9jTU65AyXo+VR8xGB
zr6huAYy/z4soPoAwJrOaC4/QoMHFUwVCIHrIZuzjw2MLLa91dNEsxYGYmkGtR3H7BDqHmX/PGyT
pNxyCz5PNnt0N6W1GVKvD32zUQ5/td9QpLuLa97RfTb2HYoMIsH9/LWae/kqkMAc7BJADYwZe88i
OW3KrmPCDKJQL/U9mYbLMaQi7tArv1VStM81A/wVBUsrx64ZwiEcuIencQy9xWPR6pq7eYjb9zLz
npVOqgPvVwCqeo6uVZi5OwaughgthVk8917ypcYpKu3xJZJhdJZFhf7CjXTxAMyl/90wm5YNPa62
hw6j/i3MsVgEoxUDWq/iZtmRWPpkG4IuUlu2cWBV9iPOCX9PdGQZ2Aw7tyFPDgarISGjy0DuUkzg
jOhjMDCMaiGAk860NqHaga0YVIVqeuqvogj+235sDefFJZvvShbK/Cj54oGeO4QQCIgSuDZZVe0F
ZmAm0GherkawLN2pSk00zk7azV9x6y3GwWurKvw6++54k1utTXenlNku51XbohOPtgCYxdN/F/r/
SLXJekv9/ncjx+Atq7ofLE4MHNdf/Ndy7zM6XP3VFEcr2NAS/7vcC1P+ZkrFIksa8cXl9OfAUa6p
VybwMYmK03RwZ/+53kvnN0zzTAb5tW/yzn+y3kuX4383cCTvxcV4pdgxoTilbvk5ZUb6Xq3BsVrX
i+ngCD4kGi8JZB/LhAilb4yOZMC6cAFEDZ6TNqzI9vKBMYkSWysRR00023XIuwrqqlGQqtBUjOAX
fVNF5RFJTX/2mtENZO6rq6ovjSd8u/U6HTSuusRje8/z8AQZY3pJPfRoTAwhO4u6wfCj02artJ5Z
tGCUWcze8ICAu0D3gfeQzw0IyImOWRKT68AbABgrWr4mhHrY3E26CtZieiPRTx4bzepNUkMGPUyd
hQwDhk9+EEfN556JXNCntd4WQ5tiaCrnG7BB6DY7M6C1Bj1Y0ajMtbFjDy32jBuWg1NBtikj67Ca
aN/hN013us6SYMkxRk3tXZtBf6Is795aq2Po5Rb0nJGjHe1CcfxCaBw7DapuTDbHWffJoxvFsGGE
WJiWWf52rGYmaXU9AB5M79rZh1qos2VXYAHg7eDzajJrwFamYzPIW0klRY9DHjUNanz3JhZs8mlA
PPpmMe46FLB+0R9rCYswzC0Ubz7Bi5KeYWCFJgV3KrZOPL863TBvh279EnXWBV0PBDyf+wjXiKF2
udd/KuBT2dNUnOtSJFdIyOcttKVdtbh7I8nrPfS5MkBha2B/cl1s1uroh/4ZU4G59TI8c8kSGq+z
TSeZ3qGz00zSNnY/TXtLojozwPOdLLarz0jylpPG6BqgfkEfNQkHyadBg2gyZVACxIPVFR2mHqBk
w9Bg5wtohVMtrwBSn+geE6Ho2E3Qoxzb2HSvYhvSrd/Qn8pzY5elzXOl1as3LdepNbqbaFByb2Ci
2QlziQ9uXbwtxCKnTScPaRW2jDjhRZk+hpPG8r9IxnNBN2A7XknwuZ42auSW8NroAUVltQe0C5Yu
Yn8NaJm+tiBLSed4VDrn1Fip+DjLRWyzVl9NRvYJm9e0m+Al7FI400enZDq2LKW3MXLuBUoqkDJR
TTrlIvudhOW+ZUzVwJZr3xu6K4LMnQAQlBpOBIGnB+FxBbFJ4fmgMsJjk760lopuSjMu9rb3iRrL
JBwZwLVTK+OZtEwkZwR5ysDNk+SxGDIyYLQy6S/Dg0KU3D6b5eQFAnPJ4+J6MtB6uYHfmO/xLwHV
DGO1X+hwBQ7S8105IY7tLMNEBtsuO3PJih3bmhglMfaguLPxU1NdnAT9ym0SecOR0fypgzZwRQ+q
Dwymry+9Y3MWKRUDiz72VkX+GAAKazams7L+nNR8QTxtguwTiie3gREQ1+4WRjEj8SUrnzLDnu9D
2mZnQd/bwfqmANyM1Gs7VXvjCoFU2z7HoGnPOtvzUYGEGaXNDxrXJSGmhypTt3T5PyUD4AdU2flp
aFy8n+zfAnfhfNaMrPHp5JAIbfPrBPYxgK7onOEQ0ZtX3ZPpJSeaH+rsIWFbpUePKgSHzCgfkxkC
7M0y5iqQ8Aw2VuP/3nf5Y4J2gTHwfU5i0MYkIfxA8s6XQi7zPm+XK4Yg18nIz2u3PIyK0IcS9eHe
jYwWBD0SS1i07KuJQkZRm7w1VQTcwWNcWFnTEVA9FNLMNbBL9tAWTQ++UwJ2ri0bbqlItTez5e77
wnrzqWo2XpLaVDnaeQqtONoWrr/rZ4M6VqSHSTZfBs0sxl3QCjotBlAzF+KMnT3bp6BOd5gVcQJ2
YO9Gv/COsW3eVbn1USl9neKpP2lnevVG7dIoUN02n22Fjj4pn31/eJeHLZkGtfsFFem4HUKYe2OU
P1uiv3Jl197WnkVcYFsgnK5yBvhqU5rtfY7Hjzig2NviYvzatr0ZJD4ESWfpq4OUfRKEzpzumrHL
r5EctAc5gfJ37NA/5vArtB1/9GfPf57ljO+xxNOkUkyn1tzsOy9faV4csVyWZ6aCyb3O1HUqeAlN
BpuObIRmQppvvm97x9mYhfO0yh4CQl6Sq7nRp6jFWIlU0dhETDCJzeD1gkVIfciz6f0Y9v0RI9nn
qsdRHEd5vO+tbjxM5WTs0QfQRSdr7a7Lh3szcsFqS7l+8PGmZgO07Ryr3hY4Eohg240qAb7IdoMF
LT+J2HjX+2wZGmP6bCc1O5+870/esBAEkiTtbg5DdWT9Tc7gGcZDZLDKISd3tj1y9Y0Hke+QABnY
R8wV9uBi0KLKWhwiN303DuC3FsN7njt9pTP8twzWvtpG7Z4B1YfrTAE0SA0MkvBrbydkYZ69Gt0E
/IoS0lMV7tECV8HozYtdfsppgHQvMulCnXHPGjhYjxPiDVlvUZx61fja0ZBzeRQbMqjJ8ebuK7y7
0Gl9gB/EImbrQ1alhaPtY4NUcgARXhPD+2L3NArJQJrnVmPAcDTJHsyxmqUeE+C8BJ082rKgz/+B
fDOM2OfWHjRbWuhX+G42ZZoTWoztt26Xtr35b3n9n5TXtk3V+6vy+vlLWX7R+ssPnZR//dYfrijx
Gyo+Wv3UnKv/6V/YKR+GuHAoalHQsdDxzz/raoR8tCpNcuIsEwy9WOV/f/RR5G9kqBBZhhEUJME/
tEbRmP2hrnaYQwAOgISOogzuOervH5u27tzaRjw65ckYMg1TkAipKB12oTGO1qYrTGrftZ04Xnfr
xKvQzYxZb91gR6F7bAqZbIid02TbwMu51evkbFpnaGqdpkWR0s4WK+2uiNT0vpiYWQaz7dhv/jqL
s9apXO8745a2tNxhgPrclzWzOxs5CeAbgLTrZA+Ab0yZwbRvHuAZrr2nCqLvpPdODI4kLz1GhOlc
vZfIJdD26eLUTxGj7kTtew2hycRXuB3SJLoT6+SxnBOW6NhmHDloyWgSqEL1PhZ9c8DmsJz1ZYgZ
oa78FF5Gm9NlzFlQbN9U7dy9ZEySr4lQMh/7sbVISXIfICz7N2ZKIecVUfQxB3OAgCsbjovbD0GW
EN1B0GN7QEpUHsdEUlIxja3qyj216CL3Cp/AmgIt4E3656jMAnIZsnsDQ/nGRTC2gZzu7cBXVfjx
mQC3gL6woktzay5SojWf9IlIceMYGos4S0I+z7kua7LSG/h/RroEa07JDWojRs8N/SxILWP/LJKa
CSlDhuuI5tWBFbNgA4O0G43d8lAPlr5xUWIzFbSe1TrxnrNe7fQI1ip0M/2wkBmPkE7le4DWWENq
5uZynaD3jNKRm31EiK7ZJtnpsR/YhiDWCl8HL4EPmYbqs5fQ973pkXPeRE5Bs429UryleVbsvIIX
WQI54MiMsd03iu7DvE7+Pcehg7+qAZj++5+8thy/RuQ/7pe19ts2IUMPnhv5IEEi8P5M65e4F+mL
B2XyzaD7Bg1yccwbo8qGK2+NyKgKk/l14jOAryNwjCzFXhCvioZw1TbYq8ohR+6AbBDhg2HL5ojc
P3uYyAA7e6U93FlF61/JhuRzjG1ohraJMAr32Bt9Mu+Jj2NWxhQfycWyqi8gyO7TiyBjmVp7H68q
DYzrKAuaVbuB/iTFVeAj6LBkb5Zbsi+wncMvtAL0aG6gRUH8sLUUBLI5RyY9pJFjc7pplfVW5Y0b
XpNFNcVXICDeKTwoj2g7D9CnhHHSSS9D65BT22ZgDv2x9H9faHMlO/xZy90yTPpe9zTrfoe8Ac5B
lthCvK5/cerJvsckEoMSpjJ7lqHGgtX2zLfz0j+PlWuBqQo1k/E6VjUKMaMg0ZwxQ8R2zs3aFysn
W2kKHDMjYjLAOFy551I7njaCwkktmnWu4rwXQ73sQ5WWCoRqFJoflpg6CFysEd3iUyvcdyZpDA0y
XWcWD+Xk9+HnNGw0wo0FAq/pb2IhDbkze5Dd2OYy1I8FWIM1nC7bTgOjV8z6fvrJNcLZOHrlAC3K
AZWPeY0AlCwY+pbqM5xiFJeAgv3XYiYnKQMAyJ1iglmiVulQnpXreBiemfw8S7vLDlY4DTW1ES7q
YDCgF286ARdhVzprLOmSRwyPionZkB0tKGkznTP0MTH5HFj7OGKXEUSClWfNiy9I/bSBa/plded6
s1UpTP8wlbsrVEWOGVTwjDeRO7lIPuNS3U2rddNZ5ZimmdM9bR3O8VYhlHvOV5toi0uh3WS4Es0t
/vfxkDLEuyl9Ceg68XnuJycMnIv31Opt94DGOj6UsFEO1WpSLXGrgnPHt9rijb+eVjNrSNULJ6nD
4ZpLCCub8uJ87VcTbAcA7+whqnFWgyzPKkWMiFSya5GfGHtzNdO6eZ3ulKXZXdojs1W8tOUtHKbq
0RtcddupZvgAwwZ/LoL2q5nB8SZvWhGgpI0OXYsKF2xqz0610Mv8ezM3n3hHQWhFH7UfmdASoJqY
5F+ZjfkUgU7YTyDhX+gc6QcpjZCXQ5mf8sjVd1XnGfvcmM3zUJrh73gbnfs5FIF2VXRi6QyPCFfM
95krkkAXvvdhEM1UbTo88rg3m+mKVvNyIxl6kK00gckY5/RjbNni7NDWviUzd98ZJZxwgDIppn7y
iCDm2HKXzuFyr/w03cWZf9B5Wb8sbtWdZjWAaG/B4jhD4TR0atlbLCC5t2NexXdIfZ00aGF7XKHX
q9F52kDF6AdtRo7PgE46G4t0W9JBw/i+niM2Jkuc7WTqRwfFF9jXSFMR1YwyZmlc5HsbmRzvQsev
3wbP6m6Eu4gvA67ivdMt9i4ToTgq3djvjInjWX4VBTWKzz3hU/WuLbv8NjPH5rXnObxhitjeo3L0
r8lNKbcw2NNr8kxQ3drxcJtVDlInmnLHfBk+Np5MrmcZx+/Cqjdvw1Cgs0+1ohIoFngSHs2YqrBJ
V5wITNsmPPn3DgF5B99S7ZvnlvSaFFBXAmAfWrZpOC4LT50INPUfMoTqVyLNqk8jpoRNPRUmOz28
zLEZvQtbWJECowHFA90fcGD2LkGR6gFDNICohOZujKvmZir9GbqXTvINb/8mmAwbOLqIQazgHnsx
LJSLdG4ijYgeWadvgD7Tw6T8bUOvdIsVYcZtG1kd5BdvNWGamRJkQ/Dce0hyeajboSPJLHHeLnGT
E7pm8IFmykrQwkdjFzcw3XKfiMbyIl55oG2i+FmruU4e/lvf/yf1Pc+h+uWg9PbL+D8fIIt/Pyj9
1y/9MSkVv3mOsGiNSzpL3xAH/yrxXf83l864BBOpKEwYtv9Z4tMfp673HNrnK/KVEvrPEl+av0kU
Vo4vmL46/rpn+Cf0g58LfGfVYzggVE3H99TPg1Locg1lc1SdBvJ2kf6XESDodqxvF94NwXdbn38j
bfpZRONxLOTP5jomYNj782Zi0CbGfQJ0yZJDB75AfLxNsSS+zpyB66YhR/XXx1s3J98LmTieNKUF
MIaRBdKdn4bArcG8AIsDx0PAjdwARexKbCWEuZukfSq7kKxHoKTimXaD9fzrg/8so+DgPMXovD2u
nsfu7sedEwGwkMt1W56YjXafob4gKc/FgGdpFZJdsn5Dy/y7r/xvTrHD2eI9xlTY+4tMqtNd2o6e
W5zaQkz3Gf2Zz0NZIOPwE5JfIhOXwq+/5l8OqBjaM+DhiL5pO+tW9HvxTGoaU40c1T/GRgjI1iMY
bY7XaBTPNj7aREp9+PXxxF/Oq4uKCIydw8ZU+tbPJORZ09mOqKaObCmobXsVausOXRxFlzfKNX0S
q+6tl5dk2GH3f2wGp3wtqUfGVf60AHh1tfvYzZYF63twemJW61hfCxA771G1/M1dwEb+55sQvh/E
ZsEtaDLskgzVvj9BJa/UKC069LOom+UzDiQnvNJRjgIxqhpK2iYS41lU8UwQHQIfskwJCXokQY9E
TDNm0JJo4nMvdWZka+rEWOXcS3i08WUhCwUJGhfxeSB5qdh9865ZJuehyRzUSr2lqSSNNsGeNlsL
r3ewRrfAOIkW7te8zNog4VJ0ioZtstrMlhbl/Sek1fUMhGGZBmjD9PqvWhtzg2KVUEHikTJ+XI0w
71Iyn8LHpsVIcoK21FBnuHo2iJghYEWIL9ylEGE3IknS6YYh3CAfpnIeIYvFSLqgV9Dhw55Po3ld
CNp5NcGBK5rujbGb7n3aceiGwgbnUEr+6cLG9qQGbK3U6sRqe4U93JtgaQiwbRaWL8o4HAiiJc+5
NadHxGPU5cUQYmkjG/rRaLCUOB05ScnCWxUdnFWeMBtPH1TVQZlVUqBEu4jyekmIYFBnwFGKXHPA
S26vlWarhcgjrTtfPQUee6L7i4mn97loi9f4rwgcnLeLuu2i+2ooYO39XCXITP1p1YuS+TQ9frtX
Y/BwPQT+ZOxvkmwiRZk8RHrsDl8WrHCtD3ockFgZiHRjAmrCpDhlDWT/jn2o7/W7Tlrxu4sAzatZ
T4Mu6yk1vgWWYj+Wb9Xqc4SXy8N/Ce1mV/xKjgCuLIwQ3BlTVhuECU/kypqrRcmuK4JW+5mczEFZ
nFKe7voDIVpFsY3QdTbgC9ctkB8L+9THFHkM+FDyJaMk89GLsB5ezj/TACzgPYjFOKPJ4ntGrIks
883by890IQyOghRi1o0F4B7f9QFm8hCMwOn2PREMxZYay6PznAHg1xpg5ZXQSPW2gx77IGsmz8d1
5ooW9rLHFI6ocs9MbzvaqrWz8YrMmp5qRUOd7Vo1hcMeH+K8CYEZsBvJE2GeRtG5w0TVZCBw07pL
DFxYfToGhAbM4SMhpzg44spxsEbGfRdeW4s/f1C+NX4eZqOh4CZiKLkfZ8Ma32lOf3zQZTkctBWX
I0YEKM0GU5ZtZWYIxB1Ch9hfPNcEa6FcRXkdUj+C+s3pbzXTabQbua9BUN46HsCeYRiPcPOmKyiC
07Mq+mob1yGyScuYb4nwVVsNW+29NtGGY9FQm26exJ2h4u5xjBvNjjEcnI/kXvuS+0uP9jbyk+kK
Xd9wlAQ0FZvetCpqTThpXtuDt9Ysm6pI2HcnsbqtzZLhK/X/fC2w9XHBJ4P20pJGa0Tt0n32E7be
gTYQ7wXc3P5Zhoj6A18O2keS7wKyxqiDgNyQL10cseVqm7dSuOltmjOjPzZwCAZ+0F6r2Us27iW3
PRb8gd0Gcc+85riXrZDkhKMy8Jhhuccop7v6gwPVl6133KMFilaCuTNgBlzAdr5efJX1ah9kIDbh
Cs3Gt6kiWid11GpkxWGQGmb6DvsZD9bFQBmCLj8kLpmvXu2vGnifCQyv0epZkaRDek5JV8WQ0Z5Z
tOecnXwx/XcLctSPRWsYy2mJZe+dGN4jAd6KWmNdbgUAAIVH+tMSDY5iH5Sdc78Or0ejju5b7IOn
iBmNG8fNa961b3OBm4lbULyyieyDtOc8gQJinXdqkZyhWFgfeyPsV6naaN7U/ug+AXvN3CAZxpNj
A26lCdQIIm+Fe4W/tPX2Pq3DO7x1U79fpPVaMJkNqkkThDMUMTG4swWQz8ilM2wKGxJc6RryUy5s
fr7mjdW+OLFvhZ98b0zaTdPUYbVfPEaKG0hGPT1KrNDXRZ70nLoC1OCCyeg9gZOwcmTp3bmMysjg
wtroiroFAmiF+kM1edQidYd12x4T4ozFwGUFcd/uEhAaLBaSVsht6+n5NNupd2usecttwTwkMBit
fP5mbGRasqIXoO1tmp47RUcmeaxMsLiV+gi0ETIEQgAvye70BlnTU4AZrxejperIV9dkQdvbPPdZ
BwmD4TPRSAGDVUv+RZyV3IKTDchcYQ4F8mdlrPct0dhzPLAODg57ugPDe7zkdU5sjVdx5JSXCSAr
F69rbXN45RAydHBn3uOoe/FSQp19W+Z0dbutyyTtDOyK7kX2PI9mHt+jDfTQjtSjvB773gSatHqm
287Qn0sogvjo7ZY7AvQ7xu+c96OGajjSIEuQEyNZwfSbd45LxTCzrzl8+1iidJBQN3FKJREaBq8v
FMcEreXYJi+O6W6g9i08rHtiyfEAW+C0iBfrVy/njSCW196arQ/T3GpqvHmEl3GxiprvOq6g2KBE
PuE+InPPNW8LRRYW9C00KbTdR88cXHcbTVKd+2xVwiSNMz+FJBR/ULFgYZ1bHOBj3U7gzXN297wy
RPQ8uguhP4AE1bVkJ0xGG+2Cp7wyzHNNksLXrkWyFvejP234zFQ5F3+wNY3cFl7erqHSPmYEu10N
61E74e5soeYvfJJkPaME7WGldWZe633tYS1l6NyVTyjjvOs0tblMfcEdl2suowGeO0QIsGAaCRxd
GwkSEic0yXeepUMa10xp+aTsxOifaLTlqt4mYxzF3mMOYFTxqsJiv46hIyww+zlLjEigEqJaRvcx
dg5eUtKsc7NydokpQ2I+8yIJunH1oBNLfCgMnxrEtVZCpWzxzBcdGkcjnsl6mGk6IGw/5+lS33D5
m8fKY2XJcLbjjfKTs4FVgzFGzKtn9oojUwsBOIwEpbwfHb5Ho5ByhvjwXDrUM0PYprAfIo8l3W6j
fi/MSATtIgpAcFNzqgbGITQaxGMpWWI2lCHtinfGA5pRkXSqyL4y6XQw5lUhgDPCOzddM0ChrDTd
Xll+LeHDGfl85+MOP3FfUxj0AGz9rjbvsGuCnjcL1FJzgScYkDC1cYidrV99X+hi0yYed5OUd9Ls
5M1ELN0DV5v3cjnlZ958xUEWGRMR8L1br1C7yM9v+gzHITOs+c7EYP9Sk0H3oa0s+7YairTaIh6i
gJyaQ+7nZaCGe7sQj1R+5c4yRvOro0LnbAMnhYZTAFKCVlO6o2RMxNDki9MoLojseYT3DnNsWrO9
CdCdimCotwZvYKQD/bCuILHJCnHxl7sduPi+sYyTsuemvtHZ2nQuYlYb1BvckcsQcu3DiSnR/ZyN
abIdKLv/Ziu+7jp+2BqvM19YhzQW8DxYP2/7mRakPm+8+lhfUs8pYxl1tCF34q+3a3/Z/XieJ2hU
AI9EKs7G7cfdD7klXZ9WZGF8Mzf0zEFBHLc4IeTKlVBy3bpclsNfH/cvW3+OC0PdUYqdqWSn+ONx
2ZLndlpNRDeluXrrjKI9FnrC6zyCVmB2UJTzI1Ia1uJmWKvcXx/9RzUiU1P+h+9GoopUfAjx07cG
vUX3RKjqODrkjW4Wr7WeMf5VV6mreWd10ep+wHXCtmStvDEa/2Ej+6+z4W+cDZx1j5vw/y94vXnD
LfRWfv6hY/ftl/7o2NF7k66LFYEwStPGPfDnUJ6OHSFRDpCcVc0qLMb1f8B16OVZ1nrdpaKbZplM
0v+Yybu/cTOuEVFIZ+lF8Z/+QcNuvXe+f3LJqFJwIkgJZx6PGe6nO5ug77Qt4gzXQCScBSC3LAk5
juYXGj7DNooc529u5p+XCg7oUrWYDn002+Oe/vFR6vDsdsai5iObwPbBNIZhq8gxPHx3Ef5Nb/Dn
R4ajIOK1eFhp2gnL+qlX1zkal7YTT0deynDSrKl5YCLFm86V9c40RiYSaCADLMzGI3DG6eXXh6d7
+pfzui6EiCdW7yXn9id7Gltej6hnt0MzpVgnpjFeULzG5nGQVKuTFbfnKZ1afB1gClH8kp8DGrJO
DHR8NMaegIMjGLxE2egR2tgmEpIN8TJme4hh/CzECGpHGzApxWWdKuJnQ40dvPPm+WvTzRkBcl4W
LJO3HGOK8m1IfOEZwmeDC6WZD8iGaA3UkQCzjbuC/Gz6ysvRxIn8jDK6vm3HTDxbEx2JDrfkeWQj
/OYVRWKipxxmMu34RgNo7ldUefNBp1N5HQo8Wi2xPwKtLhGwcWhWH+Nkrj+IyOQXxymhWG6IVhFK
hY/Y1Qs4hxp204lTRQkYseyLlbYh7YMVDXxN09XWDk+K9QyDxwvciaGU0yzEy0ofWHQeWSuLKGkf
qnwgrWFwmd9CsiQRlJnMDbGKOGWQ+wZ2mLRnlAXNgy66NWOIyY4CcnZqOqiCwu6GV8BCw2uTLuqJ
qwOQm80wscHEL/RQ2X6fAaNvI/K4qMfK+SXugO7gtuHKNHVpHtXo8wyNRPzYHYgbJYzk2DTx/HXs
6/nFbPmV2Wz1O4V86hq3KUnoETVlny/6XXpx8VRgWorC44z4KWwFxksjqHDVL6Rq5nm90+BggbUO
WMgbK3usVQzyn0knaZZV+7sM+WOU8fLcRqmFs9QAGYsOsm+IcOBx9oxuPihQeyf48/Xt7FLpT2Do
40DbZYuIV+n8VGsPm8biZIErjelgIIZ5jEaR7ZUXN7eSrLtt7kfDl8wkQgcfS7YHgmiyaIjqI7SG
4RU033LjNwN/lb2qZAvitcTEN/bZqN6GUAm3ymicOyMivo32nbVTTArJkY3ZBgHlLzbE0g1fRJbM
SDwteRdJrkQ4+B79JTqIBYIICum657xmUc22BQbGNKJBDzqy4cqgisPwUYGJ+d3xzeWmHOP5xRoL
mgwVD0PeNtmenIrus5kq8ZzIZETuTkKSYK+31RHXMe3XU73eonk5DV/mlm+/ZLPF1nDhSkjIPAcp
uP/bjI4hM90Q7Uv2YTR0f46TtriLvK9m77PjSwDIQjgIyTOOtfPRRDH53grD/v+xdx7LlSvnln6X
HjcU8GbQg97e0HtygmCxquCBhEkggafvL3dJt3XqXOnEnWumEyqS2wDI36z1rZfE5tpc2exH9rbZ
hBvXxewVB+OPwQ3Ejcg9LkpFzLRK+aL8wBh2ceuKW1E5LqXt5N1KNsZPdcYgTTKE+MCNwNUaFMuu
s+Pmw6m8+ZwTLvxIPlpI4CwegnWI9fUzCQOySDMHuWrUEVZweXNhyk0AAsp4ULOoh43K8uUa9WH/
KnqjeJgBJIWrUYu2LTQGJ1XmlNSTmR1g9QTAXYiI33sq675E6bMDp2SWICohvLxZGdZSpmSApRhd
tKzZ7SS0X8Misgr/fWzqafjKOum+Z2xHi+QwOkvtHkjQNGoNrWGGObcY7ElQdqT7QFocHFdXzc9W
OBPP60uyBuh1ug2rHn/HdeghfLZtfGENhjjmivWNbEB4DFxhJ9co7gazN+7pAh8MT97ggKigBgXe
/YKAAeurcm6gINK0xTeV0TobsogTOpwlPUKReO49lxyxEn6ndOdvWVghOR/l9yK1qyMBHl+YvdJj
iv55VVtSXDXVOG1Lb1TrPk6G71bWtyBA0LUPbbxDZGud1ILVwpq7YE0qW7JJRJLduIzHrsHg4jcg
Gvjk57A1CrT5WUm8KMC2uD2yFSg3tqHcdUugyqrKCCFmolz+TBiiYRrwagQVPenvkVs/zHWQbW06
vnPOyPa69/Np56fcsG1Oui/Rp2orWSccl5kv0rZG82jWzPOqgG5Z6JSxZjLstXDQvI5kfexTMxBr
26hwYnlZdJCJ9YjVPNphsGfjUTN73Np89l+9mCZ/7bWRAc5r4TtcJeWAoF1kARY4oq6xDlzJ3i7X
tW3KY4JKeENdgBjVi2HVznH/5TST3CdewpnHAR7uRgJHQFKrYYtYp32gE0EpOBT9LhlliuUF8tsq
CtVHqP18uKYVGX4JK5yyKN4jmmPE8sonNhKhxrQm3zAkIwXxfQCRgQrRae+pzsKdi8A+AADY2ib6
rxgyZlswsIZcGjfXbtmLMzzWZYsNyD7aShCskabcVf02SYiaqBuuwHmw0Lr7nQKe5+CcyQFQhz0y
vHLjjEZzsjp/+RSMLI/2XC1PAl5Jsrb66KAWLzpWMp7vssJZNmMsQSaTbLaGnlFxuReYFqek2PYu
cjMSHgl8jGdLMo+YyMkQ4a7FJwKiBXkxGwIdBubkb6hKYNKZ87RzY/A7MhqNXZvSU8qkui8tg7M8
M6djljnKWbnkECZGEr2UYWLty4wr3neaFF20irfRFLvXTYRKGVW38VANKryx2gWIbNih72BskLpb
Gtjqh5u0NyBFgqtIDba/djG+I7D3bG9TuWlxLVDhHOFyY7RgMNydyyV2WMcEs7sKvCmAfTORgKTJ
wOE6t3Lzh6iqqtyQ0+CrjcmW6LgQioOpz+iQDpXe+1RKwrRZ1+RX6Cv7r8rJffPa6l34CiuLHBrv
PWInfZjSgiAV2Fw9Cyw9wwlSb/zW5FazHspJ1wWivUcOWG7YYdfNNhwrsiAUcKtVDAw74PKr0iMq
6O4qavvGXXekiDCUarzsAFI67td51ni3DCazA0oU8c0WodGvO4H9le/GhJFLicQ8iHOoxNKUe319
xUTU4+EMVC/M4gkYy2Q3xc6Eu5IQSxzOP+uyDDdiNlggFIG+BwrKhABbcbxJPDZPQZqxm0uFd7tk
mfFgNELwdjMHrXyRFYwxWfqvK4q8dOP6SnxTQi4CSC9fkkUeNAMFqsJfxVeb2YDMrLn/LvIgDzc2
ydfUyZWeH6iZeGzKUP9RFS1lmS4YGWqMLmMUAlOP6OnqK7wYy8E1e2aIDcwcoh/ZCFXCJqU49ZjC
ADxvjAfczPIls53kFrxzsanJ3bxJlsuriFro0D5lKVYF/VAm6/QnYYXQgAFblseoba07HoP1d0f4
zbgxCFbg1B55VCaaeVGBiSTWSsx7qAPyJSVyFC0Y1qd6bVbdvE8qfz6bY877l+OEYJizvKHYeheQ
ptf9rMvfyG/eg0GVR7vnLbBiBUJSqflniApmTzBLs63zjI1ENuHBmxncIdQTTnksbFjI/76JsP67
HuJCT3AC0Ck8gf7YKnV2VDTaKXuAwNieCHhgv8K2GSVS3nb3ZI1R3jsstUa+mA/AVRpwUfNhy8H7
q4bG+n0CEpm/Xgn6EIuXE/02g5CNQ/5T3g4H8ME9cr9FereBD4ssGSZiLV0KwhS+FTAXE7JE0lTb
vPecwzI0H0lcc2HWTnvqnXE+15No36Rk7sakWD1PVNy7v/jgfpeZ6xcb4tpksQ+Hg83+Hz84BCNF
MBpOfzDwIDGwrP3HWXCjmVae3ho4rjYcRVxg1sgVXwxY103OqVNRq+Yzx8++ClyKoH//oi4t5x87
bbyuzF70iwrcPzW+iWy5RtjhHirgzA5INnyEfSjbq2Uyxn3XyXTDo3nZzijk2OZJKqhc0LwyYeI2
dceCZAq3PTmlvxwkqaDfBYi6+9BPUOUNLS5yo2vaVTt4xubfv3IEBn9qZgPHDhle0FQ7fvB7ookn
kaKV89QdVMuZRoIdckrWvzPYMRxwIqunTZQ6wU9cQePhQkYyLPszzMXrVCeo3TzKJcObko0UVXM9
drb7PrIPvcZEU5xNs3I+bFTk6hqeQD2euzQNj7FvFRvTRb2cKW5oNsz5gZWjd2taSKc78K0PqoQc
QgG57GrlzGA6qea7Vk6bRj9hkDMbDyNC2EfDC+afFZHxSBWZNBsrp+cZCxeIuhc2y1FKHmA6eoRG
mg08a9WCf7Qgc6pXXVLxJL7U6phg2vu6BBy1siJdthcU9BHGGlynmf9IuANyRRWLm8IB/Qu3kBrU
YuRA0vb4kgDXZxOIGvGjc7CCnoZyCcarNp4SPqQMTYOh+kFtvaRIgZSx1S2Ng+MgY+iQMDLadje8
odp+aWLXAhSk7fWBj9AXTS3W+5iVQHGMKejjjdnDpVnHmW+FI6nxKHJxVPffmWAqwWlMTd+ZEE03
cZzyjpM6araKhzDSWgxP+0BhDzZminzaafNA980jNnT7VzOn1bRry8NnaGCUrSKxXKuOxi1EVP5t
ziVbkYzFlByprsxi4opcBhoKNMPyZcjKj6Cjf1wUq9RwKsmx7+YMxar+7KJiCrPTsvDhc+gYvyDH
FgfHfYFxYo8lg4ce6IMSQ2TYfKrZaD7dmdBBoAVEIXLbFjtnCLs7OlEUUa2JnnOi6fdLAsprHNuv
SqEvMBVPo0H3dnUKcwuZJ/GU7lIq0J7lxH5iSZCdAB+8IueO8OMkC+4rp5MvpkVqrl2TQuwRtLA3
XTosYV3Sh+uFE2BorP7VRipFL1KKmyHIsKORntZ8DnEdbpxwoDOKXRdYI5pU7pHelOQEK4v/E6Fu
+3XhhIZah9rTHa68DCoE1N/2hDWXqZw9ceSoSB+hKSlwO28OGABVdvs2sSG9sibGLL1gEZmwG2Vd
F9RXPqz+fccBuq/xHK2bsB5fQtRlq2Gas32oJ0ARfpObqmA+FGS0yeFULz9D7tJlm4WLeC98ggBU
IL4NEtTCZHo4Wmq2HxVEr7Xl8ktrQxfO+lUrN2KIhdWCC6Mp9XfgTPjs9K2q9PPdLAqsiwxLPtAw
k5PQVYA0cnOyyWbOmIzo5jVTyKQ3KR7KexPd0bRuckqRy1ksao0DZtYznwvUjaiNu4m5juPzUemh
RFMG83lJ/PlajUzXLpehrRjBcHm35kFJY752EyYeTj+395eJT+1w+ZCMSQijxeSEsEQU2ti3DyU4
6XWJLf5Kxr63vowHjMTgY3BbOlsGjnz0epC3ZOD+C8FAaErTn124zNcLtxsJanNCMTLBfWYzy/TK
FKp4aIWrJcNpEdGnUJLJJlB3rRwZzoEWXVYJK9ujWnhHJpIQhjgLt2ATwYeziVhn/FeY3lpIo9lG
4LXRTCDz2tbgdllCVt6tXfjeIwWPSWiJP/av6PaYCC5u0b4tjsugDDpM+4XXyt72RD881wa3eWx3
JU4sLgrHc3ms0dHHp8ukxgg5z0NKjQ5zSMZvqmyGPWiixNax+POX+c3lkFSaGFc3qXs0TOMHQGJd
LqMKQVlQUSy1vVnsfl2a5JfuhMtoCPRq/ED+SH0lkE9sWhYgV+HQt2+NxQwNrTczNalr5alyUpI7
6bTWiTnwcDegeQEybj5UQrEDdQ+wMaxDrAEpH2Hqtd2XiUVmPRUFZpGe9mnb+5TnQ849ra/nttOP
4R4Y47ns4XKu2VpR8xYdP84hSsgqaSpPqZ56U5foU4AG7UOHO/OcAEMt27j5TK04uQ0k1hGr09dP
QbYGrQ7DSBROm1hPvy7lbUj26y4p6uKhmkamSC7HpI+z4+lyNljAeE4yJF484JHP3Ikh6kjW3y22
ZY+jYgIt3xLrcd3Ohf00daBoosplfkZ+5dGlHUZ/iMsevCEpTZIvEnxSeZxLs75ayLS88myKWDDx
mKopD9/7furErlsaivMJZxNkgfFlniiTRcF8zsSFjJgQ0FjMc+ztl8zLL+MT8wt/fRkJsq2F22yL
GMcYeo9cUX72PE0EYTp4xZNQcYXo3HI50OxU3Ng6nIspaFNyU8zm2HzAYGZAPTEzdrKYVmGgcHZ8
dD82w+Uthz0Xz+UxqwI+DSZH87lr3OSVrn5muW/rJF72bkyhOkfddQxtnkVA1W4QxwSjoR/5ME0e
b+nIfVREDqeWPwp6PIdrzSBpVE3My+xSVdmxdr32NBEN9hnoRyU7R3vbFU5xu4Q44Eo/85h6Gf3W
aSPOh5SRCfdkx3QaG858HVywzG0gfwR1rPYDL31VU+A5cJ1oQkTZiG991VFytMSHHnPCCJCDZAge
gvpjHD0+tYXF8tEOUdsx+uQzGMgP29Tj1L5RleQoARRxBCs2+RF1i/Sym8kwechOLeUEwBsqyHmc
cRDxhc+k7lwXNiP1y39ebsy5yjliDEt2Xx7Q7gfBoXKsF2QewFTnXYXWbg+ajhs6o6pMAo+HzOhx
ZbsiWLzVgsXpWvgLHdkUzDvVFz+luzT+Nu1pYC+D4qAXH65NZzrpKmBWGFA2wl7knkEC73g6BmU+
HdDsIbRM0s2iNzEDA5Wt9AL+WNHI8DTEQ7O6lKv/WVX+xaqSmA3q9n+9qfy/XfFZ95/9P28qf/3M
P5zD0d981mWcLywdbY05+69FZeSSnuhDg7CpevERRGz1/rGphOWjj6SALRf7Nu0f+K9NpYPrwOJf
0zVgIA6Bj/4PNpU46/7Yhlh4k3FMml4A2c3Ti70/tnVt1tqusKV79MoQar1njDcYgsb9EqfqVCat
dyBGIUfpM03zdyCQwZVXuBpAYlnTQ4PrZyUR3HyWQWmSouZGN0sdO09+jll35SPu3CS9G9yk5dg/
zEDbnoA8lPuCB9kRR7H10YgYVyyjkVNo+9th7ttvY58TSmKEaFayfFIcvhwLX6Yo0Cfy4LTXsSrs
RxhqxSkiW+0cB065lzyxHTXU141nZ6CEY8RoOboFCykqURWMu9aEU8D4MJLgVLUSMmhcqlugMOWe
0AFoicw8UCr6yr5Xhoxugqxg4DVn5vXMbB+5Y+PAqQUqv7eICXyziAkEtVrcWWhfrmNa3sWcm43l
x/gtW5fwSbMVzk9nRkQ6VRpua421ve6qbriLZovgrJwRPgw+xYZSC/S80hTfJxSmCBOh1rUZijBy
oopn1lZ+u1K4Uln9qPwQ9cOwmdyJvIxgttaDZcvXhkHX7SBJTB6QTX1FcPPf6k6iEyrC+eCATMZX
l6t7DxPu2rTtbNfGnjybym+/VUBxyEVLSFgayxElYMHbSBSpgkVdEkCJibwtXPndiJxV1nlgeCJx
JvjpCFmeWXeGg69gALjpvfi6KgSj+9A44jAtNknbLK/u2LX7FoX/zyTKMVeRWXsefAAQOD3jI9O/
6s7CfmfvSEkqCC/rY2PrLLk8C3fOX5I5i96D1mfykfniFAt/ehQ8zp+i2M2uF6CC11NvcpZIwHev
JHKB/EDf8+g2rthX2jrPs70xD54qmYIWmlDHYD67TqB+7uYgKGH1IVx7qDNqTrZvDH4yBipXLM/N
u6jjWmmSQSdOLW75BbyCfZvvlwdIrc7ZJyVvXwk/e5dhkL2hvLNu6kR491VYLgcFPOeGTbxztiev
OXSySW7R3fVP+UKql6ooOCpDHkUdM8qPai+8sVthv9egP69b/KTHzCrFgax0l+xmvKY7zH7ebSmm
s51OLpcj/E3DHCBCJ8NnKplHoxorrC21RPCJoB3lk6oI8RMoR+fKOzZt7O5+eT8CWl7HLb5ICBHJ
2khc+z0I66eGXdFLryd9GLHN+wZfQw3uPzZOntFryS3uHXDSyIiA2/jtZx93JHkzpGdS7TjRVxaH
eE5HfihZsvI5zNCJjWi5tyiHqzOdbrWdqF2OvgRFE7pkLAdOP3xzwmjsMM+ST9HUx4RcoRMp6vu6
Dv314pOevMrKvLh3LKt88OLy4M/TcPJBGh/domo2vZA4THhYvg9NlB0DryKmJcPGD4lVod+G2S16
0/2xcJSunSIHRJDOENeFV7wFOGOeg1oY98KGOMkXGpgr2NL2pvUtcWd0agc2pz233YijG9G7N+TV
PmaIeY3IBMVmeT/G8fhmxFOzKXzHus/NxDmQUmT263IyxxtUqt2Xg+6bTtXcTKYK9oQkqe1YWtLY
poETvlH5wGshE6ckNSeYmYUuc3K7ME7ZG+zcMmAiXrDuLqZEEhabFUbvrYQui3+2kUyrwdg8J8us
U+OLSLCPxecIHB4RcAls+dwYqr0GUwVvCmtkfjFJJgmu0KyMghVPAAp27aYsjey1CCeTyNXe3DYm
BDasFM23UvswATtH9572ZvYXm+bCBPU+GwyW2kwRvFr0n37O9j/XDk+z9zF7slo1b0btAA0vZlA7
LP1t5TTRS6S9oot2jXbaP0q/9REtg3/gRFwI3uzHmz5xaYDGKb/qEWGsh9lgjY/d44448vaaHrd9
MeKsvLl0I8wJkH1rT+sCz2nrMch5LabKPvja+wovotmlKrd/LEEirycPj6x7scsCw3XfUtTRzwN7
OvJhWK3uYJ0ne6ndto323bKtT+8s7cWdIly5o/bnmpKPvqY52szzQDOk7PDMFABLr9LuXifANu8U
MOsjg3KYb1Yu+5l1677O1EAawCKeSxnvM4uBX6EdxMWIlxiWMgGx88ViLLXb2MN2rLGaNxbchVNk
JcXHhEYBkKTP7tjiuM24xc94jDCtw8BsVjhxIiYMfrap6sl8A20UH3gypcd4sDezdkUvMje+BAKo
k9Ce6Qqf1a2lfdSedlT72lvNSDJ8TqYwRlmK8zq9mLBBihCJOhs+UXwB2u+5/VZr17Z5MXDjGMbM
XWpft8I1yPw8dFYg1M4eYxJSmlEfQ6CSzSWmzqphL/FEy8z70DE7zv48T56kRyGCwagt53XtRMN9
m7TloSFlB1CCCOAoL0iLMC7FYfsz0sF5o47Qc8H2XGV2tZ3DmsHKWBeHwZPvno7e41nLyDeUBPIV
g//ukdBnktQHKug9JLmvtpZqTY8j+HvE+nU64A8t8pOtI/9EGgRPI3y8lyKf6i/tkHolPfg9/BUX
qKOI8A4QBqWjBEXbt+OwL3/FDFJqEUi2Ag5NAmFmN4O79ZssRZ3kBRs5KRnetTTF/lvvxz+hSzjh
oRwnvjhjTm2xM0aaUMamezlT9ZBUIJrrTLRG8y54gFJ7RePGUjFdIejV6oQhtNtA87A3FHnF2Urm
+kT+d/DuzV77YWoSzB0khPLMXg4MqkyXNN6XS1ESOaL6aWnAAw5e/j1MVW88e22svK1FUif7fiMr
mmML8HNTG+a8R15e72gBX/sA0lenknKDYAXxcOK+Ktw1Bz+DijbjoiPPs1a7SEe9kHN4yjr3CrAt
lHoTTfmqSDhlDDYJB2qR53pJy22KSAoFb2Q8kvaVXMGgtsj+teabEYk6AoLOOy3DBGg3mz4xy8yn
Tsdl9K6Byb5WOk5Tl1vOYkME95zunGXHIt4VgU8n18TDISwdrBAtwU8MLsw1NDdCPtIerbLBnt5N
hqOM4/jUETx2GkyQr1ZZEgBjCbRW/rCZk6D9kI7P5El58z5rx2yXD+DCGdjE2y4rQWHFLniuJi04
yGIByoKv+SBNwRSztKu9Z8bmT/LDKKNFITKE9GjcrO9+WPvhqx5bBv2XdAPcgM+oUqg40OCXWVX+
p4n7BcT+iyYOHJFua/51F/eSdUlWZ5//3MX9/Yf+v97U1qJRyNgoh+3L2vDvDvHQ+ZsfIBp1iVLU
Xdw/pzkiRaWpsky2PLR5lomi8h+CUzo8B6s19uMg/BX0+D9o4/Cb/7GNA0wVoQAN+JW8CnSav7Vx
IRTghhPLOoThXAPLG5tw3ekwo6WeW0B+DvuI+GOuQ/xyekD2bEpqP9TgzZmMCHnjNLBHIx2X5AWx
xWUdcJAjGBBnZp462pwKAtBfeGzjAVJzDKhnlu2nyYqkY+vAB/yMZLx+sbVLVVQTUvrRNrrvXlwT
CKeV8+6svE+CXjWN3u69T9bN/CPUs+Tn+Y3xo1BMngo2ouoH5KyIjjAjgf4mbYJtBzUyTFR+NvNC
hHuf59PT5HDjwiYxpHsjOcCtjZ02xhNHLogfpALjFqMe6UttV6x6EMwgJ21H3VidKjcdSfQfZVGy
xumHMeRjaWz7YKkpucpZQazZJXF00Jk3pHmTebuzWpPo67745lZLfU4mhqleuLgbj+X4W5f3AIus
2N0YyIvJFHSmF9vOZ03tATbjAl3dN6ISZOwuZrCH3uiyNRmN94FpKfAJpZ5TswePnVHso4gb2+BF
9Nk4oKnBIbJduoXJjspj7MhxlODJDRZ3sG/bzMHqaaDaeeoAcXxKwQRz5ZeTeHcTxr+w360nNWnz
nl1Y2jSlg9KigvwOxn6T9ZSQ7cO5LfSUiqkhi6tOJ/f1SKflOhh6QUstahzLjAqRyIcp6eBro2uR
eUy0pmerA9qHepL/WVo53yvtWeevWlnz7+a04mcQzRTBlajJFbSjhSbcG6r4JXdD9PyeZB8wjC4b
BbxIOIQS5UUvYVOg+Mf3H71QImNm6XCqQF+C/gOV0eNtXKagU9BQVqkhIpVO55oJRfzU3mVflXE4
9cs5qmf+/lzhYLATC19R7i68ocuMEfqQS3ZwgTXqxFSeFzBBhEm2QQKAb33xIkP8Y9+QxLQuG2/u
nHwTci65mzBofPsmHnU+Xj/EJjhRMeJUSpp8+E7KDTOKYuG/0dTxa7HH0sZT4uAZaYyaYerKZ6SP
e5h6BQGIr998uAwwQygY+AQ7NhzEQbeEa7g+CX5K6X3iov2UPjHaa9cQvIlY2uYdUmiwkPov+oEk
wWJkvHEkzohrsx21XyKfkvhl6gpMzcwZwE65kz0uLMUt99OcZ9IeLp5i38Tj0NoWOpgW5d8BcpHn
3ic5+YIFS/PmSIpM129jX2LHa22dQpo4JW9rrphxE4Xjv7pDPhsvl1dJ6yuTQzkDXlzDzuPFeshK
+pUBkeMGcXHNGLhAHctGZeJ7LjRQ9XGYCpaNTam/UqJS9GeSz2Z/M0APPhNX0ZznruG/o1nboX+F
YRrNku2LRmdXRrCK98FU8oQKEHEcwD9a8y7D7fZzWTyuyNw39DVl2Yi0Es8Iq32DVgUUglUprN2i
UKQNFCxDhsheDv3iTw/wXdTdmKOydrjSsNc1Eskm5HamxZEbiashlOtGeOG88myjJRPdpiKQFav5
9dz1wY1P8XW+WBr5Mv104ziB9ZCn84CrDXzq++DKPt4FORbokat4n09htVvIY1ibY+KR2DX0X7nh
WA5MNW4LvE/qMfQNYqftjgvb7qaON8MHcIVFwuDdVUXj0BF6BDwNU1c6Gy+qe+Ies4R9mIq84DBZ
UfDVokNythbSXWfrxhMuH7sv3GOS5O7RudjNZ23R7VDPXPmS/oM/WE23k+W5qDMTAgqMwZmgyML6
0eIgcUQO7uzZR6TpuuPEuK8tUT+UY8MgYCwwy6/YxdjPiJghN7Ny+eEGlXOKsVsecnDF30svWF7C
RKqAjSZ6s7bzsx9OqyaaAm8+EoFDeZ+X8brJjOcuN7qX1Hb7DYsBptxlRFU3WwgVbVaDECJwdZeR
qndmWM3bOjGXH2QConpjddqfWcQyBRovurhKS+TmIu/PaG3QzTGMtY5y6YrrSsvqvIvCLr6o7Vir
MPXUpaiW4nkXVR5+IVpGNbcEsmrZHvixB6ICIVTjNUJfUIRjb12VgOPa+8V10uNoRvtBU76W0YHI
z8j+epI1TZsh47t67HiazMGqzgwhH6y6fnOSyUrWQ9QvyX6UmXMlsLzazzG+1ZcpLbtHaGx3iO1a
Aq9wKk1Jbz3ElhU81gHRi5APhvC2dUPzkAWIr0m9M9+YrSh8x+HTktj+q+xxLjbKa6B8TXVDrobF
4uYwdkrf+NNBiYi4YGHf9T2oCL8SKW5EMzWJPV1Kiuh2MO/7tEHogCmFNq5DQpE7HbrREUDylvEH
uQ9pnE4fMewmlM4IQfOdWUkJIa8tS0lz7ZbENDOXCZU5PJG5HL5ndmT2HIUwfGXuSnI/DXEcfXzq
a6SfH1gp0YsClr0ZbPNj6sJWax/nARaWEv6avdFw1ftLvhnhkjzOdODnWeXWfWH5w88RCu/HHIH0
+ATlVY73mPli8rGgOB8Tki7Wou3e7HmJ71PWkQx0CtJXQ0tdjQMOAHabOCF89ou9Y9x23QBGEcEd
Y7eg+lEOk7pqsaFvAf/a96Tmje+wEdETVql/F4nIw+U9JcGqqEHxrhjHixv4dcU1glibBb00jXsX
thYeAYl/siph+yEtPIm+qj8yObhrrxHPsRQ4TM3uZeBI3KY51ylQyHcLqHUO6ODKmD33bULaXXHP
zR3czd6CA5qmwEzc5NYBWnAtgw744TSQamQPRGZYkqdmIxR+5nRgroilam2nrlMin4aOxeFnkAbN
pWLSxFYY7g92ab3GuQvJvPRxndqoNlGdFxuMteXGEiPXgQ2UMoWixUkRxcsmcVu4yT5H+E7n1RBN
aQvnPkxc/y6MuuGx6VzJQV9jQ8V1P6yLRcH0HUZgnYW3EjJ59s3WOtedkW3wvrO5rmdvFw1V9Zjl
zVgDWMvLHTqabKPsMu+3wlTGSg74clZzn6Z3lcY0Fo45P5ldN57n3jFfjY4fHP0ENKQXoLBSfdZv
hiq6dwZz3Ita0iEO7EbODjK2h9QDZ7me637aygb6wiqdGusk3VzeZ5lvbrrYP4LJI1uxwBhCknUM
FqBCLynTtzyu4jVEtZCCQo3J8yiiFgSLIpKk7Z2Tz1j/oMyEcUaUhjtf4s/WOs8J3GBlMhILA+kT
k1mkHndCNRRroTwy5jLJ6QjbBRdFULHFmNzwRYCAWI1CdY9x3gQ7XLNxvuU4nA4hCeqbtoRqGMbx
ylSdRWyVNpETPehuGDn258YFhLgy01meVec2u8m2lbPjZ9R1UAGNX2tx7/e8lf7PEMTBNkMfgdQi
GsovNsbtAf9DvC11aSWqvluV4wx3HOR7g2wh97eZ0YKdhzK4DmXIJE5Y9iYmiXI9j2R/QiCxzwRJ
jTcLOBTnmfOtuB7q0iH2p4pUdcfiwCGS2WseJCAG/6GMiNVde0bUrUa0CKuwntxvhWWbyS7y65ob
yKQWLJC8EeeuHpOxVFd10ffbWRaRWuekrdz3lAHXsKYFT97ZSd5gX9cN86ucGsuN3hNpNQ9LPOWY
f5OUkYucr7ze827aOgVCjXTWIAjIkyenKYezstp5HzLku7O8oX9Kp+rUTu1ZhIvatJHd3lY4Qr6Y
dZj7cWg7VlNevO+S8IVCbdoFfbcZg869z8eZrQQ5LQV4c1Ul5QlT2GTtsmhZ5tXkkriNNqdu2Nrb
/vIgHRMBclFBJuKRV4JKIoJ55YD9BGwKALSQnVF9zZoLakQQQo0UQsc2EZknv4WDeML2U0MS7X5x
RSuDh9sxVj40Aid4aACQIsQFRYpGDyypU5ufwxSJa+VRyGUh18IRrUrM95zPBRSiPA0eItv1zNeM
HNyIRISuqOO7RhCRCwJhhat4DQ/hFRxHs3adLkyCu8QW7R2n33H4Fbb7T538f2Na1LLU3xWiQJYt
aApkpf1ZIRpN0GkT6tqg61wILnSijALtJ9ZA/feos/7KJOmxmv3tD7poET2brS2aNdv7TWBMTNXM
lKlvDjVM2ashpXQnTQIAqTGgF7cb+ZWWpuveJGMonWPXEaU5r3vLSKvr3MuxNV5S6fy2drvbqhst
nDM++dodgS8vYwq2iwQfCkCXPStlW6WBGwkOWRp6d1gebSgs3RaKZXfIJPHtA9anz8Ybp+GxZ3Hd
75aBxW2/rrUp+2Ohn4BmECptE4w9QtWdRGcx88R4qgJH4ANALsYlU/9ExElqUZRQ0Q8X9I9vm+Ld
BEChrpCpBIZ+dpo0WNi+7hecW/0uymkc9hfn+Mw/7G7dRsC86FLLV9veCpv3Sy98CfH+91+6nnb8
8UsP2GRrj7fnmgxnfvPDFlTIsd+bDVGQul8mEpjeAGMD7dq//0N/VnDzh7CuUwYgQmbyzgv5+nyA
bN3/n/9l/e+wo4NrkZMcypQAc4YTVbUd6pbv54IS6TPtGocORBMCGfSvIi///NdD7L5IsbHtRxie
f5NkgwWzkOYotou5AO88QQPMCAakftRAE2XwV/0hoAkwcOv9VQiq9WcBc2hijcJFb+kIy9/f+5R7
eIDirjn0luC3j1MCcDcARPZU5yxmwGxqjd3ozg2ApIubvqsljR+r5vKQwBZ4unwX/9Go/MV402J4
zjjwX483rxqZ9dln/Yf55t9/6h8ylfBvCJgBybvYx5lS+Ty1/j7fRKZiutpbHoQ+8v/L6PMfMhW0
KHYIM88PObYiO8LV//f5ps0vjGgv8ItTsfP8+X/sndly3Mh2RX/FP4AOJGY8uuYqzhRJDS8IkhIx
T4kx8fVeSbVtqXSvFO1nv3RITapQABKJzHP2Xlv8E5mKffZACyy2DkIYOOYukbdMrj8/Z8QnT0Od
Cnl0q8gPiMIxxL1JltpVALR4V7dZ0FNo8M2XzvAjkE2hPKqyik5A9ZDbSfTWfuGLy9r0qn3u0GKx
6KCROhHkxkPAagXLD1ouup59uBZJNqPKNYZvGZMusOS4eHLI0COcKkhJdi6jq9p0knlTWf6IOJ7d
Hk5sOe370lgOdUvMFBDl+fqHW/bn9xhXgJcXb04ug/bgnz/rmbaE1Qj8j6zcgPxFXbiP1RCurb7X
58X3/v3xzl5j78cLbROzPywDH4v4z1fcQss6x3neHCdD2ivaPS/xglmbJv+fSBxn/BF9JJwQgo0F
hQyBv+TnIy2DJ5YOYOJxggK+sbJMEYXrEkGHvfzDaBXOXiVZdP+PT09X7PG0MJhwYejT/2Hizkys
SGWFCGPwtBzAGIhu7EzLdzfD7Er1vfPyb7OJ/8XF9OkDME8L6Az+OVU11nyuqsxQb5uTm19Vslx2
syfFdDMU4fdp8N8eS2gMww8vP309aUVwEN82Ybiev/zmnFCXMjfTY5vMBXmHCVB3NPRoJQIpUPSq
ZL4Z5CAuJyjSh6XwaWKnHeLOf3qFdR+Cly9gIt0fObutheh8VQ52dmwHHU8zd6rbeHEUPYReU5t/
ONivY8hFx+ZaFokagAysMzQFrKnC7qWXHRuxLHd1INm7GTzBDcW95KiAcGUbvwrz4A/H/fXGooX3
hECV44WAgs/mpTzOpjT2muxYTe3Iy467SVlzmijkwL37RxcUBQGfH8LmZVIF1XNOFXFSYxJjgsYl
JWpg084I/BEXSHURI+R5/P2xzubb92O5wuJSguhxfqHjgJbzDGkwhhbF3gPAtV+eitQexeb3x/kF
KcI50QeDwcMkw3C1fn4MBzCp0qvn9BiZmIwJtco4KUdVFvwDgB1JmgKtmiWqNqCnTRZtTTZifzCR
nY0dfa5CM0V4Pn0LvsjZ2AHJSbqH2/Mdxk5z0ceWeAqsRVeRrUr0XwFVFs9Wf5jP3wFDPzym+rBa
38k6O7B5h5537EZ8lvUS+ekxIXvso8y88sSSXMEqqJK9pPHCQtuoZ6Dwao79dcQ+ZjxOXjV/FR4g
/ddmDMtTHlXRITaN8hSlEf9ZMuPu93foX31Plxuj42oobP8a00tq1YSs2jiQFOm9KEz5cj1SFOAW
Fd7kHSojY/usMsP3t0Y9UdLCsaZ3oFF0HPLauQh7hH4zDrbr0PA63OpjUmdAJUJ/3P/+u/46avV6
GEOdcFmRwAb6eTSZYUVDq5iQloamygnEQz5PvlzXb39/nLOnnlv3feVLSSJgijt/N6aGxUVBYXVE
673chelCx6Kieof/wXE//P5Y59P5+8Eotlu8HbXoNzg7KRV0bufMGdM51bBNHETjxgTWsUY0m+8Q
/5DFOk/qQlBA/4zZAA1O7fZ/uLDCfN+2/jxcAxtWKy1jFgV8nbP1QCEbw+LJiA4+kTkKGbrFZNqH
s90cY5QqdwbhRC8uSeiE+w6k2asGcC5/zmHye6XpUoLEUxzC8LklzRCpRtdmjVy3RT+kaysvlytg
ahG4j9a6Xwo7ehvnoXgKVAFwppAz+R80Bj747GxPFoTPixEGKZzecrLuXfq1H9hrmAewGuIyqRw1
bEywPw+GPy13ipTgYVVUych+2uyfi0iZLwvR7led0Sg8KnTGsTIabnOqyrZcVtXYRIelE063yyBA
Jivbh+27Im+GGMAKvfQzQGXxWg2l/YiisUGdq8E/a0wUzlsx9g52kH62k20H6e8qtnmyMTjFG4yL
6cuQMHnXXYwetjYCi74Ny0adaR3EaxxpEP0ASjv7yTFZDFU+vGHKf5jrstb/HLRUvCnKZIw3nn6Q
dhjXOXzTSOMusDrmTrMb/M+LE7mbOQ/jK1//286t+RrKRWVGXFsHqTAtjIewttUV75niqW3VdPN+
eSNv6vHkJeZdQ+svP9GzKZCPAcSxT5ZZJld5HGI7bZcEV7L/PlsNAj9JvzBDUSk3wFDkjMjaxPEI
uxNHPlnbXDvlBim2fdNMHpw5dT4O0iwMYivN6tbOsW9sMofPmRKdsNo3Mf0RP31Bv4DkK5JSxftw
0RAGx+WlAI/ZfsR6Jy26ilzb0rbSlwJPKdah2nnO3JamFg9NIVewmJc7d0JHue5z4Orwq+abFN9v
QqFdpF8Kr2dqWkTxJJRJM8LW47Cc6ugUABmONXKlB4MwCxYw1DExxY4FYwnC0nIVT0ozANl6qVXf
jctd6RqmTmdhnUPtuFHrjBPA2pfBt1h3DLAtXf7mOZmwgAJZZfSipMdxg9C+PgwJOwbPRcHgJWRo
r8wYbElsFNkpD4ptuKC0pCaLYN0oyAjMfHGIUW9tCeVz1zg35V2MPOpoEqZ0QTXRWaMeSjeks6Bh
t6vlNLSmd0A6Ej3Evb+tnSF/br0qv1IcbR1Frn9TLv4+TxdCtbX3xiS+5nMQ8NgRm7s3azosRj4A
cDHmZW2x51sLr5K7cAbr7ciqyAkKcqynMB1vUorzp0yEuyRp7d00JPUp5CFZJcaAP6WctC+Q04K8
KddJnhcbNfYDTUjiE3vX+Sz9zr4iJeNG0sFajaONOF0FDowkC21Kmz56EUJigATWRQFGyhxyLHx9
Ne0J2zDpHAhK8+jCN2EDRJdIqPsuUS9hYz3j8+u2mVHaG+U5FYTW0cJeF3wCRo3cbcSMjd0m4K1G
z+sLWKATMkaBiCW9TjxM0LnjPYxjdFFXfvypx5IDB1fNp6QomYAdvUYqLXXtpbZ9hRqyvRPAck/G
iC1+WbzL3G81NsgpoQuGJAG2Vtx9a828OShRZ1gGkNTQq4jt7CRqpxarCJ/C5YAnAxRCQc9kNUKG
f3RpJYI908icfrTCC2p57Q0LJSfZTB7zRe6bxSNwjPgRhcD0QdUu64e6axDfERWqrqBd2Nuo9Pyd
gyzga1am8jgjXDwmrfaaRqyir2Rs3tMone79SSmk+MMAHmXO3NVcN2OyRoxYUq31l7XPk4ZrzqDs
jMCkjtZSsRbJA9LY88rr1nTAU6YiOrKxE/FG8OPQP0AtXnYD4w9wiap2KGKc/TCNRC9KNNg3+Cif
UGi2GzFpH3O7oLuOgTKAosISmO3ImSovDOJvdlWWu7fmQIYc8ocYb2Y8XWgnQw/y45RNg0nSKcDc
L9geOoI5Kwvy7cg8eaxCmZzslnU7FuCgOyxjycDMWDuwRSgMBLDS35ZKfqJF7tKvpJM3AEt+652Z
hDcPFcGDVbr+x3lawmVvuiCSFbpOCOYD67Fqbg/NsoTXs9F6d7Lo8EvUtSaNtv6BHXR4CGdB4w2Z
kfzWACvcNlOmTm1v02NxzKuQPNICipe4dOjfs4TR7CGIXHdF1OJcg2hns/mnZUOZQooHIyWOVcD5
AULnhx9md1g2vITJ0AY65LzOi9nd+T0t1Jk07E1Qt9YmIFBDx3MhNo5idz/5BtlvQT9usYs7j7nq
6tu47+xVGYnsSFyAdcUVBDYLc6cdI7EfXZeBHVZXHuWDdVSGFtj6wj246BwuwzjWxL2FIFe3FZsy
mOp9YS7NDiRb8Dz0nBITTYutcKKbE/S1btFEboC7kIyqVTXpvGrskU+VCTtqMIP6xlwilv0hArVV
0xlZtVW5UTtYg0aUNXnlfwa0ThGHnGwSjnGy48HXnk2aHd96tuOXqBWGux70Go7cJhy7Nawy3ulO
OOHDrUf3mh17s89L32cDIOpTIVTP09XTn8/K4rbx3P4mQKR1sNsuISM5DA7lvMjjFFS02kQUXNTt
HF3hNQ32+D/Ll7xqfW+b0+T76MQ06jwvy99Ct0yjdeM39dEgcHfbZIV80mY/rJczwuPaKdahu4Bv
6qJlfDahXE9MAp1xjOnQ5LxcTTKIksrdQNEYLggGw8hTZ1vueLrNS+t1gnG1SYcmAviESRPtQ6wd
lUP9QorTeFrmzNjQbJ1vaeygR3dVtEGF1d8Kc+xeMmLET9l3zWkUkh1AkvR3PWr/XZ2qK+DOynSq
OXlLDNWu+7QrsIw7OK4iuzfeWi+p6Ao11nU6ucOjgXLqxZFpQA8Nd8GqqkKj2MzmEri89hT97ZK0
6bI6GPSWT6jlwnhbeuNHSE/ptZmX7QYsfyFWWYt+BJMzGWNeGV8rS/l4OiF92AhQdOrbTMPS6eeD
U2XmlTOlxabIJ94ZtaUUlvNh8AAs5HUyYLhq54OIMI8IWTbDBsBbzXSmlvhDYGeWWs+uNRxdWo3m
WlAdYlzCHl/H3WI8YJUwd4BjuG+8FPC1Nv0J5/3w2rA3YoeRFIikS66CDNIvEW5bbEUsca4SvyED
3bfkfPBMO3pSrmU/G1ZjvFneMF1GgYof3IpQMVHzsbMzh4+iSkdtTZXIJpyU5aRJFlWXPrIwjrak
4YCEydt7z37Cw0G8+sL0CkuIQVU+oTw3V2Zg3PvjjMPFrxZUzAC4FsOjud6rtZOb5WrWjW0fqj0c
JyBSAXvsVUUgJ8kX6UteEIywNtgnr4akr3lVxgeUNdZu8KZv2CnCPXt5OGlgdHa5CHwEXN7J6kp3
LVIa/6U77II4jNf4EImujhjOZjaLC+WWmCrE89LwwQke1T3gvpz2tirQ7KXzBwjwydpCmHpFg/jN
aMh4bBesP944kr9MYXeLmH9GS66KQ2hSHoChqXie5bBvkt5E4Y8aiT0+bx0WQidnqJ1tF6btrpz6
7tLsZzLMxLzPPZzqhDvMazbVHgTv+WbyTLFKnNk7uLJNYBqNYC5bbDRDAE+QpeDtLDq4S0XW7DDU
f+sluIAG9dleeGTLl234RSqj3EnVeBd9Q+1giU3kGN3dYBvPKVnvdZQo1inhdVV2JzB4n6dyuRny
6NTX3mMjoyumXApGRdpfEObyRkLkkwjDe9+q9g2r6TWpwM+hmU77JadI6ffhC3E/3Rr/77AJDeE+
1gXxymZtvczkZZ8KI2aST6xjAap6AwJ5lw3NxZz4E4Ay77Ucw2Zl0c6PVy7gx20Mxv7jYi+vM5ZM
UqitXesX8NxUqOKPJhCnhSCzID/Rd4boAS4wrZF7iWU7tumnmbYy1vTk0m0fzWAcHtqgDXEzp1i7
4gR0Z5ivZTsOnwxLBtt5GvvDyB7mcqApfZAzyfIainBy7dT/5HVOtU/JqQ42XTLJY9p6lEfpvbOd
8MNkxlgtWEKnMndWi/AWpKOuIXdJOd+7lhd+NT1fGSejQXYg8Kl3gbm3RmuyL/qgJJtkhcV7vi0s
qT/PavPsGWWIN1G4EFFPH7VnRPtT3siVVldnOhK9EDusRQkaLdZDB98efOMabodPiiCW2HZlIE1c
ed3EljMP07UcrOhzEOfRWxd5PIAclRaDS065ZCnCRmpjBTXbophhP2xqphfqTLqnoeoh+jwQRI1W
B/ACYmT3gryD+brlHfcUtBEAQ8dll5z6BhbZ1jOvM8NNx21PQ/+uHHympQntFQouvTsRKYzNbLGm
m8xT4tJE/LoTMX6VJJ+iz0SpUOSOHV/ci87tt54r2YnEy2i+1PXkuVd9Av1vhQcH93+CgPNji251
ExSGZ+4bpG1H1vZ8NPx1DGw1G3QkQmT1+sJnfzV5/RcPiMomlSz/QHM0t65cdIYEIT5NnK1hV8mj
lXe8SDsbrmviUhTo2OQHg0+NQHdq3o83No6xVbUngRbZ9GxyrKlEiJWf3n8lDErr3vTY9td+Fu6R
xC8HC1bQMxxa9mCztKgSBDayxYVlj8Fmk17PArEqzLmYqUzITU/6dvdeKG6KmTbKDH1oyKkbg/Zv
zFWaJuEey2t0IoeDmBCoO3sPLtFHclQ4AaTa5Yp5ZLnrKLzcIm0QnwDLc9cr9FnHCNvyUboV8V4z
693F0GiTfIDt0+AZIwKJ83JKauGNy7avHXH5rAmMb/cs1djbD0PhowbJowmRxUJVhOIlk8FAWzky
ZbipndEl+BMGb8n4NxfjEvdb80zxD45OnlFRDBBAS9lZK1GEPSUZVPsJOYZLvSOrh+yKAvXetSsm
94Iodzpki0vxKlry0/u4A/oKZwlUB8v/vnhC7LvcJX2nBZ2zob8fMTdvRkV1Dfess9wVg74mxUCX
TfBX7tV8Xfsjl40i5doRQI0QZ1X7WpfiOryLV76Kppv3+LoawzLOM0ZA72jlL/FTfGCReR9iKzS2
YQJXH/ID9XwfBNJc+ean0uSf5Ogjjn6lf1r3XC00BQxYMGvqauSDtmqRobtp4Tt8IsXCyTZ5T0Zn
2jHuE4PlNSk3hJC8F56EYUVvi3AoKmWMJnvhQ7MZHBKlxArLOEm/WARncRkKsGwjVKtnME8zGaMJ
j45BHM7RsQd6kxMQ5KgR9XOO+RSyHmmT6M/Gd2V9EYl7NgecYWV5lL8i8JasgKOp2hNbZV2yb5Ef
+1Bf3hLE3gmV2XI1drV1P+Xa56AfWJS6yddyKZtnzEwceh668VT0Kjr2lFyJCwIa8oyUC7ILFbm+
5d+FMs0vmHxfBreDbiJSth5981rR1ofTEgX7bgSvbPbcnb6PeNg1JDcaVEjFokKxKsd+G9dAgGxK
4FcN2vjPcsJchjV3ERfQg8i7tr2IwB2bb96z83E3FdPh3iQdEe6ORJPg6lEwNZTm3MalpOA6IFfy
oGdPOIUDo8RfzJfYzJpnWpFGjcys4ZmuJZG2NbvT3WAyP5KwUe1jLzYeFjYEb35EQhZ4GT0GpQnH
xXeBqKSxhaw+sBX4El+DHAOfbR9wo/Fb4LFPRqgo5k9dnc5fZm1NXXUsyCWl1CbeJiwreDPC47sU
3VhdJ1M/PADyDL42oxO9pfUcnkY3KRRYId5MYI7bHc5chf68YgSMYRt9zjwXvlknbRlt/JoCN1jl
tFbfy8//L3T4g9CB/EuLBtG/Fzo8fZNlXfU/27je/81/27jEX/SasWtq8oxHKRtNy98yB9/+C8ir
TzfPATJPA4Ej/S1z+B70SW8RCThGK8pk/yNzcCwiBULaR/i82IK5jv9PZA5n/QuLyAJWdri4bA5C
413//IemNIiIYUmpOmDi6nryRpJglcWt/Yc+4rlqSMs4OEe4ZDo3gW7Jz0eJBsr4NsnchyGroNmw
wQhWwQzkGuzHfEsdwT5SgcFXWi9o1364H/9CxaDv14/NaUcfnJ4fwhAum8/F/vngtPnZshG6gwAo
xPPhS8Cm44yioSRX/D4T4OAoMTchMiGcp0i702+z0VfVFmeRjbedBrYiDAopfVCsbWL2CC3CdE2l
vSLkqaAa2iuJKZvd0dXQ+dF9iSFq8384Cd/hBOCd0yU9Vz6Z0mlsSsDhoV3g3s0OheHSKJ1jSsns
sbXBsEcix2VhEJezRkeBji5kNnJrivDsnEP0G5U13wKEIq94xMcSaqrVGOTQykKoVsGIO6tE9r1T
wIUg62qG1O/P4byFpe9D4GMBQyNHb/686dnxwhoU6/NDaoNwk9AHyHSUimk3e/v9kXSf/8fG0fuR
6MthnNT2yHPtA9YxIMCCI72zD9U7sMgL2pPs7fYOAF75B+HK2UP0PsJC9rWOtg4SKatH4A8PkSUI
+CuNguPFqbxjdoCTMKD6/P1Z/Yvr55jCgT4a0L21nbOuXCiZLvB8BAcJR3AfcNUaO0wPefendNL3
xtrZ9XMtmv4YRZkXfpkUslhY4cQYPFj0KY6LD/wuCRkzSnHjVGnDoRMJG5G67vN7pVF9QONzykQA
4RLWWhel67Z3Unm8n70R0B5hdSY8G2Evh7jgpYmYGFczY/NxjEGErW1qsoTT07aQq3fA39zAwheB
lR46CwP45C3p4fdXE9/r+ShBg4PIC5grMrMwdHWT/oe7FllRgTmdOsmU2dQR4hrSVRx1RwP/5q7O
WcmCzX6bC2nomHu5YvBmB2TlAzzQpgcZKOV1k6cTaxCWbPQ2zI8CE9y1Gyrni4+Z76PbEvEnJuuD
wC+GEhmr3FpiQX2wTLgPyQInsR8TvJhxZW2qmLCEHKxENsZfmM5yYBKuexMPlnsYITJe8HZJDmUT
WVs79tKDQU4kGMq03GJOEvvOroMHopqyYwaFaFOJNulXBGW9shT11iUBQ0enWcabphBTuxoX37ks
A5LoRuiI22a0AJQ7tHixAtQFhJ+4PuSyzp96kgbA1lMnLZVxA8lCfWVH3q1Q47NKy3t770YO2vXM
S6w1XEFvY2AVvXMT20Tn3ZUf/TjJ3xqR1DPMnlBBtJcJytippt5SV8n8yQ8qkB6lJQ9k+4JYU9l8
ubShd+PRr9n0QVqFK7tM2Zijcn2hMuE+06fcGuQgrpMo/2bkRnBlVIWxceIUq5gvT2UJwaPwRLvN
rfCI77W6rqMGZw1erR7opDRWhl/tzSa71NdzU7MaW9uEka4oi3QrUdqfXb1Rd7BCHuO8LC+diPQP
o8h7tjfsfq7xierkrjEBC8n7ZZ2VE0kndRjg53LsZ6wZ3W3GdaqOVDOpptFhesidXZU0jIgRPN7Q
2vYzVs16h1PN2NjNDJ2frBX5WKkOm18+T9yaGYXYXMeHSQ30tuw7K6IVytw2HntyY1aKLmMAPcb6
StZ7uZEQZO6ULK7SyE0Q4I75ZoyLYTNEQAKgpA66G3pqLPyL9PocGhBz/KHKUJ3E3pdkVuYh6XsT
S9eitnAnqYzmz1ZZVZsJmOrayDxs09QWoEVJceljLjpVwCFW9bjM69IktWUAb7DqRxN7T2gkTFED
wZdlla0dQrcuDMp0+7ybgQgaQfTZIJ+ULzNHu8TKSSPFh12zrm5HBtc4+RteQ/kujQN4XiiecC3H
nrWXnWZ8LHV9iVDFBN3uqmcKXybmxY6wGDw6dK9MK2tullpnq4lOtBcK+NUxIQ3uIOwUFm7N4+IZ
iuw4OvwWm+StNVn08PwEU0GfRDovuHqVoxPjoxHDV8/v1Cd48dMJ++lIjl7Yg2VpnEuJU2zf9jlW
mwig/YCh9cZQOdjLQtFYo57jdwIUWOjr9pJGSpUmEauzscyPzmhWO9u0kqNJAsrWKfA0ZQpnVGhj
3haI8S/TGRdrRTto5db8NauGnHo7zI9T2MAY9OpB7Q0PzHWr6ZwRLo63sZdTfW0iQd9EDYuCZQQA
KjWek1YXUm185BTSAFET2IBFb4TcyhnLk68R4IgsciztJgzW3uw+LuHk3FCONK9BkrUkFkY9yFaz
qQl20YzckC7LQWWZfE38Od6BHPFhtffVZeX6tIlMnZRUkw0JM5bVicaTUu0xwfGGGd+umIkqGgTZ
PJQm8vsCw9and6h+bi4TyY2sC5FHKPotEH8nh8CXJg6HpxoH+7FN3e7re4WjyCDZZpKTbBuWX15B
H30Joe4qZTfXdkKhAZcLb64JL+zas+mNZnUFaVtCUCVrILkJdaqQO9jW9p0n67i41ha/iQBPOovO
0wiL7mPs4bIfJFGwU04ozH4cSVuMDI9op94mYIRWf+Zu7TBxb94jaCgBpfuGdMgDATV0WXyCl1ir
0DaOcKixjpSnEc0myZ0kC7EGHp9StAVbmyrhKVMFNk/WNtZemGW7h7ruYhiEuK84QPIeeLpCxQVq
0lWJ+4VoFWrqwGX7e3I9+FMeD/fSJABY6ihgcgMuOrz4e39sa+KdrGWC+m/aF+5s7tmvD2sBte0a
TyQ5wzpxmIhkbz0WWbKrdSZxXQ0PIjKs9dT3KfIBAiL91ERCUIXjKk9ikOeNzjjm8vv5q3SCNrmU
XUkOcqZc0h/nakCsgApmI22LVMYwKunH4FUnjLgKLCe5nieLitV3l8T/b1j/sGFFpMk659/vV/+z
eO7yn1X57//i790qC7u/0HqzHtLaSMfTS+fvu1XhW3+xFAQogr+IRa6HrvLvzaov/iIejV/H9YIa
hvXE/2xWXX7kIglGyMX2EnyF8082q3qv/MPCXn8dAXCBnSQ4M8cEwf/zki3wR8LSBtBqCQ3e7K3Q
jmoYZxN2+H7T97TUnrICxsSuUzZpKx1Bau7rHBVNdSlqJlFr1xgUQcFWUfShcBpGOuaUdBkWYdIs
DWg5bLS8xVulEbkzBjC5saVyZBeDWuxNmg2ddcMes/HlioKXMZEfpuN6i2yIe1DyKkwt3iGDSXvZ
BoDcImGAbRBS74GyAOCqGrOuSdf0AXis/7ALOZPtOV5IS5rcTnR7nuvo1ISfr07deYLpcXG/Nd00
hmCxYz9hqSFB5eVXYUxz31jPsLfKt9YjnffBoc7AV7OSQXI+lZjiP8VNvO/p/ncnwVciYgIHBVl4
LqJTJMs/fyXNGijrTsZfMUKhQqe9GOenxRloL+4TA5ELPQtwYQJQYtIEwyrPZvJRQIrThnomlVrx
kvAhhNJjomlsJtslipdhA+udW7Ht+yVZnhKW1GAhyX1uvetlyQW/VoZOhxPXjNGmhX8oZvy826Ne
w0V2UUXjTxEhBpaz3V6U5HNq5EX1zZwM5X1wMdDX92UR1cvtD0/m7ffL9B9I9m7rtOoxb/2sVNYH
spnm0evi0+Xi/SLDLOj0Ld4cfaV2Ywl72xSRlgNaJk/4DPPNuZm62rWTFe6/wgB/J2J/vM9Tt/rT
hvrnref7N2HhRAXLDVDc/pKbKvCcm+GceV/HDv/ZNe/lrO9Xkhg33z7FuN9d7w8XWQ+MHwYO585k
4oiQ+hhdE6aknweOBSEObJVrfZ1F3KXON4rN9I+PEZKq7ISdXp92obwBZMjvL7r49VxxbiKO1i4N
ZjnzbJud1bVgwWKVXzsy0Ev/kBJU81hYPQ/zumeDGDc3c7jQCLmsU1l55tYdyd18yqjrNkhYCmYO
zM4YsMO7LGODzdJWC00uc0IsIKMOk+MQO/v7L/3LkNSCdiZeFjEm8b3npQFDxIYPPN9+LQa2FGrT
qsYYcxYaS0R++T89FgMfCT2ydSynwXklis1/J8Ms715nkwrTQtO/CMb7yDJShsTvD/XLIKDACaMY
XwlAK+GdT2gC84Q1W2b1WgG/4+JKI8yzt1Eow/1U16VX25uoHOs++sNxxa/XkyqbR4WDmq0DyOls
2oq0E6mRrvGyuIawFhZwbjp0a1imiUSqYRdWhyjAc3L/WSVFPNebVkoZNgB/aWY8IAGdUKAkwbz0
L2DlMiCPlUfqgVsqh5SaP1yl4HzI8gV9TCHc+FCDws6HrBsTlV4Osn5JgtTiUcxI1ltuO28mzWC1
KDNW4z7sms67NjA4MT468lN4GVSeUkyWYe7E6pV7WWZvWFi5Mrz+yEUH6SUcykzfJ2C2wMwuYOZi
QIJxGEYIdkoQNuyFCsBNNszF3uM1TCLDyB3Bs6anaAMWAge01FwEd1HS9PPnReklxKolhYlrgfnK
ZpIngdNrs53lkATPAjWZ8LQ3hEqW37xpEKlY2bSKllsGdOh+qtKKJw4IfsZ3hGkZYj0H8ig+5V2N
l2E7wIVYnhaW5uPDKFtvvCezq+B3kyrjmVglCQYQ8seTeeLQpBOkOdJZuzGYVKKAz6A0YWZZEu9U
UnmVu9K4Q37TE2nEr6RsCEtv745z0t/1k1/yMlMtaqd+3YEiiNk9ozscUcpNIb++2JM+mhEj17i2
Q5wfn+mlueMhchA0XBUo/dR+EmyML5LWUMNpmIeZsTQHOF3VhlwYdMqwXWgKr8yo1+/MNogsJpEm
aPvOWtdkaub54e8TcLMe8z6B5Hgos41pRgYX1KXTpC66OdYTZlH62De2CHmB+2xTv4Exv+6aPJP/
/Rkt+Ee5takjpMmaIVcjNmQz5XINBjtVHHpuEiZiZdecU/z9qjps9LhybtAgxj9MU5/kJ1zBA/57
ojn0EW3DZ9VGhJPHZWmU33J6TF16uNRhz1vLztluIJlFLFjek6dR+/4us4E6IcRDh8kzNVYhOotN
TOQF98yeqeG8UXUWkb/r4z4P7JOB2lu9tuWM6mRdz2Om/f/M9yL6EBQmyrjNQp+umOjyVyPMKjRN
eu2WidnmZ4rynD6JLGy8+aq1IzDV29qQ+r771sgssJULCYDllpANPX4lGyf+Fgd2a4/oCkaHT6lV
7fAoDJkd8Dcj7ulMr8CW9HwlxdnzP6ch098F/obtePC0fB5BFbQ5I8VePM85jF5ga6RWmaL6WyP3
B1V03TkB4x9wAn9Zh7by+VqZE+pr3I5UWt6GeRq4nAvQMD4JpbDvHLJ+Jpd0F5ueHqJ6aT0+NEHF
f1sRFDzAPmxJ75ql48IqA0Ubz7mSatGTBzl1+XOG4VQ/0vRP+FBpOoI74XasG6tVj0BjfABdbnEV
IOc1nTqMs9ll5dVYONRft60E01esF9ZielTbaYpIqMnDRbiHOSh09GdmPrB3TjVolNaBnpmSIiFv
xjONHSWmuLEREagYnjFjG1VLPNJtvnWVmhn+QQfH3dmGJeSAilffVHvI2qFZUPQyUe6Za9SrdnpT
iyRlW89aXd9hNG/KFDuLZ3k0jmlnFqnC9tVi51nPBWWm6YJ4Zp/viCSSe9M6xOJAE+yw6RJ4CVgz
rj9Q1o0ciotdHUIn9MzUmYotEzHTzbaHa4BqMW5IL9UJv14AMzyyvD4h8SYb3BghXM40670uk2s4
iZ5sFeccZjM4t4Sy3pwk8aUWEgr/uic2SA+eNNNTik9eR9vsQPnqcaklyYyhyE7bPL6ol3rhZ601
DlJcL67NVNm1FVdpU+bcDwDbJnES7XU3eRZTbla1A3epElgc2e6rcuKzwtbUsyARazSHVmbaRP24
M/tm4jfZwrT8rJeRnpdycyznuxAcCgMpAarD9NSgbeP69YnB7ED6s8+zgAK5Y0CNrbRVrZHErXIv
ECMy0oOiW/jiCRB8Du0ISkNQaWNmpbdRNT5v+TJyKSZvIXjrl2zfDy3DcSYSBhSdH0jF/KCCxHBu
ZpNWXLxiinKdQ9P2FacU1LKWq6VE67esTGPK1SuVb3Yjf+9DmPX1xZlIz64pUEpm1XAbJ9kElmTI
FkyAmLZt7I8IJ6KtgzKg/RC1Myef1rz81XZUk883BsJscJXqMvF5sDMCnxk8AcgcruDfw5oytv6Z
cmqbgbuks144Q6LU031nALJ7EgajEkq/L0MJ8kwVMapy34hTnlwnwDVBckgiQDlZmB6yDcp+2Rv/
xd6ZbMeNZFv2V2rVuBALnaEZvAngLensO5ETLEqU0Bp6wAB8fW1IilcSlY+xssY5iIyUQqK7wwGz
a/ees0/gLsbsvGilAtKly6m497HIZ9xD4IWbM6esmfCRtDjUX2rJHnNOHJpmX0S8UyukHZY2Lylr
LgoXt6yKNxuwYgtK0pHtq2IChGwGKa0eQG7rq/PaEqouweWVvsC6wYS7G3ZKCY8UhyaJgELjvZLG
ySrYVoFZ9qMRNnxHLYv85DVLxi48tvZE4FE+rkXq0mJrCWx3LkDnI5ef+2f4D4N956AzseMwa+wc
xJBfmHNUEZ/L54+4TwnkPfYJO1kBnLJQy7Lx02LRWwxqC6A9lPPkIjh9fqEYA9W70XdjAHUUaMt9
nAHuZOODVHHWYS9Epm33phHSJ/Zpq6Pn7PyNRi5yhpoVKW0YiyI+YJHvN5D9FWxyv9T1vaGMxNyB
GjNKGl14CFIGEpbQruu8kvbD0DVtVjFlcOe62foYlKb7CZNWf6F1PVGK2Bi65bEvuasD0TpO+7C4
Ywyfregdt633oH/jZWJa6zJV8SdCdfZR2mfg3Crbk1WAONhCwuq2eD+8z4bMvPItMWnPTnDE0Ox9
9TPByDUcEJy4gWkhvaPjF5WNWGVnuiicfSS13Llkaq7l+X50asra5GsCxaf3DbLGyFknmEH08+Js
Hau3tPiyNfkw2fXP6lvHj+QYtyqWFa1qVaXrhgqFXdbiQc2iru0NcuU2GqmndKz9h3l0BdVYBE6d
FCNGDtz/pQbOlJAzi2kw24rPQsLD3Xhr+diygfM4JLazrnAM7NcKM9UIzo52NEpVDEvQIqfYO1+a
WKMkFUkzsvUI8tXYZfpSEP28n12Xn7kbRLVWf06XrycHNzNoAIc4s2Th74dGps4nSIZr59aoNRc9
EcB5eg310AiWSdERoXcPvIGrtCc1jSpY6dRuGvk9qmYty7CbsehFmlrR/BahI/p2NEpnsQ6+TfZv
eyAl2WJNkYPU+aDUJSAngXQRacqCKAuTPVohKKY0UbPfc4Hq0l13Tjx4E++U8B203VgzwLosd6O9
ms7CKvInfpieVXBDA2x3hJTsOz9b18ncxlxShOaqnqw2JZRoo331W3+tV314osuj2Q+t81mppqx2
jol8+wRUdGRb7GvipKyzsnbXkgXe1nqNCEtweuMbpqaZ0GuGmeOA680o6RsEdMwJXQx8vRVcftZw
BMqYvtZ2j9PJdZf6uYPZZJmM9zn53axojo9qkfxOrK1cyDom4rsiMF5y6CgG7BSKZSZb38HQaRi3
Dn9fiaXhEQqGGhot/aEy4SdW+MelvcmNcvbgDWvFeiumOnXArZBTJD4h5ODN/Pga2TAN45Hj39Df
I3ad+MQWMUt8R8jbXKMlVCMfVXK9qEyP/Ocxd0WWHxjexVIdbcrR8X5xzbWKNZZ6bT61LfEyybHW
y7Wo0Hs0jSpQ5ryeiT2n4WaR9OuMKUyV3rr9xs5NqpSYjGG2y7FilCwOeh13o3fNPMas0pMTuYTd
HuYF3lu3tSwmY4xtc4rMeyy/6yPSyGZteGHT5A9Eo70WakbB0ThtjPUGszAKNua+MV1mhZBuv++u
yTjGbJpDhQHKCTHJUQU6Fkyhw9g76/0YgY6lsta5Atk3KJQlv+D31z9NVdIu16pA4eZtQJbQDA2T
xF1Lw9wZSOGFlFev7/bH45H3gu+lGBRx0/u2Y+GTJ2uymG6PnkIocRCGCzE9lOQ8cpumMzVBtrNb
e713i5IEeHyRRjz2m7joPAPkGfQ9i6KWkDC+24GcbF6rXFo+gr4ScenBGGtp7QMCHW9j10/b17EF
ZCmDLh9w7GEDUbZ1spXR57g8hcl9JnVzPQQSzsGJTTem9QvpbJ/ykoMn33M/k/R4bimT8xN+p3ka
95NpNfnrmBgTFyX6Ufl0sT5Sa3TIe/m06eTD5Nv+PBEjA/YpDKY4ZhaMS6ax+FXMmaXdzpqmTV+s
kZTRa5JbEBJbCe4CjyzgNu60g+fU1nBPQKgFiRcYA9dfS/z10O0iaKEKaydjPeS7cG75zbiuuD8i
3Ex8a72koVttJk9bkD63I5EZO9cX1fLIVV9X3MVoOPMC3K9L8FycH7idHMHL09rDEcSPrVmTnUPt
iqlPtjiDufUP+J0Tjiq5Rx3149HDobqWVoUm/VIGM0FxXYOwYQRWDHxSrW0xLbLm9ZbE2K7KKx2C
V9lwQZb1xC18redCKsNdH3FOy3F94WC9o3idVRbvI0a3w40zuUt39IbJKA5eZ3KmYGPTbOoDMphG
lk7kAhU/xrf7lrUqa8q1EkVIyyoOMPr7qRFOCSO/Ixp3g0WKgn9wwo6GnIndNR7XU+CPgwWy5PVN
Vwsu9zjkKZuBTfXewonXHr2MG51Dks7dr5KSJIBtagzrWx9KcN5yOyVD1PcIFEo7v3BrmiP8wWXm
jgKbui5YPV+jloQTOeYpfhMt7RYmA4lV5q9WNa0ndExH68rhT91a6EpoEXyWj7tG/6JnhEKKdGIG
Oivh6F2bk/AOT2G+VJ+nqF/PmWOiFYnYaDagVKRwQ8vn/YeXfN9Vo01FRo2AkWYbuA/e93TnmoAd
vXf6z8JR6/Tmx61ReNraq/z40/35UuSPUONijYJi8Ifg0ExitC50Jz6nNthfKk/HtkaKQhZr1q6P
X+t7N/DXXjUsFhqvloCtAXHgj6lUpxsQIIrc+jxZcuAgMyQSsn8oemJCMTS00mAvXJyKRWMgrrCj
iTIWDWJCJsScu+lCrJMNnyPvuvb8WJl/zj6wS61HhNIVKIhPrtMofvXx2//jUsFWR1YG5AWJpmG+
V4BObST7WLnitU+NiffBBrUeC9lcOUJ9/FJ/3HMW/W6fURCTIBBI71vHlFGpWVJAvfqJZw3zIZq9
TD2SxbU+Ik4Uq3+85d6PUBDfG0gNTcFrgup5j5BogZ16MbOCV0D16xrVTzxs10PKyn4bm3B5503k
U+9TTMz8+msBKrO9YrUjvurjz/7+MjM1RWpLk5YxqTD+gFspkM2j8mPrhZ4ER8c5SehSeaW7Huc/
fqX3VxkSiM6nXckZyPes983rnMLQs4zMeIH17AI0rYv1aJ5mnNQOCJbWqvHjF1yFcr/e/ybh7LSd
GfIC06JoWj/6L0I6ELQLi8ncvrQlc6Jk2wIiZJljUZz5XqO2KSb8bmk8J37o5iJhZ/z4DXznEP32
DhxuYh/BJ9QSl49u/v4OOCUmhVETydmgXonLLbOsJce/Rz50tv9RtoxtspbGIBzX9ftnU1wT/dry
kk4PX/eoflwcmYm1xUPrf+Yprmx8wBYTR69kS+hyVXlYk/CfeipIjbxntXaVWDfLcR4qcMJJpPPg
BxarE7VIj1N8/mIocCIANHJadFv8A6nZw70cG2/BlIVrmm2ICEIWC601XU4xHWEsfGdOnVLboB1b
t/i6bmvelvujQd9R2rNq5rm5Fk2w6L5XfKaxFstRBgBi5XLEiuvvxVlLZ9Icp3FtspQ5bdmPL/8f
NxzCZJBt6FIBIvx5aw+cLBJNX+bnCvwCNWtc9+sRiICttQL42bL++CWRIfx+y7HU+t9nNGh9PfcP
NJ1boOrtPPXsx6CyLDIBfSe/EJ5r5tolYWK8g8Au/IFD1GQQME0TtpDru/n4bbz/5BYpLzorJ6Jm
/sd7L2kuUWkpvsvkOa9of56lsu3lg5krsz2ZXf8P+Kb3KwjZm8K16BQ5ABNR/7+7yR1Dj9Ok7rqX
EaD+8igyd70tsqxeK6uPP5f57pHmp6PUBlLnuEzegPC8qw5iNelFUY7mQ9n1ureJaF/28S6mjcpJ
l4hMdgfoA9iCLJpTc899OQnLf+SwJoDvIGakSD/nyLPO72sFzpc+woIH515PiUX+hNSOpwImU7K2
tSZtbQN4/RpadRw9Z20T55LpyP2o4f4r4YAI9qI4JqecZWWU63rNgSCfmqOmsY4WGBhRNP4DpOvd
9eYaQBhFgWcygbT+HAQLEfe+dIbpYZDZujNHFaMK7Geq4uT88fVeA3t+vZ/X75TFCxjYyrVkHX03
cFRVTU/VsKN7z66+v9YgaJ3mI4kDbE0s9SxBP2bvBSIdrkI54eyCcfDjV+04rB0CTelcXGG7az+T
s2DNSmfKLqKjoOXZoC2njkcVEV9ay1ztZ2vgwLSFlszxOF1Y1Mbdz8Ef06J1iAQMxuTZWTx94b+N
lVy/8EVgBf1EaADlMCq09YVHgw5ovyHwev0mM4OqBeQPyC6+975N18byzxEaTyT3bsbMg30viuhy
4FczpKIF8vEl9X7/+lzXBUlo6sjYsbhYOmDA3/eEhk8wenodfSlGy/2UtaUwdybj0YOTe7VNjz/p
dyBh/fPZS4toU9tReZAkojwi4kesXnoDNrkOFaevAcQK0Nc1DxHn1+66mDqoJIk3mofUz24ko7Yv
mEe7OnBaDeM1sxznCtJ2dZ7oaXfBjpQsnNYT9LgantmnhTnySBwFONugxuZvb+ga5o/aArED1/eU
qLDz22ubXSnf2YUGp2Nux01fz82WmXjxmCBNOCsKkylBVve08yrCBzNU28ULOgBB/kCM8n5YGt1A
Wdy69yb782udVIaAbeQktDDirtubmHHulWsNjyBkMOd7umaXG8DR9TMqx+6t0Or2zrG7jrIoGg7Z
NGQ7xgQz/nDmRQSYKD+FeW9LHIFltYXSPdKwSbLsaQCVRtc8grnSExpyT7gqLTEb4jTdPs0OQb7d
2D1MLHPuuxcDxfhDMghyUSZHnuNkTAkRn9Pzj++IP24Iyq9VnUalwjzojzIdNyL2H7uVb01J9mpg
FYSw7KRloAf7+IW+6xL+XznCrcd5yjSZx4NOZJ96f7aaTDSUI3KVNwP17EgpwCoaVJwDCAtICqJf
sQzepsTO1oFeCCAa1linSPFT4WymokcNhYbNuWqd1j8rtcZ9YBvqKB+Gon+Ukj3d7EuJcbA37Bt9
zMpvQC+9U0nX8gYQnvnkZxzfAgPnN7kFeXxlSYSjSN6lQ1MjZ0SFN4Z+U+vPb9ka/ZY1Q4tfW+iv
+tRb4cK56t8qEb5fke9XnzLNNinS3j2MFa03txFx+cazMl37ZlTmW8S6GI2cVncePr7+vy+mP17M
RaS4lljUz++rwQgAEP0Qv3zDDy7RZ036vVHS2w6kzHHqWgNn77iSN4xn3fwfauF3IjxefC0DKIO4
ASz26PclgaGRsmB78/JmD+tdlqRWsreqrDhMy/RaGn7xbGn+tBnMmKFH02oOHJFZlJuPL4FYL+hv
t6C7ijVXPQhOQbbxdxuKkUeS8UHivsUDgwPaaWSSTZ5w/Q0prUu/GW0SIICKTUNA/otk2lPJAyZV
/2KsnbEPCjfWrhYjtg/WMtM4ayP/RSLuFmGbaxfpXLonQqr3pSWte3qgBZQw7s7AYTA2h0s/MXbJ
qi4K3doHym9y+N4p2CKzk6WXllunezzr4pDGVX0lRV/08D674fNcJMMDoMD8Bqs3G4QzGWpnmb0a
AqtN43tV+Amuj0bnAyQT/I2xjxkBuDBbGISwJ97ZQvNOaTLbTwZdbdIv8lxM//B8r9fu/bUlx5nj
vsNp1n1Phh5oCfO9u9Fbk9riUmus7LFOid3e5E2pXxpqzer4+Ot8Bz7nrnJXMSZHHGDFSPDeA3aR
yRetZOv8mtUZmDDN0mABDLN2TqMy2zGI6FnpRdy+1RZ0vTSe+lOa+vqNNvrW7h/ey7+4tahE0fQi
yVrtqe+eZctk1oY9JcffzAk08JWffUZHMDOXKsuvVO3u29IN0RFaw+d5JMwUfeJYy/+PSwL+nsLM
Qhv5J3MYLU4nO2CBX4GLAbdwgK5dO8uQFKcUxt5OX0b/vgH/vgM4F21rP5qeEw/wxCHplp8c+P8Z
gPwvbonVpYvJFPCH/ocmdJGDGqspz77Gru7cEeXc3ZqFBo+G1uE5W8xwOcA/OKvtUh5xoxoXPQGc
NHGLfrpO3cRD8lqq8ZRqg/UNbXYjAq9J87uPv7nvMNLfb1wOCSy+323FjvHeCdsqaBJezJcUT4yG
6LhU0UtF1N+4aeQsgkY3c3pTssI40wu6vJsscQTXKwY/UijfDxlVgyVsK8f9lPbYFGjaM/wotQ5M
o5N2B0xNIAWHJD7Gwo3tAIqKqYJuNrDXxDVBTEFLBkPoyUXUe40bepflvXbhO1CG8bi7JIutX+M8
KQqRTMBZj4kIIsjOSPOTZEDPWQAqWBwUTVEiBoJjth0ZVz+KkaYCVWR3BzWhPCaysNqgdRE6sYYw
6Asd+rXX2CVLhuVIPElOnZgI9ni34rBDtXKhar/D0ZiSJxhy/SrjiKxItXvdic0n7BfppwHz2Dc7
NVOadGMG9Orjb8f4Y9tyHRScQKVNNNMcKtf//ksbZZTRLP3GHr7S9W7iB3Y30YV0Eudg6Mj1Np0x
Z6bULY4HVVtU3xKiHQkphseq9iTGdY/CL+KTDlHmwSTdiAkJu8CuzdqChyHO3NBuGPf+eNf/8Vnc
z/XX//rfr28SE2bacUj50v9q8kdGaVq/fMGb1/71f/2Ihr18lfzN669l2WHVeX0X8vrzL/5NB7D/
cshSoEfpufiU+X9/+y00T/8LfTm9Zdgc37kB5n8bLkAA8Ft02tZCg/VP0Pb8O+TV/wtNEqolxjBA
B+gT/DuGC9au3/Y6evXUEVg32GBsd+3fr0X1LzdlIa2OU74+H8Q6CdyQTpQaG1Eo69JE6uFvfabL
ViihOsqdQv/pB2bXAidZsUO7peGME5I9o61Asb4Qm8QXa44yFqVN63+pUf5Bw3Lmczkb+oZ4KRqF
C6hd7Lhahw7QmMmJcgogGZpFXs3WZYwCZDGJDHNLiNSyR51bPbbd3J6BskkuaZ7oW1dblgf0yBaZ
l4jGt62PSBBpmmzuYois5UFv/IYB5qS78GssrKK5USUZMwILz6de+4AihynaDElJkt2SftUMI/6i
IC5fTPydT2IGnwkGy7dPrDNRFhj05CC0WkCFUEzFJnpBJa59Ly7OR8vPrpAJ9Rej6rS9EWVElurQ
AoOqH6ctIxgSl8gAHUPBRQkn1HuB1jqo1CQJVIFfR2A4C2E9wNG3QorLnJfAondWks3JRI65rWk2
8db0ufJ2ahtnICLldQ8amcVtkTe47KvrbPDaqyTCvw56IS/PsETXIV3bKMxV4u7YziD9tZ68KF1i
Jbaz6yi0QzmlRVgK/QnDS38aKvtTR0vkzug6sIMeBWGxMcnCJKhq8PJ92Q7W41TkJuwvy9tLyEtT
OMJNuWAwnW5mS89DSBrLBRP57tZ1AGxuHScSZxZdi28dbKetLY1bd7yWflESMG43sA31a3sY0ool
2rQuDSJ+no25jh9aaU1XdExFSIdmy0gH4YfMWdqTXu4tnJ5nfrF6zRAD3wjasRe5bT6lCNs2CA9y
RJ7DvCsxR9/Ng2i2jibkQekSuqFBElyeZbfR0JAGqHXuJppsdYydap9nlreVtlIh0XkgH5dKruig
KjpkfiSg1UmQi0p9MSJf21W2jVYp6Qvjlps8xsVLr4q6QwZL4ZOFCd1rk3NW2qAuvqm420LD9c+x
rCYB2jRM1En3aZGpCBZijjDIOgaza4932SUijIeYYGRU0WcFU7tPNv2GY10kza0gVuxipq91Rgeo
2WQ0I/CfT2NY2G1ySb+Z+4bbViGdI12vnhMSisokRX5pR0S8OYPYIsifbmfVCxyuqV3FNMwlGc8P
HobNdNeBI4KrK+jlOQO23CROvFuF2tpBmqj53nBnmrlQd6LDQGAHoskT49GwuRe2ushSYHO6e9N7
RDQ+TfaCsXUgRc/alT7R70FBxj2vP6aXvrceYq01s6GgmTSGq/y23SIdofE0+VaZHVVlkvRTVEvG
p8l0jnx7LJLteDemiDDv+jylgxbQMsysS1L4xuw5z0ldLDfLCMATCbjgGD3Xjr/QVzMnVrYhjeNn
jugxbm6gRXw/WiW5PVEb6Ntp5iyE2iOd+PjMOtx4U2QlKNVGWn0eH+bes5/hJ6n+C8ohI3eeuUb+
MJKK2VdnnJssTiFlhF+efzlRfsz0SmhYBFCgRPdlPjhILhoL56XZt2bEg2VMP4Yk/9mp/2GnJurF
+HCnPr69JtWve/vPv/G3JdIwSCPCYsUZg8EarJ7/3qLJNv3LXOXngFnYwJkO/I3v8f8igB3vEBYS
WtPfbZQ/N2jb+AvWhM8hwRKChr5u/TsbNOrn3zdoff0JOm8LtI5hA1h5dxrLjagZyE/HlJXYkFsj
2sLnpTvP5lbzjJkqPFjbUVZ5hl3HKe6WtBbQHE33a1It4s52cxBVRmXdO6iTnnJXS8+F5U40AICN
RCT7OXAJ/IXW2Ybsw7m/1QozboIkRjT2oJdNpMGuTwuLtp2fdvsR43B26ZoJcZOqKbxd2iXlkcrW
gt08NCH7fLwhLdDeGKyBuyQ1THOb+cNNXvt9i+9PRafCqutTN5j9nnNjc2YihH1DhfpiS/jRtt/p
zwwXXHSVaf3SkjoTYtNyjo7VvUJBwJE9eckMtNJsk/OF4JmDXlc2Om9PuywzLZoAkY67BD9ACz7a
N+OxpUkxGHJE4kcyQGCmKiOyMDGfxnk62YNVb3js0eemiX4L0aG6RX5cbsZefyqQrD9MYpqv6MZb
+9r0n6bJc7ajjo7KGuWNnWnNwR5a87KVsj0O5AuFepamJ1xL6iicJL1AWfuK2E8MXOt6S9c/P28k
4sOi0sbPXe5GxzkSJIkCWvyKuazdLplnfCW02WtQvhOF5pvp12Ew262PZ+YTVkIO3ARqE9EJgzsE
fO69mOaQb4WLIHjyqieZyqeGsclF2dQIohM1Pke9hn3doolr56lLXKILCNVVUBgpREbKMSv15Z27
IHgCB5jUx/WOfADV4OzwVdDuiIYiRyA7NASQUy3w7kcIDto4Wnt9tJwZnt5a2ji5Ed/auZFfw8ZY
riKV6GGy2M0psUytC1J9EryKVW3xldp7DnbEImEyTO+U0xUnIev5lMyOdUHFku041qtr1TbtjryN
6QsrcIGUULf6cMi1+hvHOSjnsQL2IJFmn9olSg+ESHanPmJgzR6oYvSyZAKwa3LKNfoyBvRUu+dG
7UPgTHtXv1To+WhR+rCKWuSbZYiZiIhZrxserQkGN1b62STmNW+A+QIf35hxwqAkMUWYQ+elqJSm
fz5KCcmjr2kJhrjwgdir6ZQ2vCm3cWpQiHP3ELcu4qkxN5NvZJJXW8+DJ4StwjnhQ3vDYanjwKG3
jpQqduiGacoMpgWUkVVbq/Zc959wNCAmbN3zOirTa1gVya6gqft5dAyialPD+ZI30QKXWTK+cMbE
2atWExzJe/XJr2zrWssjd0MDAalsX4HULXM1n1dKs/vQ86LqzHNw+CDG15LtPJjLtSvsagurpQwd
Z4JlM1nmsTPz9hazr9gzAxweRSIq4mrLZA44MlOh+XF6rtUWGeYSpGbo+XwkB0EzvtbC57zrKgzU
7ThvgWlkew7p8zZFF/IwTs3Egb8xdolgIpn4tE/b3o4ukCu3144DYCPy2vsUge4tCI1DW1rLFUx2
hQfIPRMDj3WQFeZ0JLSGaFrlUBZLU6MVbnRT4NXefJd3RX0hu9G8p6bOXlLdABa7JjIPqlVHb06T
6FiSlHQHRdYMfYwiBAPrFxJEql5W6ia2m/Y006ELWTz1y27g6yYcPSFwI8U2wbFjE1tKPy6NwWRA
OJe13ZRH0xjNo+wGTHdgq8KJTjVDxijeUwckmyit73FNzVEwIz+/W/xk/ir1ug4XzZ2hb0j7xp3R
LvMt0sahF56ARRb53h0mWCGEiQe6ufTnacIcsyx0e9fUZRw63uhc6BPNkAomx9GPE7WJct97tio9
OUB5KkJtKvxty5BG22SdcJ7ZBJcDrmgN+AeUl0klpM479vAti7TqElZsddvR9woJbwj6qtFf40XG
28YgoNmsxnGPgQ1ufB01ybO5xP2plcVtV1XDWUJ0bmi1bX1uFnF/vZSCVjFa4mvdSP2rLmnpSWGy
X7Z27LR7aVdQaa0JYm/ujZvBTeyv8VyCknenLwNJqNTvLv2riJNN2DpCO2ELaYKqFuqpnkDm2qBB
bx0w/ZsevvszyGWeDcupN4vwCEtL8+miTAaNBSum2yJS+wW2KHYHt0kvjags9wunhFclY3sz9Zwz
B5Z0U83mQaCfl/hLInGXoqTa1JDHj5xlbvGBHKke9MBvEetscx0ZYFAiqtm46XijiKl80iYhw2yQ
Ha3SMrnOYPjT6Wpi9ajHDrgXq3HPYnI9ybXJI//Aukn0S6+fOlezbpdluB4YGAWkghaIz9qcw+Qw
3GezSTwTMVY8Eum+9I3y5CxxcoRzdJvPJK1PjOawPlhRHNpl7JFH7Qy72OuLbWcNnIa86JTldb6v
nG4gLSuDr7Po6UbVcOd4oJIdrcJ0H/fEjplT0WwxLMpTLFqWbzTwr0mq0+Qbded8GTv3i+EWxee2
q7VL0bU3nSXF3eLZDzqO2Mvcj5qTgtFyxM2y7AHzkviCIPehk8lwJhz5mi1Zf0w4KhOJnFbE08/o
LQmSc6DpxN1ZyoCSmWFs33Y4KK4X7D0bj51rRB9xY8S1+aypUgEfsWg0WkY0Phlpqh2KZRQgoNLs
zEzFrrKyJtRN/Sp37MdJU9DnPVlsAbICNCLM+Z4jfb0feq+5qr3eCKcOX5reRF89MhOggCcgjzBp
YdDBHdyhEjgltq3Oa5HHn0afAZ7boQ+ql6LZ2MRYfyPL4j6BrwQtPnPv8oi30KMoCnl/mFAy62Jk
Vd3WifESdeDRZGUnV1ldnYDAzReTM52wQdgPRcOJvmGivrU5/+whDfu7dMqjl3aYp709pe3LpJVO
EPtIlarRHI+ugmFWON2LMlhXAOAYtFmBudiIV0GivWqDmDctJ/bA9bLlzPdnst1pZkz9uYuQkiDg
SpKUUVQxQ3C9ChPdLR5WOvMdRVV+XjYeW73AkhkgW/WyKzBxxh77TX0J5WcnHWv1tujthbLo8pYT
uYtJZktCiMz4BCKXZcfMhkMcZZx/afE6142oyQuxgWNP3tBuYA6JUNnqpTPWYGq3pZmslLFc1QrH
Ti5agxShttwJT02vgwcNG7z6QpGSd44I8iJuUN3OjQ0dcZm+IIiqXxyoieSed68y9qMNb4SRqmx2
GUDaigh2rT3One6FMss1IjXa3AndJpe0fuy8vKgnMw8t0lq2Cg015C07fos4xm3sckFYLR2GsWAd
p1taC1fUvfAY9WKniNLe6VHNDqoi42xhHUBsRrUJSlnHIqjp31atW9DTZCRYHkFVhQZnayAyCig9
2m1X5DfCXXJUaSTynuNG1QFZm9lR56t+qeCIH6BrRVu3HGoiLuYuP2s7XOxxonVQiovBDgjYdj+h
mWv9nTG4AvKzfuMSR2cGCJ8zRlm98WWq3eJqmSYWBJIxQyuixROVS1EadyA8hyzaRKOXVF+I4Bod
O5Bl4ct7d0IQbZ8RswELuJ88v7pX88hVq/o3eM7EbZZUypCbCOIEHFYY7ggoNxMb4ae5u5kh4m20
PoKJTmN/+lo7dfKmcOEH1AjiE3+netFiFe1mc6yP0RxNLbogb9ronZeeDaPXXDSo1gOQKNWzxZNn
5XO74xW1i9z3G1hi9D9S+L0VY4mpfGsj3bhg+ukdHZNpJl32arh0B+d+SegyNK1w3uyiJtRlcZf6
PBK+2orFb2+ZyVmg72R7psmaZpuCzwQ0EEAvKp7hYBfg2VgN5g1VH5g5mxLGVJ2kL5GC92sLe+sW
wjzXy84+a/WWEkDo1tYrSHoVDqBFxFW8Hpk91cOUjvZTZ6zTzA75jovxRjMZ2TDc1blyt8ryRJji
mHtWIrqKMxyLiAv86Q6VRrwZs5gskB5P4gX9MzPE8NthXcZpiWcIxRVs6Nq78tiFs4BKazhmnUGN
3NWlPJtklt3HGIWfe0pPzkzdeAkkNL6TYul23nqxcRJme83vOX0JUyaXWjSqFrzfNG6dodaPM5bR
uyiSzG1phmYEM/jimHdtedvHPiidxmge0WcanwzMl6TgxI8Ro5uTzWiDFMZS1w6WWddkFtHKRTyt
n7u+rO8YAXcl2SvYpC6GKbFvyqR5dRec4UG9TLRrYKAvoad0tv10iel76djVrvJiLp4gzGQPqI+j
vQd0ldgtSOd7jkL9Q94O6m0VnoW1acfnnYzrDe+o3GVtxkOIX4l4AtCMc8DRg1oHh6W5iRKhPi9U
fVT8GsBLfGvzdeN6ebIp/SK9bWOYcXqztHh4sjUfzdOMreku/lHlNnmMy5KdRDISIwgL5bIAeBO4
k8PNpGufC69aHhICjQQAAlwOgTWzaIDTmZ9ylgqIhKMiBCxzF+Bz1bIpSGTZ9+ZY3JZrnWQt3Fft
YiMIafT4LAJRiUXP1EIGxCTGQ7gLM45lOCvLtZA1RHsSFsV1Wuokv/A9b/25UW7CbZfJ5lPVK09e
GXnWWdtiJmryojHYBTAxdYkXDmBB9RW37Sxv2lzq6trwtezg0H3nB47a/NSXUz3dL0rL2F+1ngNv
fz3oneWa22EA1VkHvoVY9pxL0nreroqbBJ9SZ1RDHvwfaYNBsHttulziaR9pbnNfFHJ6/GVQc/1j
IPord+fdJI7jwyoXA1mEmFinuyPWae8vQ4+6IRS0sAx1GWsdlgif6aVhjnwj8qh5qCHjF1Na+zEz
z6xc7DS73YnE2HpudFEPCx6gfstHJT8OAnzzb1J0f7w3Z1XsI+rw/ffiA2mMiAwiU12iB750a2rF
6EBu1cdX4Hdd648LQPgzQkGd/E33/QUAIUFUMGquy9Qkl4B/HBKbSrf6ISX4T0vyH1qSJp06pnn/
M6XtIv2/7J3ZctxIeoVfxS+ADiyJLcLhi0LtVSySxUWibhAiJQFIbAkk9qf3V73YrR6Px3Phu7np
aDXJFslCZf7LOd9hCc9z8hOo7fev+n0sGYS/oGEDDO4iQGeVb/KQ/hGffptKBoC2AxJ+ELz9mSse
/oJ4GKkp0iQHkpvPkvmPwSQ0cuxASPgdmIA4Wtx/ZjCJc4Qh659kMi666JvUgPcQSizrJsT8+V3k
gOQvO1GZJ85vlOGABoVnrDFL88B21qQ2uXC6ejUjfuNuNhykqJ7qnO/TVPhotaDjrlQ/67tpjrFl
M2mRyydc0EKQVVM4+XrU1nsS2MlLOfV+RCay+2kQorvjlKONHEMj3ma1dG93seGTncgHIyrqkKZE
pvm+7WR18uW07FFKPRawod8p+eP5ZOqG0oRk9O48yFBUL04e9/5ZL81iRj0BtH1Jqp7Tf5PLDDbN
1lMUe6wqQuJ6mOSM6yXnxsew6UQp4so3ypoxnbi2SqoPJ3PRgralD72B1/YpiYuS880mxPLG98pe
kF00K/pxkpRaAse8A62C/ua3dYMUs2e+4nfpzp7kt6IJGY34WRZps8m4tgfb3kk7e54ZRz140o/l
nk9x7sAWx+VtOJPt2UMwZW2F62w6y/g6EQaJ6hN47aGllYzwKYLrQIbE5i5gnLCkiPY2izD0ldBO
924I3Wljdb1vHXrKqPoEkDx+ZWHrP1Ftxc9tN9vBocVQdhsaKLe4pdPqBot6LD9TEaQbw7EJcIJ2
wu9ADaumn6qjF9YFMUY3BF1fct/bpCOaq3yeIUj0XRJERqJSoJPecsXUJzJzFye4DHLLy4FQ4BFG
H8YkhNyVtR+A5I1EjCUigI2xp1GxP6uFUOXVoo3lOSz8QqxudqdsL0hiRCrVovN9SXCrEfiEO8ue
jM1IuN1NHtvL2dSHNHEZzJGk7mbWV6K52oRXjpww12VAUmoR2Y0ScDbicTOZMdR4shkO2bBcWXN5
uLpIWcvzmj14duN0iropo9SjGmj7TgerAi1XRg1mj5tiidl0TWQ2Vob/nE/uunRtkm7bO1Z/crWM
2DwzRi3N0kSAOWjtSuimebWtvFy/IIR/RFjkr1r+mi3gAGj+w/xmgSvY+n4Wb+NhfjILqQ9Nm8LR
g7Z0Rg9iHpQr8m0XN/YxNOAY5NrSG9zWclXSOx5FXzCOCWqGdsW8HMyGt6bNRv4lnG3o/aRkNlDn
VjLtjEh0EvxF5Xfd0XVIYdfZ+A56ozi2GYVU4/mA+5bS3LRgXWskAVqonqgwxP650ayz0qiipDFC
Y6Us5Hy009/dpfnsT+hhw7hGXd2YOMxFmweRKQIAtHi2gM2SN6mzGRCvXJ66jDHyTaOwGmw3JidU
Wg989/Ik3dkgnHXq1MFynP67KtRMZJXDL4c3275RA0mWaNEJrOn2ddOQru4+NU5xzYPsvFjxLmx7
M4Ke+px53a42NTvWZLxqstEr0CLrwJw3ieS3n3gQkwbxoptmF8zTnbQN9vhk7mxbrKCbIV7oxWLx
6jlLthrJ51pbZfG9EGaLWXX01hIJ5FNmVHdBY1lR2KEFaDqXQzAL7oSi95PlBBQCh90KmRL6X2QK
m5KqNPK5sHm2FI58Xg9vR0YayYNp2O+DtvhY/DlbNbYZHj2Oy2OPSWs1AaK5YO6XezYT5Hn6mfWY
pM0jhBe2R/xQKPouE9FUX4vbaZb3MeVZIEEwK2rja2Y33rFWXQp5ULZbNanwzW/Sz6ahWXza0w+2
8YTG+vCsb4YmqtcA3oERh8d+ZiCqOdYfiUq8RUF54YEZyDX22kdqcBPNpx+QE2SMfgStofvEudKv
0VRDklBOJy/SJvkH8nK3o/khMrNu+oubuOnVmZCwtpN5XVoDm70s33RCdCwrpvt5Kln6NyxBpPLp
KvSVeCFOF6TRcW9ionJIx3EJevyaioylccrt0ACDzi1CfGT3XFS5t7VBjj6hob5TYOKjyerki2/I
FzcJWWAbw1e9hJ9RjB3sHiOEsnq1LYmfWKX2uNVje6g9uWN3QWCMbMTFtpJmNwbtR+XO7obUKr03
O/tZxX7OA5wTD1WmxXBym9G8pJZzxRhzLnT66uH6Yly+bMwadRgnLRKG8AvxkkykBZuH21mqjOAh
0M6Oqn26Trx05UoNSRNxjAZf8jixPhc0fvSAPm81QwBH9wd8BsMGzwnyAbvbukNjn1qPsV+DPL2J
4pDwwnwugl0x9cshrbt9p+RxyOJ81xUmJK3QUKtsMHDj5Pjn4tBnVS5CuOaiFx8CRisHNgnUl3kx
xWNaMtNa/La5K/pboCkCSiIq3fRdTZ6IRrs/T1nDnTAWL5YY9lVc34XDwsUqw3Bjt93TMOtLk/nl
x4CmB8nAZ4k6ZoPuPiIKrc5ZC/rZCRPwgfBFayvQv9iAXNzlMrmCkYobE7nXL6l1cjMX0pvBTkL3
ifMW1726wrQAEWC0HUs5oB/sbUqnesAApHOU/LQkHfeaysZqT+KtZJtpqS1zlv5sJ1UcZbat9mFv
ZqSnGi+pMd6u55EQbujPRuBeRtO3X2HWY4VPFLwWMRfA64lWlP2VJWVwCHW+HKfBeRGTqd6Z6xnJ
Pi4BgG9df3Q05gUshSsh6nnYc8/am6ELP0pjeLBSP4s6MXZX7VYPI26LqMmNx3JO+3u4pZ9067Tb
fvLqY7N4nwItiucpI7nMsLqNxY9H9FTRfOF4FfvbdJC5q9VumCi0B2cyWNXWQ7rzUGqARFIIenLB
D6sHbHgJKAaT+UoyjPkry1zS0zEs/UBTkqx7V9krIgGKr3Xgz0/+SDpk3rNtyCEIlUHpv/rorNYG
UZMkPafyuUqIlZxGUzM2JHMJVSmNt7i9iXjB5AoXTr6FoceBHPLtJfCmN6X8ptr8fTYN9OZhNXxy
9LCBUJleCjN3SXzmyvalslg5Za1Io0W1YqXMtjiBPav3smcctugqubPsYg/SPY8M11f0pGF9DUo0
Vhy3af+I2jvYL77XfIKqsK+7eXoeNFNNK8yYMoQQZc5V131r8uCD07nYEmQQrvs27l8yaZ28ijhL
Fbbz2h2NbBMrjwsC6+K6QyEfpWDqSMKspX2pHCeLCOVrztLSoBU6PZ/RHoX7sWa1AKj+g/RxK+qn
IrMelBqsJw5IPW2c3ilYEnRjSsplleitKEXO5aWN6q3BK3FKvNndokDOXs2xdQiQCIpgWuH6d57K
1LHeq8L13gX7OsIwmc0QOEfooFVQMPT8zu2bj4RFCeUxph+/X4xV1psgH+37mEYF1umIDixmp1Os
SyoP5sPZkKQRwb7lmJ6YrPjbHP3uU2hQiFp3FFpRWQ2vLFiZvI3f6tjzdtpq3kOBgKDs1LTpmTkd
YgIKkUK54YqLcscrd3QlAw2yv0nNrGu5mkT/ZejYU9rLbUykYlBPsODhWDS39N16n8JIJH0Y9aAK
rGLvdLZYpa0cjswoNnHrXGQqnZdMsGIqlBewMCvrEyTFMsr98GleWKWCLru26SB2pvXOpomiScb1
RpbxC1GHJZJkxkCGcNZeqtRauy0xBjI+tt5cbfym2C/wZaKynYg3AG8V1UalIuy96+A2hCOU2F3h
mB+YVA+rYMnTL2PYnT2K/K0JeGJVhuplqlnQ+yYbBlI/TiNyKUx+QbmmXZE8IgaqwsRX3ItFfahr
cQ3HUuy8BCps1b/UMIruDY+MtpJexWZ+Rap3JcjABsYnZrYiym3vjHYattAp7NdibDVmtLJ8mTrW
kuTlct3NBqkRFvEZDiEhMnWRE9uoqc9k2L+g5p62taauy+o4+5a3FhJLf3lcMp50FGKr2WQ16LEk
evGt4tykvbi0ImRb31Q/KIAB7qd6Y8mFhYKRs9wWw/2U6nS7FH35AlczWxfg5baNYEMgSICn8GY8
PhuyuCNBwV7NY15uQ9NtLl4Qv5tQp9dhPnm7dMynx2ZGRxdCyI4ACVP5sOO/ZwR4qRilX2yWGKjL
x2jR2GRSYc4X4oGPBqjECG4D2pVhYPwT+uMZc8a3mp6jsIw3O1i+Jsrb+Zbuz7S6M7+MfDsWyyEO
8mGzGMauSH8YQQOdlLEYGW9S7Um5emgy50SsMUdk2jAzGzJzqxQt7mC3zs7php1d3zQXUp4Q+XKJ
SvNo5sGL66cOSozl6+T3H3GfkJ6Z8/zUzmPf3fl1/EISB5K6qUq+GAaZer0oDl22LFHi+OclDD4H
CnpjCJ8m54Jc2UmgLnFsIymoTMK/hXqUIxUaHkXzNipmbJ4HiXnJY7JiQbU89F5DUm1OFPVtHceO
isUuxwMhGOl2Jj/s0PIEf5nb9LuTjzwj8TivUgc98GpkEj6guSvfilqWoNcyq7xwbYmFiHenoMir
Wx8ea1s9jp3d7QdjYhMnvXwnMyNhbWy3ZkooSqfe7NHK2FwO6BZc1byMoDwPw5AOByrr/BD6abUT
YUWWASnLp9HsvS0ekOe5XRDE1OE9GkX5ALHb+uFmuj8taeYdCVhu93Yx3xIQ43nrjqJ9xpRVI7O3
0RSZ8o7kR5r8xLxflmSIiEhMIBnBzmNo7N7hDBebhg0JPi/mrQSo1tvBF8a2C334oBmRDA5746Fy
xI3CRGPVJHKF5jxZM99AP+WY94no4Ucq6WzstIjvPavz9njc34OyD1el7X/1k4LfGIXtXdUX1b6V
88FtBybR43CxyprSQqc+93H4BVVatm4C31lLLKekZboVpVC7rEcUrBsdjhHYziiBK87jWo5bgQ2U
6QAY2WmS2xQw14Ha8YACCB0D6p8tx5VL/hMphHnpVpsiz3YyVfc0VMG1l4bY0Q4zdXEmCSiLWLFV
DJ30juuam2ikY7jMOjwBVsMXnkuxBnPmrvq8jIyBFqS27Obks1yDuldkew32J/p1C5F32jx1OaYZ
XTs/mqW/m9H0rm79hb2wiud039z0Lw+y5WWsc2zHYU5mVFGMkTEaFqKSrGP+GhinUciHzC7tFVi+
u8TzX+sg1Dtq7CaaSMO5iXPxtZo7vCakJ3Zk5yg3nbc91J3ICHqbZNbu+1KrR6/uWJ8gLmuJMl8S
WKkxq0RpO0TME5i2AnnLj1cwsnF0ZKYTp7Jrxvu0LpBt5cqlcJmPI+/UqCdAe4X2kzPStdo1ReD7
4Mt3VlKHQDQPU1cjVNGzvaaNPHFEvypAtFvRTxvaLZ5ka/ajbiAxnHeDeVms3malOjJKWbh4Recc
WmVdZ2kcAtlvlsHLo6axqpBmZ6k+AaxldDKOY7C1C+uZs/NqzwlQDFhbm9y7Oe6CMUpaWsLOMFcL
CzGM4jSq0MqOKcQd5vvVe4VE6FEmBi9k4O6asWFbMTnLC/bbBxYb3XpSlr12tLnttEsub9tKL6JY
NtZe4c8rmhz5XMbp98ACRbrYpzzwviJr26ria2eR3d0FP5AB4ZANkAVXFlp0XYbrRlaRhcRmvTTD
D9WhdSiM/AtMy3TTCJtGUxkRbDUgijd8rb9Ill/YfeGPWGyAObW+yFo+tCkHNOinFhezMoV/X/aE
fhvU9SScJoQks8jVLO3mlk/iJoefiQrSBONYgWlu12nnI2/0Tqq0Tq3pRp5kPYoFv+i3THKSI1cW
i+bF8hFhW3PTnwnvbndCI3EC3CXaQ1Y08UPAqYYvWFutS2hz2qQB2MPF654N4ZV6WwbamLetkY8t
koCUcZtHn4AgrrH7bAv112psoNvD7MaKuUMPOfTcE1KHanCCy32OLZCxbf//Y/jZfa9vPhj977dl
wAfFBedc2v3Hz3/Uv/05+V7f7DM//WFTdVk3P/bf2/n6XWMd/Y9//82Nd/vM/+sHfzfk/KNpvE3c
yf82jb98f2//mppi//ZFvw/jQ/cX1LeCcCD8Kyjbb/+/34fxlil+uYl0mcYzW79N1f9LJOwgEsbB
iE2S0gFTCxP8P2bx5j8ze2fO85fRO+wKEw86u0LT8Vy+sZ9H7zdanHmLCj475RIO6R0x7rbNe94R
jZyr8+BnYlYlU0ref4idgmaVZ/n47BLugEuhi5+KMogXsqcc+661pHdvt9o7T5J1FDWhoaIbKHQA
vdnS7C9Z/1nosry0iKTkerDDfktKbnaxp4ChEeNIiu5hsTfKSnXEpMO5dEnpRgAOm605BOVDnpvV
QzeO/TUEk8/dOCf5K5Pd8YikhVSQqfWqz2Yzxq+9md623kEdXos0KK+t3b16Qb4cAAROFGJ+8uA1
7nI1raK9TokTbzHgePdL3E0bY3S6IzrjhfLByVkFILEXqWCgmeUocXoGJV99v2z2ma5jJrVEbzw0
jdIPLOLST4hyezT6tcStnwz2Nkx968l3m/TqTp5E3SewJRpmNZ3bZLTPQaNfkOti/WBzwjhGDI4d
mY5anquuZ2VvTe/5NFFiO9C/9qYxZOcmqyTCMOXqLxnCETowXsOXIpflJRiHdGvAvj62JaulVTrD
Iy6GwI9kxQ4YaaWRPdihlnujSO656CWK0ClngO9ybLJG3JtjPZ6ntOrPlWFlTJNKL1hBCJyfAOn0
2xxgYdQxV0IDMOn9bDfVnd+Y41noat4HZDN8hR9VH+m3uycc8MVErWHkG/KLGeq0KWP/EnnrHUhB
c9vAkwU3WlSPRmc6T0B8uzeWUcWP2dbmsz302drLp+oeRKpxcTLI5Hh0MJQmao6aqQofIPuUnzF8
D1srUEiEOtvcjCD/d6PpGuwQ2ulbM2p9b3WooSRMXVDoQwbEkQeHbGQjDD+YP/dt1LTEIK6MxakA
1NCybQTyusdK44JaeWHTbea4XAi/rqlyNJAOjMZfUUgFp4qifMceTV0E2NCoJ4UtMuwFQoVOJpBC
WPg3gxHKs4Jqsy8QT+zNwSu+yyqRD6YKK56pZLnPXanUSrqx8UGZjpI+TrQVrprRYyaIoaA/VYQJ
cH6l6THLidV0SE3At1O4n6mQzU/tJKezF+YmBFzd34HqR/5Rq2Z4bI1keWsKZbtAWtR0Ui72+FDk
7n3QiFUbqGQ3DH71gO21u9oIkje563RYSYeFq8yyKv8WKtdjhOlYNHi6w0qqGRcBtQq8+EDvER8Q
RrQHMuKxtTGMplaP0eAi4oYY98oxoh7mqlj28CwB3faluwEkYN75qVWNu35AoopkMti07LPuy6RM
7ttU2Guv8ZwvRVaE+Yr39vRJx+nNohD08xPMRyeJFEmOaNytdO96cXnslwGjb2n4YxwNRuMO20rN
5r2MAVExoany8mLQpbz6Fmp27lZyHvG5NjEnSaaW9VLW3woCM4JV75XTnbP45cxL42bkwM2D8ZoM
Wof4DN0wppBIprWTWbJGTFGRFYVna2FqGqjp0S5M61Or46oH6G63qkE/V7vmdAduJJgyXrgEz6C9
xV+elGGUjLMXJOyDcO4+xdRxs/eS+KXqrp2T9gMLhpJ3+3FRNlupqAuY6au1GCBHPbVySoIPkeRg
L9kfFubovpS46Bt/Eyga7q3R9538NpM2Y+U71gBtyxaZVfO/tvL/oA7gMfhffUJEp71/LX9ayf/2
JX9s5MUvhDQJttho+H7eyAcBIeBsyG9QSs/in6zdf7cKOS5VgA94Axqn8Dwqgf+qAhzzF9vmEqem
8DwXWKf1z1QFtzv/v83/v1YmwKP5LnAe2abz11BkabGy0Y4w9iEEHu5YSWJ9Hwr9/KfS6H8Qz/xF
OnIrgAIGiT6GKHQElEk/lx6Lpdt5WAZjrxdhwXkumdj3ZnBfjoRm/FaL/l3swk2H85cfCYO04wi0
DJTN7k2B8CedDq+F1CFd5H62aO1Nrx3uyNJyjmIBMqO88h9yOBD//M1fiY8Xnz76m9vsxcQM9ue/
Emary/XWImEAaE9n39TduW6BH6P7KmsXP8MYvpqB59hbs0+G2xiykPPOq0e72kHA6SN3GFCiMaXJ
dkpCQSZTA/PjHLbme4VY99xQte+amKzUcSG5EriFTdwEe/K5tcrHIgduW7CXeGFEUB3DoSUqIS6z
Szx32UUksAupT6qUQBqTAi/R84aMmPLRNsQCEB5IcgoD6ZWgyDuTLRyy+aKKelWY+8UmJU6ATgoi
RqH9o6378sfiLPX94ozyxTbRGKA8KrbUPPRgWcmACcPj3qxj4o8WSNPBYJLgSgDHxkonzJmdo0++
1dWXVgFL7CCkfjWLBNW1NzZr9nOsXRnGUWlNYexFgWHXH1z8JSr1W6JEvaQ9krkxSLjOxNbUdvuG
uyMccyBKrQ9F1Z9HCIdvIeTNWZ/TSlH1QP6pojHmOacBr03aR6es3gm4U29k9AWfbkOCa5iYYRqx
Xgi/yUAjebRC3DfMWWZCAQ2ZsasFHYZ+kq3oe84cA2VlJYp7k5JLRZ5I6rPfj/1pBgnxCuuHDX+c
tWvbLnj2JEEnWLGle5851jWd2FKQ4ztfU1YBGw2Z+630qTfqyewQT+I9ZgTmld8wiKW7tEo/5pYS
M0HNeUoYVikI425abjS/HHKTi7uG0MNPArvUo1Nly9kkzFUzwbByeCuDaaxzkhzMlVEbT8LL3AOz
GKifYwVCfIahYcqk/0ZgW/eeW7MsNgur12pjEBB/5FeggVd6H01XAGMegaCTubea/OKb6UwjzgMB
3L4jxjlPXlgoZDykqtgZKqCvNsop0syT2VkIMwrjzFv5qjtJoxXOauqSOQKcK7+6AdnAOFe+wCZ3
1mntzZuJXco1Hgv77KX6wZ0QcrNb8gWPNu+eCYT4HdJqNk/W8H3CarN1Weze5Xa1vHdTTV4jNREr
wzy/z0JStPOl666NixoBccK1acJs07vLZ4N998VeKIPsedEXMqqXzRh641NVhVzpVjhsZ6w01Uhg
tRPXgN1yau6bVGQAdl15GQPpeOihmHlgByXRz8FtcrRoiW4gKXN349lYEhguN95yDsZing6Q3cgw
iVLqI3MVGxRsrzm2dtqEye71mPCLqJEiz/jYnxEqBElHXrGcgmF89md426GlsRmT8cqQw4iJ9cNP
bXorWiumieOweP7nCal5sPXn3HYPZTBqc50V0Oq2Grw3ZWBSdt42yccluQ65y2c6inXMxWvaPsWZ
1lbjQ+IZRBetlNfo9BTGxoBfRMej+2Yr4n3kyqxubq+xnUL7Vfaj4W6bKXT9bwi8eaHSDt3HMUdS
3LdPIBsr8mqZOuRvhqvyp3AoiXUwbzikuvRJMTe74tWPEWLgjrSZH4+95xzdaWAhMS7DzTSAXGHn
do5zHG0cIdY0uXsbkYq/mvKZdQfdrPVMdgfzU93c/jPGV0z8GPE+PLsi1rgC9LUVOUG9NX71dNUz
x13nfSEOSpvVMUMMvenKfmFg18QgXKC41qdGiJtIafCtLXN6APNtVm1cdphRheif7djMGsiIIWBN
Lf/WdEb1tGgT8gOg2F6tWe2WaG+E+i48EZz5RjI0QrYgKwWbzbLuGW2CoSCY6BAgyb5HSeR9JdyR
788pBmtLQE75SC4NMLIcNA4rQE/xMdfoyh822o1Xx+ymBxpBb0GSUdZPSZmCFtMMEywOD9j7vG+L
9b+qwF9nSv+gCrzJH/9U8fwN1+UPGMy/1T/+LapZPb1nP5WEv3397yWh7/0SYqumKrzd+ExGKSd+
nwv5/i/Yx4PbhAaGFRQtips/SsIAi/gtYBTdJKx03/vvwZAT/BLcUl75oOf6zGy8f6YkvIlOfy6g
kDnjbQcYQ/EEgvQvEs3ZqnL0hpO5J3YsKpMf3M73yC0PEpVzhbahzMwjD/omjPvPFu5N6ejfHrO/
W8KFf1PD8S04mMsd6lxBR/mXerGm9lUBa6Z93c7mpQ+eMlbpROhC07QZQNAMm4QDFUiroUjsgLFV
m9F+o1eKFrT1yqCOuW2h64B1C7p/37ogGAf+i/ULd9DaYP0M0+UDsRyfxIHAZpuBsdTIzfnXWQju
6vlFL4Q2YL/TxmZ2Q3SDHXODBPNtYw7VvFrMrr6BWbTjrM28j2anep0DBh88DfuJSUqJ24Iq9ZSw
4aa0XqBb8gOwW6edNkCeIKJxKIc2Oj8Lo38sGMRs2NOtbEwTj174ZjnGRifwaAgeQ8pgrULPiYTH
Rgeui4ler6+L9cCQue3z62TEz7IZ202O7mHo1Jc+tM1dVvQPifZP0qreF+rMTjL098ZiR3oEi5iO
24U11Ec5sUHPSYhkHzt+VCJZJ16vz5UeMdfAi1Se5i9btlnu3CelTKJ/HSv/l2OFduEG9Pr7ku9D
UWRVnemfQRS/ftEf/aWPQNtnXsw0AhrMr1CJPxTf1i8MfOm4aEB/VXXTlvyBorD5EPRimiFgzuj5
/9Rfcjoxew4Yf8NvRy9u/zOHCZLzv5wmnG80R1gnACa7dIA3VMWf2rHMy3DsWzo9TrRIiBtVTcki
Z9YkjY8sc54ssRa9DJ9U3iAH7EiXBIcwBO60TnRXN3sanDiOgrrwjsvii3hTDPVC52Ca02PvIGXZ
WdKfjcecfKNPTYUyOhoUMXtkKkKgYX2uB8yRJePsIsagCsoOMAzc5t47MwX28TON7XJYrKUTq0pC
r8JA6rQb0kCmNAL0Eh81gOQBIYaBBEXO/gdWLMC7QZhsksWEPpfe4jyiOaDlWFuwBexzCP57rcEQ
3Y2CgqQc+qsubGPrg1aGJ1AMJj0gsMInJeX8OKVmd2kTu7yWkoCQjT/VJIHIYErcFailBO2OVNfC
VcOO/z2436We98nohUdbtdkJp81uymwEGGmd1Vu3cgHG6BQoVDfauUW5HDdb0fn2JwZs7C0J632y
7OlXGfKXhG3avVvP4bpaHOehR9FxGGoIW6llP6Teotdu5fkbY6Z4n0DNPzi+UVycary6JspCGlkG
lGry0w8P5txOwKSm+q7yk1WWxTrzpuY6tPh4Vj2s/zuchuJCPorD99Yv/RmZTcNe7hITVfsDXXu4
HXIxb7WbBawafX2FePbhxvSSFuFekWegLAAGCGrEXT6FgoUuOL8qUoV7HMa6jHzK/SfJiYzkM5xO
jvLHhwwl/KPK03dWsulXt/bQ4ifTCRoBgqtbNevZMcNRTxmP0BrLp6JlDV3lhb7Q+6ZRd9O4xGH+
2JKYcDEQTSJlyfRLTlLtiuXddJlhTq4VTcnGAu+8Nsh7WZtDnDyTt8l0owhYzTGSrzFXV1K2G4z6
1slJ4S7NZv+t4PPvE1QZj/5QkWI5T3F49TNXPSIVG1YLKnmIK8myXATyqEgqTES5OdW7xeirq2nz
RPte353tXIjTzJZStQ7KMx77u5rN6xvoBzejmetSutDUQtaTFw3iuUGsG7JZd3g1k63R9CcPVNnR
TL27YdANUlivAkULkIugpwmrXUV2FpJ0JNGTiXK+p+uLvKV7NTABAc+8spA1t7F/EgOIMkIWPs+E
mT6kTntvUOBbcxuuw0JcWQUUmypQH1r5/qGU9evspBXCYP2l9IES3lIQ5qjM7JNLbGZU3V6p+ZuR
sM2smexTA5ifRH/zIsxhvFfMj+7GAO1n3Kvkhqx64zDU97Yqp60BCCUq8sQ9zI0Wr/hMxmiS9LNl
3NIMOzZvK+Po49JbxZn9ho642fR+idbLb2y8jsely85d2bFz6ZbVXGWXKkb+wp6PS1+Ua/Ad5WYc
VbbNR7BmAvfbNYid4lEFbnIYJL/mGSPuIQy96ZH8xWVXdbm9Vni0drBSvTvRDsxvnPHQzqC21jAn
xsdRdK89WdZ7gyjMyyistOINVmsxmk+IQEXBtttqbfkwx6NTnsfavZRt8F43Nd2mt4TPEiMg8o0K
yVKQxQ+zE2T3bqq/VkJh0GfEvFqwLHhqcEnmZNX8Rbf8yGaZqjVadPuUFBWua9vlkTahXg2lKLD0
pcXDzLG7SifOu4LszBqy7vxl6SnLhpjzmTYYuuw8zV9Iw0LdQpHYPDXt9FSZHtaVoCrv6zIVwHlD
rIgPiRvD0lTYYHdMIBGQF+5grvQi64PKByhpWdUV61pV4bWT/g+gX2gP7MnajmlQ0BIGFpsdw8NJ
q7wKNmkkMkbteKV7VwLNyTxjy2p/2SJZLslrbibe4hUEi6l/TYtZW2I/D1V3LIkC7blbjOYjN4gA
QeYle8BeKT7s+7wNqO8k8p09ulS5nCfReo8TF/aTg4TQX+WIJULgBIP7WVtZe0yXckYetzjue8fT
n0VW36BztIzYF6vRU/61KW4K+ph5z7G2zeDYzPFNEcSCaB833QEBfHKfFn3xFIAowzcwGP4uzUkP
REQ6pm8qEHoz2KLcQyRLvwYYPRECBa2UUTJ34pw4rQVQQCjfwxkCbXdQFJqjcxOqOdNiPCqO9h9V
LnBjMj8d71CLaMCq1NQ3KC1+6YVWOWE31YMkE9PSfzJjp/natGb29p/snUdz28i6hv/K1OzJQg6L
cxZMEhUsWQ6yvWFxJBqRAIhAEvj192kC9BCU7LEHrluoWxc1q5HcAhqN7i+8gTPZAc2yLm4ztVrf
Lba6/VXC1qqaAE5SH3BB2D4OgrB6s5bMuQkndYUxm/Gs4wjqjTxXBfBW6Ntw6thwW/V4O1+z245p
0SrlpAwRGoTPwSyizeBaHwsADDeoEYTPA18CMLkuFLCAZMC7t4uNZnzkHLGnCVCfWYGq1QC+P16D
Y5nExZmn3n7/FEBk1diMnMVHO4i293sal6zK0h3ce74h8gh1nX72y0XwRg0TGoTbRa6ZY4XUfI5D
SPCs5ZvgIdlF70JUbhWowtFijkbReiIHLh9rQjJwV21UuADZLiNwVjI0ZPDosqVbZPd2n/VduVst
LHfzxcLiYuaRvkE1sZESAM9RDq7ooG/vI539ZqRm6eAJfGF2h2kHKn7qwMouCwxC00tzsEu+2M4e
SkJZLYp5IsONmPiev4Etb679RwDPZCv0EfMHX0NwaTTYq2Ad8feZ8815sKoViQ5qqe0xyQhce6qa
qfR5YecLbRp5UrCfyNuBfkExxHtY2Il0gXaROY6KIvLpqGs+fhAueYoubxEVChQEvnf55kp2c2Ni
JFgvl9sim2CQRGkvTGiiWymwN+CWoF+UfKq7ka2N5Cx5KxdZDv5Vt28gRMCVMxcxYCCw13DXgG2O
1oiRfw5SHwyN5wAsAjiTxZ+CUkmiaa5BNh4l/qZaGQRQtxiF0m9XjL9w+LE/AO5bL2Mni2cqvIhw
whYPraGEKTEY7+yAHVHHUnTumZJ5a1ea+WWrp+Fl4ia4uCmOXqFErZbqX8j6utf5QlY/2jk2TCML
NUm0EFLUrsAZx5cOTs2gUasisC591S0f8GnebMd7xZWXW5vMM4n05AuE7PytbufUm/29In0ucJ1d
TB0JFENCabkYYe4kP9sbpISmSFQ7gyt4SItPHkbnH8oKXs9Mjdz9dZEVJVRi6FuUxClDrU0VdUAn
uJeqwvu0icw3TrmdxC7l9q0FN81CvT4qc5sM0yZfNkUCZ69RnsJHQLkzQmJDC0bWxYbqL0DhdKv9
ZZuVYsA8S5yPkVaCvQL2B/dChnJZjuUMQh3Cwc6bLFcoiioVjV8/3F5Ump5PqkQNZ4UkFTcyZUCj
SNcrF+5NOsZBy1wh5p7iW51FrnCcTT84CNH9ZWjxAqsQSYXsoSGpMQauXdy6yj6YO4RZGa4fOnV5
L3V8KpSBBm5fslHYgW8M4XPghmwt6u42RinoMVzgZYwmgnshefqA/GBR3KTI+FCxDwBpB6notUrE
iFgdXlEaG2SzKN1AePJs8ne8/4JPmWXKGIEvQFAgxq/nSIEnijFFCKu6DgZycrVD8e+GJwxvFM3z
nhaVl89Qus8v1/TZZw5qk/NNiHUw3n2PCcrU8FgVfFQddWPeq5sNekiSl9bmJf/fgv2H4psiKmI/
ypJv4yhfRq2CW/NvmiT5ALdSVIM0GMyVbIue4BGJJRsIOdp0eQ0JGXRNoRp2TJJ/oNeoDXHX0G2T
pqlOMQr5xyMUremGgmL7brmL2lo7SSZLlyh2iXqXjtwzPJp2kpwAVVUWi9K9M4F8y4AOhEoczmP6
WN8YQXlpxog1gj3FgJyzVE1unYNEHUHAc3bQrTOdNeq9lkSkg27EBthpnJmYyKcKdNTIsyhoCZ08
3AbT8NET4npxVknPvursbVRjAxAcYMdMiukHeT5vYMQfoGyaUIs39Fyu4Iaku9uUYGvq5sB0EB4T
0N8Sf61EtjUinQVyNuXghv5hgu6YUBmU/ahSJsAlv2wLlAgVQMxzbUv2MC6FWiHNbfCQYJa0mW0t
aMLgpA7KVhP6h6T4u3kRFublIC1EQrr2QTN60f7tdjO4QAgI3RR0FXdCYBGLyhwOhROLu4Is9bjX
s2QM5wUiF1qNrk1QcSkYS7IM2lle5BPKZj6MC7J8YmCZDQHMephmqKctgGeOePPMMjutDEDY00Xz
LrvPEjSHrneyqT8xI+V1kNn+In1fGUk1z1MtG2jXZursg6mfyljd74x9cgHgxg2nyp5AK/a10NNC
Ad/GNCyawbdbY4G+01w3Vy9pLrrxhmZZkGwL87qiDwz5hV0YmNh+unODwgdYZzvpHqEmeQ33cHuN
9L7vGTmkBSrN7KLWgBBokii69hlUmfyQZSXtgY092D/bkYmzpg1p6Gu5wNmWpleU6WuQalBwZkbu
mfh0J0L1hwhZCACt7e3NDpMMTOILVILMFNwJXazCn3vA6NUpYipvZTkmlRW6Qws32N1lQpBI8jwf
5UR4BJNSKBcNFFm+svwgnuJyW80qzwsugti9k71k/5AbheZBjgmViWendI/xQmC/tnJTG2s0lyli
+NbiUookAMihWtLM2mPkXglBplhJwicl38jqzD7oN6VCyik/qDo5OdZ2owhV4qtMhXGmqU545RMK
yZiqFF9QldrmY9zS9XugWvTPYpSIvzipJl1z9qxn8P4HF1shQmXy525DIUwlV/L+bSQEq6CNoF2l
CRmr9UYoWgWKFFwLyiaoaypNEyswojnSK/obD6UiCCt5qN3goVxdRYsK2LQvidaTu+QeoaNLcBCL
kOabm+GKVGgGSv1m9skVSl2u0OyK19UWRAA6XoFQ9CpkM/ngZ9UbHfPPt2Jl3y1kGnz0E+CYb+Rb
BF9IYrwEbUY10WeWBy6JGUikr7EMQioWqmNO4lXX6Ubb3cTbAE0yUSWjvONc+P5WuMmjaAQLMntW
dgHZmZHa7xyNhrShWiAYA/NjhRhaJFTRTLh5N4FQS4MJOrj0/Wz3qG9iQIo+ViAwNVXl81ov98gc
lFXsjHahpD4YilZM5ShTvw5Mi8ZZzmzMAiHkVuThE1rzNhIHC6zKBkVJmTtAPupdou6oxcFFjZ9w
0XHew/NypFEcpCRaQm0ugpnPGNgWh1aojFU1GYw22KnOdxKcRhzh4Pf5PhHX1t8TYKFqtwdHRi0y
grpS4AUxy3VHZqEXOeU02y3e56K/il5p8D7bb5Cq9OH7KeWNLTT2dKG2NzCF8J7FeX9lpQPPhoIe
Ws97IdRnh5Z3SQ4bPZueZE/Cg7RfspYkY1rGmkSJXZ4vDP8hJ3GfI3SxR/S71N/JgxipQFmoBtpC
P3CHkCAyDDIVIR0yvSm0BgnB2NkLSf0SCyVCdPDQztjJmk9RxtA/o21mT1ShZRgfVA3NdPcIfwqn
HtWPbxW8rbLRFklEioxQehU1/0ofGGi8vqmmcUguvqdd8Yku+vquEjqLW6G4WArtRVmoMCpwMISV
vfSO6KkKxtkGGcZZHGcO8jaIO1oJOmzavohJRQZxDnsXOUjXLwYjTc6dr2Rr0mW0jczPqpJXg0nF
0ppWQlbSzcstXn8OgpNRzM5vIUE6MoUcpbKpEMDXB+pMc2Tlg7Oxk2trp7tXsZ0m94gMUYilG8PM
Cg1M4Df5O1w/Nv54I3QyM4nWOyB/qGqgFI2RTFlsXqW0hseasiE/hXAuY1gwUnUlvoUB7o9xE0xv
KiHcGSJ8RPfevt2gGkBWfVD6VI1BcOsKDVAoKv6XUOiCAoVMbk2hFSpRwqEzbLj2g2bvYSxZ+X4e
7xcepicLbYedsifdgQYMHtd2vHmkKpLew9xZfEyAilwXe5TAXCFrKqdaOXWBFV9g8VZOQfFsRpIR
Ze6ErBRa2h7saz4HZ7mFJm8WHzRNkkAwAsudDDyYPaC/Y7IwVwI0a8JIQbw1vooOkq1Y/JXX1N/X
Ae7fGCZYQuJ1I8RetT0UHF0IwMKJRzADmnt1JXsIxCqMT4ot9GOdHB86Q+jKlpUORFmrOOitiEB5
lDmZNwMTYdyYXpK8X5hblC0GegrC3FmQpU4Q3rspNgjdZoCCo/9jLaQmyn+VqPAtVhQ/vY8pbb2P
X7AZfuqXjkHn6wP9HPOBhq/oSLeaUoebOvAufjQGHBwvL57xOQG/aNG3tRE5tw8XXa4wjtAbPfx4
YBlDFTgSyAdDOlwE5H+jUV+/+5eMj+9N1e+ZBVnrPAvyEFIX4Twh3eEi7D+dBRvdJcR3ka1mqsRV
9wJPlsq/e8KfmanWe3yKiwhRnIeV48XRaa+RL/vnVsLZCCcrwabTKKSlgEUe3/TZHEgytosYItZz
UP/B//05+K6pj2yQuv/cLJyNcTILQH3BbIhX/fpKsFDgYh6YqXoW6JL263tgCQvLxE67gmINMTfQ
gTyTzp8uAkthekwqzqCDj4ukZ49vc28dHx/ktm2xE4BrqV/y2SzYMlBxsOAIQvb1U4A3BlSn0yKQ
7aEhS0JDkZFOFwGSikNdoQIjSYQrXPVH16OdgGxVIJU6Pb4GHwDbRqh9zSI4Pxn1oakiF49JbL0I
6j/Yp1mARFNvT39zL381PtCkIUZkmDCrzcnI1nK6FkxtaEB+VKjV9fRTUJBX7Hoq4NhmQ3HDSo01
Ly52mNYs6EM0PSkOYtl6uHq3FoSXbOe1oAypuwJcFFnKK7Ngq0QQ7JoUceuf924W6G4ZPxknfTdC
wAEIuJVi603ALGLB1loAzAXuE9WIJkLoXcRMfV3oznbbHUGzETJLsGiaD789C+wWhNRAXZXjxnD4
gz3aHUGtiup9t1lg9xMEL1oSr84CKq80Hoik7L6GSwpaYF33BVDNkHSEX3p7DQCfhmGFfOwxY+jh
l8AB3nUNqEPDYudHe7fe9c7PBvYDbMWBE9C7ElcdnPfoS4BTKHX9ElRlaGCqTdH39QzaQp5YI7XU
UMA+XL1bCyb+oB2XgvgQbBzjJBEai+usjCBLBM6ocpNE9203VFQy2q6PT5VENzS4CM1ueHYyynRw
DV3HeJnjsZkett8efQkoedSVnQ4Bs/jcdRmF3GY7OFsDpsKRwIdyIJP06+lVDavi37AGFFXsd83j
n+ULMnaMJAzKgfsiDt8evX00YAR/pWtEoAEPQJyUxFBcHC+n0aGIi/jW2CabQLRHzw/JQUjRdHp+
1R6KfNjktGuu9vNTT2btEx0LooG46oOnR7MAl6p7vqiSL1oI+MMNq6/2LHDiDnWgr7LAl/TsI8DQ
vHNIRLoMVhqthCYFOj8IJJPHR3GJNXCcnn7NAkiYzqehNiT0pUZ4rAmc7wRiJxRJIpW6w5fQu6UA
/Kq+p39/GqpCVENoY3xnJdjUkxHG0PkYDnMg1bPeq+2At9h1UyTsQ7yD0kn9kOdxoc3ngBgBQiLN
oVGD6Po0C6iidZ0Fimgy/Ddqqk0yfB4Z8T3AZ1WJD/u2KcpQgM9pxb9cSUVkDoUYouO/O0enkYFh
DxUqlbDM+ttfg4DY9VNgqVMqoKF8diZYOoEBTTe+kvpI6F1gIMLDzo9PYIASkEaDot4K+KhOF4El
sV+SIxMm17PQuxIqtcMXTNhf/RTIk/GZFK3m7xQLJDpPKmRUgL6Hq3fpMuhfYSTfKVTWKKESAepY
LNXv+jxAOASJVFUk1p24ehcgUEiWu84CABRdFcKax6LB2SyY9hAreYJpowGg9O6LUIDadd0XaLNp
REEqDPHDqz5vMNF3NxGOAHPe13K6gtJx5+QRcIVhEgo2C16USk93RxEtmibVs2PvpXdrQbS+Om4L
hjYUWrSmpDS5EQfh6SSg9jFUqFOhU9e7MNGymoS2Q8YguBwW9aNjmHTeVNDpK1kGR0fTf+tdxqDS
DupcTidMkhF14HOoz4azaMnkBCWt0lCTqH/eu1lgP2g6HR3WArse0Qb4gvoh7bO1QHuN5JkWltLU
23u3H1AEFjylbnECCtQmihSKIEOd7gSUkg2KLEKqsa+LgLfTOW0UIbEhVntznaeN5hDhFJSYOCAP
V13C7VPy/IpC+a+GzKAOyJsIis0mDDo/Gu0hiDUBT+1tIeUV19RfngWBRkZtSz0+5dlasDk7bQop
lN0OH12fFgEGqF13AqppZI6qiUbtq1EiViVDEHvkTVbvcgUZ7drOWwFkToSOUAlrTr2zU1GWwWMI
lX4coPv2/knhuj4+PXaBX1IAm7z6+umtUKYSGLUGpd67+PA1gvAv7wHmkGfUZRssweE6OxVliahA
I3oy1N6VkAAC1e+kQ0yEO7ROHZEuW/34Z1sghSOKJzits93W52HvvgQqGvUZ/e9nQcBS2QU0sBbf
Dv3T0IjIkG6mSBSPoePPz8JPHBrfKD5j1wufDwwgb5Wd2J384y8cmS8vB2j4HvPn//wpSB2tXxT8
+3ro1TfVuv+2kIqHfvrJD4/99cPfaf5584Av/3Trbx2f6vg/L71VukyfXNx6hLdLc5vCJeY/f35f
W/3bbf7nz9Z9Hl5H/f7/YeAsWJ4SXeoM++8n/Jfjph7mt+2BDy2/7gMHyyhbZq1bPvTRuo48Xobe
1ziN2nql9Y7SeewYJajlc3x61zUeqvvIUbR6yr2nIm8NfgDadB18sgqXu2W6Oh25LkF0Hhn/ttR7
yv9BJrbj6p4x695zexXW7J2u949/U+q0V0qD8us68iUz7nmnM44chuCadB14/rx0WwuwiRg7j/sD
Zc6O728ePXtnciYNhqbzTce79rKo4ftdh71+uTfVnLnOAzNA8RSUx2UgTi8QTqJd2HXom7jwshfT
XLO8uo59u/Si1u7RNHq7j5uW4TJ6Pj794TCvkdbdh86y5ZNbZKs8b50y6NuIFn3n8b0n9D2XbXJp
TafqPjRnQRbnrZWt1GWB7mNnmcd/SdLam5oq5O8YPS7S86FFw6Pz0N+XROq4O/3I967z0Ntl+9xq
8MNdZ+PNavfH5XKdZK7XPtYZX0Apf8f4V6s0W7V2Kihigij3Owa/Xe29p9YxxuCi8PM7Bv8cp8Fx
pMOWUlPbOg8dp7n7x3iZxmhYtz/OusH7e/7AZBmcf/s1Eanr8Heu157xuiHbedggJCJpO0bR6xVo
sM5DpyvnnL9/QJ12Hfh+FUVCwGl5liYodSG+6/APbvy8+mOevTjbal5d1+HfxcV3FmKDvfk9f+Dl
QmyQ312Hf8/sr7Js1QopGpWO7mPv21mlyk1T5ew67od86R5HEXtKQwLoOuzHVbrmZGuNXPfCOo+M
tKR3tryblmvXoR+XnDuRk7c/zQbr03nwVZb/8fG1m68RVZ3H97KnOMq8VuTWkBw7j13Gayam9TZr
nPiPR36t0vSN8vGy/nSUQ3ntn7WLa+I3nsLVMv3v/wAAAP//</cx:binary>
              </cx:geoCache>
            </cx:geography>
          </cx:layoutPr>
        </cx:series>
      </cx:plotAreaRegion>
    </cx:plotArea>
    <cx:legend pos="b" align="ctr" overlay="0">
      <cx:spPr>
        <a:ln>
          <a:noFill/>
        </a:ln>
        <a:effectLst>
          <a:softEdge rad="317500"/>
        </a:effectLst>
      </cx:spPr>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noFill/>
    <a:ln>
      <a:noFill/>
    </a:ln>
  </cx:spPr>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_xlchart.v5.12</cx:f>
        <cx:nf>_xlchart.v5.13</cx:nf>
      </cx:strDim>
      <cx:numDim type="colorVal">
        <cx:f>_xlchart.v5.14</cx:f>
        <cx:nf>_xlchart.v5.15</cx:nf>
      </cx:numDim>
    </cx:data>
    <cx:data id="1">
      <cx:strDim type="cat">
        <cx:f>_xlchart.v5.12</cx:f>
        <cx:nf>_xlchart.v5.13</cx:nf>
      </cx:strDim>
      <cx:numDim type="colorVal">
        <cx:f>_xlchart.v5.16</cx:f>
        <cx:nf>_xlchart.v5.17</cx:nf>
      </cx:numDim>
    </cx:data>
  </cx:chartData>
  <cx:chart>
    <cx:title pos="t" align="ctr" overlay="0"/>
    <cx:plotArea>
      <cx:plotAreaRegion>
        <cx:series layoutId="regionMap" uniqueId="{442F364E-9FAB-40A4-93F0-D1E4272D8A59}" formatIdx="0">
          <cx:tx>
            <cx:txData>
              <cx:f>_xlchart.v5.15</cx:f>
              <cx:v>Qty Sold</cx:v>
            </cx:txData>
          </cx:tx>
          <cx:dataPt idx="47">
            <cx:spPr>
              <a:solidFill>
                <a:srgbClr val="421C68"/>
              </a:solidFill>
            </cx:spPr>
          </cx:dataPt>
          <cx:dataId val="0"/>
          <cx:layoutPr>
            <cx:geography cultureLanguage="en-US" cultureRegion="NG" attribution="Powered by Bing">
              <cx:geoCache provider="{E9337A44-BEBE-4D9F-B70C-5C5E7DAFC167}">
                <cx:binary>5F1pb9tIk/4rQT4vNX2ymy/eeYEhqcu2fMWJk/lCKLbD++rm1fz1W4qP2BxN4sV4FxBWE2AS0yVV
99N1V5f+fTP86ya726p3Q54V+l83w+/vo6ap/vXbb/omusu3epbHN6rU5bdmdlPmv5XfvsU3d7/d
qm0fF+FvBGH22020Vc3d8P4//4Z3C+/Kk/Jm28RlcdHeKXN5p9us0T95tvfRu+1tHhd+rBsV3zT4
9/demZVqe1u+f3dXNHFjrkx19/v7F7/1/t1v0/f6y+e+y4C1pr0FWipnjiM5R4yg7y/8/l1WFuHD
YwsjPuNMSGrTxw893eZA+BpWvjOyvb1Vd1rDWr7//znlC8bhwdn7dzdlWzS7DQth735//7GIm7vb
dx+abXOn37+Ldend/4JX7rj/+OH7cn97ueX/+ffkB7ABk588Q2W6W7969BdQjreF3gJzbwgJk0wQ
R4i9kDhyRiXCElHufH+Jx8++R+bX/OzH5ZFugsox7PEBonIZwQl5t9bZtrh93J9/Li4Mz2wiicPl
/dY78qW4CDzjWEpkswds6ONn32PzWq72I/SSeoLT5fogcTq969+ttnmlo1jdPW7WGwBFZ7bkNnYo
vxciAOK5XtsBJYRNHOTcPyePn30P1KvZ2o/UhHwC1enqYKE6ulP6zjzu1RvghGaYAgic4iccXuDE
ZraQHEzsg8Cxx8/+gdOvefp7kB5ppwgdHSRCH8q2id55W1VmcbF93Kl/jhKlMwdRhxH8gNJEmiSa
SYchifEDTPbjZ9+j9Hq+9iM1pZ+g9cE7SLQ227h4S5XHZ5TZYHme+QXPRcl2ZgTbmCHB7mVpIkq/
ZGc/Ng9kE0g284OEZLXtt3H8eHj/ueBgZ2ZjJAWiIBHPwcAc/Goidl43+674wO++dyDvJebXjOxH
45FuAsfqMJ2Dk7KNdbx9U1WGZo4ELWaDb3D/egmMg0GVYUmIRHul5FUs7cfmGekEnpM/DlJaPsUq
jIv4LQ2NAP+ZSIfa4n73p/61nNmORIzKB/T4S7F5DUf7wflBOcHm02Ficx3rm7LQcfG4Qf9cmTHw
xagDrpr9IBrOS9GRzkxQiI24Q5987uc67VUs7UfnGekEnuvD1GwLSOTEt28oOUTOOGw9JnSKCpkx
KSgjcj8qr+BkPyZPhBNEFicHqcw2sda7P1UVv53IUDITBOy/fEgHOFNwwD/gNoHs20P6beI4v5Kp
/QC9IJ6AtPlwkCCty/4NZYaRGTjDNhfs3gdDk7DGobNd9gA8uIfnE3R+xc1+WO6pJnisD9PKeGVR
3N008U3bvJ3QQJKNC445fczd4Jd2RoBQUUkkJhPr/0pu9sPygniCjnd1kNJybUqoH4RviAyBaoFj
Exs/6LOJe4YR+G8cMwZi8+hcv/AAfs3QfnCeVjIB5vrLQQJzn8/wt2nZvKU6YzNGIcCHxOb95kNh
4EXMidCMUMQcbE9C/9fysx+cl9QThD74B4mQf5dBKuAtM9LUmSHwBGzymJ6ZuAKCz5gtbUbxQ21h
otxew9F+fH5QTrDxDzNJ84eKx/JNcwJsRhwKIT9+yIxNBQdD2WdX0gFfbV+y5hUM7UfmiXACzB9/
HqTQnKm7sHzLgBPSzlSCUFD7XqFNRAYTBOYGss4UPITndubXjOzH45FuAsfZ5WHCkWbbqMzf0MJQ
SFpKysBlvg/w0cQzc8D8o12c+WiBALAXuLyCo79B5olyis3xQWKz2SrztqXpXScHZJTBury0+sKe
CYRBvzkPyg2CnOeYvIaT/Zj8oJxgsjlMm7/Zar29iVp91zT6cZPeIG1GZlgQKph4SMBMhAZK0Tbi
iFI5aeR4NT9/B8+L5Uwx+uMg5eYYjm57k5q3g4eCzgKxIeB8vRQcyWdEQg8OqLt76zNxml/Dyn5k
flBOQDn+cpCgfGy20RsC4swoiAt4yg9WBlozXoQxO29MQIWG2JN8zK/42I/GPdUEiY9XB4nE+hYs
/ttBARl/Kh0kCHsot0xEBGMoCUC6X0g0iVZ+ych+LB7IJmCsD9SexDdRHG7f0iFmMwl2xBGP5a8J
HqCywMg4EP7v78PYvIKj/cD8oJxgs1kfpKBcb6HhrAibNw1XxIxBLMKF/Jv8y/dwxWZQv7xvowFH
4Lkn9jqe9uPznHaC0PVhWvqru+FNu2oxpFeoZBAt3scuEy/MAatDoXopoPH2+wtE6zk4v2RnPy4P
ZBNIrj4fpNAs70oo+G8fN+afu8ZQHgNxIBJSkntBkXTGGAPXGcn755PY5RUM7YfliXACzPIwZeUs
it/S6iPQY5xT5jw0oE/KYhLqLwgaayX50ULzXFR+xc1+SO6pJnicrQ5SUNbF7Rt3LTmznUkX0Cn7
8HrpE0sbYhW4EmA7Dz7zJFZ5BUP7UXkinACzPj1IYHYl8bJV8RuqMLiNYQv+ZNPRJFpxoP1CCLg+
83hlYBKzvIaj/dD8oJxgsznMezSnpfrfaV6GpCWFGIWDZ/z9NcnuC2eGJYc8s32f3EcThF7P136c
pvQTtE69g5Skqzuo/Gt9d/eGosRnkoH3BZmYe6Cm0Y0NDc67RA17AGriDbyKpf0YPSOdwHN1mIru
D5W+9bU0iD3hqiCif1P73yk66oDfALrw+2uSEXgNR/vB+UE5weaPw6zLfLpTeVk0byc4kKZBghP4
b+KpQaeMDd0aji2hb3P3mmDyCk72Q/JEOEHk02Gmzf7Itjp9w7jGZjNogmECkQeTA+7YixQmJzMi
HMmgCf3xGNz3/f+ak/2APNJN8PjjMKtju+tzX0qVPu7NP480odUPKmCEQYj/FEk+RwS6L6ANE8GN
wYcq2dQJeAVH+5H5sZYJNqeHmew/B8OvTdZt37Txn+1ukNm73v6H1yQ9I8RMUil3d6LvNdkkPfNa
rvZj9JJ6gtP5YeYENvHOQXvbBrOdA+ZgMPMPME1AckDtOVD+h1aaR8m912qv4mU/NM9IJ7hsDtMz
O737qt7W2uz6ZYnAu5LZvfBMQ1BnBjeednnN/Z7ZazjaD84Pygk2p/ODDGp2unpzN8Q3b5hNo9CV
SQAc/CxqeW55MLJncEUQLkFLEKfnebTXcfN3yPxYyRSbzUFic32nm3c/bmndb9Q/dwygbcZmBK4A
PF5An+g0uNpsA3oAz0OKehJ0vpqt/ThNyCdQXX86SKjuMx5v3t4M5TUo4YCYPAQz4Dq/FCTIW9u7
Ps79aenXcrUfqJfUE5xO/YPECYKGr9s37Q+EygA0yhK4ILjXy4Y0tWTQ6UTQQ5Htr9HPrxjaj87T
SibA/HGYd9FO77rtW14OhN5zym24lvGYAp1k1jC2oY8DcqACZtfsXn+xRL/iZz8sj+uYoHJ6mGrN
22bxt1K9adwD3WeEw9QGqO7cS8zE/MBADbA/Aty7xxaclz7C63jaj85z2glC3h8HqdDWGcw9KWP9
uEf/3D2AuBRD9xODCWlPcedzowN3njGDBnX+dMPz8bPvI5/XcLQfnR+UE2zWh6nTNpDyfNNJDkzM
wJRw7EB7wPfXJPmJEYgOgxvRNoX023PH+hWs7MfkiXACyeYw0p43Px2u99yjfvGb/9ORgg5cAoAu
KOjb2IsLdNrA9DqoiD42pE/Qmcz8+3u29mM0IX+xkv+jgYJ/P2zwaRSjv2228+8zHJ/NG/z50+/L
hcmSE9KHk71X1d3v3foW5jxCdhOM/tNsyN2bvJCJSSDyF8q7rW5+f29BHk5A3y242RhzAuU4eNMe
IjN4BG0hNif3SW2YMgTtu+/fFbua7u/vQYuC4w45COiMgyYsW0CGAurwu0dgACFnBIkLYTtwDd6x
nacRmudlZuA+0dOuPPz7XdHm52VcNPr39zDj7f276v73dsvkDA6WwHJ3BxKaU4FLyONWN9tL6PWD
X8f/FRrWZ0USRmudi/a4lAWnbkEqfUxNzvyMNaV205biS40t1+Rh5qJ4iP0M4X6VRspK5kHQioVq
HPUBBslYrkMz51Msm2wZOVbo0rh1yuNy4PWitfMm9YY04msdjEIt2qQNRo9brLddGLqZcZel3PY7
x6Q+r/JhVQfsqJBp27nKhMoNcxl+xIV2ArfjKvAcO/ns9P0nrLPAdlmgzcex6UYPlmQWcWchv2FJ
exH2JT6CzsY4codC9/MmsLLOG62gvuSmjk+ABFe+QqJbVqV1EQdVov1oSPqVonW5GXtTuIOm6HpU
qjtOKDJXQWXowigdnRNH27XrjLuVZ0Wq5yS3Yz/GSbaANoiucKPe5B/CiPMFoUPlJRoeC1TjYwfH
H8u05G4om24jmVnILms8q0alH3ZlF7o6Zs2HtErEeVBiehEwiga3tBXDi9K0sOJMWqPvtIHjStGx
Oak67NqmznzgOfWpbpjHSid3CZxTNxjodZum1QrH0YlghixxG52FcuwanxjEMl90EfEY75lbZOHI
ThpLdYGrC7txpT02bpA3K6cvmo9MmyRxq3jEc6sjymOJobmrdMEBD96ejJKsmgR9iRPC/RbWMk+D
5lNQGHTk9OqjSQ3zHIOKP1WfmCMcVcLNjYx8npp5iBvuZ0kYXmpW0MLvRJltZJLXp1kR5bDVWR4J
t8pL+yxstX2eUivwrUh0XwIVkAtTl8mch/ZwYsbqriE0NG5hRnse1HF4PvaJPhqczFWJTT2YmjOc
ZHYauBm2A78trOAC0+ZzqMvC441I15GtgvC4b1DWXQxOWNZbFYb6T9TX7bc46fCFnVf8OAlr+iG1
WeJbvGhPuNa17TVdDlvWV7natAT92Q+sPbUqYs1Jj+5Ykf8p+r7UXs6Let0lrHWzmKIzkwms/VwZ
+UWGUXs1Wm3pJV2Qze06yFpvzNs2XyHW8mQR2GWReVnR939G4VgiH5s2rubaqvXgponC7ggoz7lo
8nlc6A5ddOWYeSmK0ElVO4J6AzbBRVeR857jL6N2viDVugom282VQHm1cuy4cjwmolotOw0nBoXE
vuaBvAqD6g6RNjBuIrJqrqCJd8WzrpNnUcYqt3Bk7CWRTVYh6JxLeIfQFVRHp7qOj6Xt9OsBF7mG
w8yiwWtD3ZONdvQYLmUwqNBrVfUlj62qvVSNEcCSXiRWG5x3bVG6qk6rjelo5+vOHhYtcpaG0Wid
pmNXX5CRyHzVBjh3PNma5DilKEnnsa6KzB1QyTea02AuaBmtozzA87pqetcWluXjypbXTOWGu814
XCBhrcJGR8tUZqEb2MRa8MB0roNMvyhYErvhkKWfB06Nnyd1fyxjsWBFk7tVYHDrSs1SN1UJv4Bb
h+m8stPOtfso92SXMi+p8/ooSenol21bLTumY6/DebjpO97DDiTjeFVniK95I9VmQI31qQ/9qM2O
W5SGfp7pKnPjsJTzwaL5IqmObTN8JsFg+6XSZD2MwTjn8FvHGUflBme0jl3OrEG5dVkT5POWU7FO
7U6CplL1BXUUvZJcRp5tV9KPOI56z1SjWQZWUArPydL0y5g4rcsG0R9zhhMXFMSfWSoTN+raaHC5
cNSCQNHQHcbuNBtD862Nxg6eCrGIeMgyV8RVuxwCfcMCu/ZtETmpG9kF9kuC2nWQm8wry0CdxFn7
JxgWe9E3WbcqxroHKQ1Ka3Sbqu9tL8/j5oYUYG3mcANAn7A8cBZdiD+EwpYrauXoOEai8lQhk2Um
rNyNRrXSlUQuxJByXojSeLiwuhVRBVojI7AXOGm0tns2zOE+DTq2mx65YLHlQleInLQCO8dDIeL5
QLLLwB6NJ3Qoln3laOkGKv7WxqYtXSMkc/MKdG+Pu8yHBFy9rh2cj24SprWPBnqucOlZ5UCMx0FE
N1EVxqcxGqSXZpXlmTF1fE5ifGSaOlj0bX085Hk9R+Ogb3mpBi/Mq36eZFl10lAaumPLorUana/S
afJ1yNVt7YTtvE37r3nO2jnCBs/bFswNVtFaKh2u2j6jfh7I0w4Hl40u6CnNSeHKtuMXPYvzhbL0
aWiSyxZp66KPkvMB9vUoGDgBacxOQ5GPi8FOHTCNcciRa3faXvBRK5+lTli4vGsbT7HBfGSpMW7f
wr5e1m0c2kdj0ph2YzQKyzkBy6lcEg+0chtETRi5rC8NmtuFHNE8Cpxq/JDHyLE+95oMxo+FkKMf
c0081KWFGN0hxVnG5qLB2KxqHH5I01Ik/tiN4MroNGOnXYoVHCuOqUuSJCldhFV+Z0o8cBe1Y31G
SmJFfpWo8ZpW7XCdl2g4Ek2Cj9u60MvaWH3jdbkYbA+btDtCdtqD6s8K2IMualYmR+Mc56AxZWrZ
W5PIxAd/LjnqkNNSF6pR+aUc2/goR7n2IUibw4XgfmGIDG9r0lpL3fT8XBtZL3pZ4wVVTVK4eQHq
Na0pbFBq0mERoTD8xExQ+SLJG1dVqQanI6dsFauRdT4aeev2ZYt7F6zb2Lslq+ixqto8mjdEVVi7
xLSOdMFyoQXXYNtcaSKZeFq0sTumWXRkNC5Cf5S6a9coMu1xFqXW2qprGxy/ALWpi6DkeYa5ZTde
2Yx1vEh57cxL6YzKj2hr+2lYoy+aJxH2hwQlFzJS9WXiJL12HdvEXokdvtRxMCwUNOiuRhwNnVun
Q4dcZJTQrlCmuc4gveAH2sEneSJz7mYA/ueRxmxha76kTdDWbjw2rXFl0VOgjwNPl7RbhbHVd64V
63BOBys/ZcZOwp0HVGdeDsOq1yxm6DoIosQLKxREXthSmS4qw4oOjkuDvFg1zWdQ3uOcwiYdlw7+
ykSagmBzlLuAaFC7WYrM4DoqjeZ90ybGVS0nXtPYY+UxO8rPilpL7Nlp1M4bHm0q3lcLp8+bk74V
fG1HsjJeQSW/0Jlq07nmRbZkha3mDoB2JFtdd35WMHM7BDL60wGf+yMxtjgOWFTYXmw6caIRuGZ+
EOLQ2eSIU48Y8bnJqb42QRq6dsjZIrPG0CMDR2tFzKg8nST2F1qxrve0rNQqhlIO2BLibLLEmDti
BaHX1DHegj6Nj+LewnNTM/tz16XaeKnKRbCw6jiSfoNG4oZNrhamaOhli0s653ZfuKUR6TxlsbN0
hryd86HrjkfR9adGh/2lFqlyk6IfvISnxC3TKtqauh9ql5QlW+C4bGy3wpWa16RrvLwcYpcGTT23
7MhekA6JW1KQ4aTS8Xgq67H6UPVYcA/0efKtbLC+cgqUfQ4xykKfm8Q5Kk0YHMUiQ0eoCuqFgPN6
jOrQvqBj03s9qso1GRF8wMgtFwtWzU0hMPj+yJ5zHrReKZooBdWcF4vervgyyaxiPSDwxSsn669K
ldGFhdS8qerkLA5V5CZJ3p0mcHXmGJRE54MAgrCIjoDDApqPpir2Iquu5mme2HPDcF56aWdqt8w1
yLpiyXEVg4+S5agGB6rJbqLU5uNKZFE/j+vW/tY1ZX9r50MkvSpzhk1HyEAXvWLl4vk3ALyIGG/K
yqg4jB6+d+Hpn/+5KnP48/0rAX78cPe1DT/+Bdfd7r/v4ae/BbdIdlk+Pf2lXfz/9F4/vnxgF3M/
fRPBJIq//4aIvwnxf/rwdfE/pjC75Gfx/+Pg2B+B/wPJQ+CPOfR/IhhkCxMGIOkGQ+ueAn9sw1wh
6MqFFPUu8IYO0afAn0CfG4X0NVxLgCFroI2g4PMQ+GOYVwBzvyWCkURiN/MT/08Cfw55h2dxP4O2
E8mZA2zZSErGvucFnsX9cDMiGxMekg9aV1XrVmOujdthcHe8Mcudk4qF6iKKM3VTiZRcRWAGLolT
m2XBLFN5WSy5l+nBLsAsZL1v2dhrHKvaiXv1RSME72NbIQldqyvj80QNVepaFafrMhrSRQsD/uYV
TpwTYqHhPHKK3o+T1CxLYtLLMaHjygnBFETYau+K0RqVG7GenVlDHJ0NRRZnbgQ2c+uEldkKGpnY
DyPYNi8KOyt2VarGBUh8fcSNVX1tSZRsm7A351ZqsE9kYr4YBdrQqcJUeNSMzV2nQuySKmPrEIar
X4SRfYEbK47dMtPkY0uHMYWi5lO+aE/uhcIJmEJg25Dh2RX/IDWya2d4nnrJR8YSK9D2h1FRZ81p
y+cVGRTkQsrBSl3wGxvhxiR3zktRkZOiJ7A0CFFK7sUp6pZjlBhwJHi5dsa224wBj05Jy8pbHKfW
dVFzfRkZa5jzOEk2LW9w5MqoyT5lWSCXYaSqRatpeSal+thklK941Z+IsCdXJCJLcMxvk9quv/58
0Q5cHni5aJinvTvAu8IZFNjY7lw+O3cVjK8JA1QVH1iZB1/wDv2wLPFnqCoM55ZAat0mVK3zpG/m
YOpy4uZWMy40TcbN0A7oa5Vi2AaH98NZWLD0qC8p/xAY+FsNpe47UpX4OLRIfxa1Nj6hYT2ccxl8
CtlAlk4cZ5/Sou/AMGdoFRd9sYwsZS3Tjtq+geTcfEQ5nGnaoO4YjfS2sNuTXhG8atqArwz4zg0k
mqgfDyadD7wnc1Q50YLHX7LKSY4YK/ubOCqpmzW0v6lUQNfCZGqlGty5QRR1XtW1iybuh0sQyvRU
dBYIk07jVUpvUR4nyrUDZWs/TUZ+LFmYe3Egh9aPY1274Nc6SzQq4pG4lb4oiuFyKAAltyniZJNH
tD4xMiPXpimqO5nVuXKLXmnbhSG09WoYBV4UkdYrZ6ji46xp0CaIzHAuC9xteFrD4ghts3xeR2Oy
MipKHG9kIbm04mY40+Bhn1ASh4t4lOOq5zvZtNLxIu96fc0iXX91wjQ8YUw5HgqHARrSfiYwE50F
N7Xgm0RguCSlGO6nEBjR8vLskLALgrAT1mUEzsdF47TF0oLc3ycz9NJXooVUhbM7O6ocb3oiR083
Gtws1pvoNqnK4bSySXBUN6i+FjWr/CzK0LKW1efBYakPdjX/mNfwLmmneOYmHS2WGWB/UoK36KIm
HMFNC4e5yUtyOSCVMlcYWKppLbNhUQBGHVtm0TFOdgq1TI8Urxo8541F5jFqa3jPoRtOVVqOF9+P
bZXUjhfHttmomuMTXJXBtzKT6LO0cn3tJFhfF9ZYn8LQb5VATBnlEUQPRfy1QOmyLpWVe+3gtJFL
29ZeMggcxTyVkTyTqC4N9Jz9bPsJeiG6u+2nYHcEgps/BG4tiJ1oPxPdvsbaCkcVXEIsYVt+gwV2
jaqtD8nowApwQpBn19q6SkzcRS4fKqfaDKqIhqVEMZgXCjLYuiSrgyOZdtU27WxlXKfuq9CrsAq+
KGZgMYhkeF3HrXXvy9x/mdEehbtvAWxnXjEk96n43v3/fAHFmGqFo1BcZpDNnA8JHk7rKgwXtR1k
CvKcoGcCcEXPObFBxRQRt+a2LKotBD78GPd28A1kj4JiNuWWDgKf2P2QHkWkaoNFncngKhN1HrhR
EWbS/fnmT/P0u81nkMjAmEAjPIHOhMnm52oX5PX8smw5L9xe6+AbnOZArpRW2Sc8xuMmGfRwlomu
WDa5hBWQorDXsoq7ozKHfFzvELXOeK/Wpaitq8bOwUXvWRN7qm6LMwj64hNBYP197mTEbXSvv3Vg
JgCimH3VQQ8h4TjKzkvrcThvWZ8WS9EJ5VUJhzCcKFBDbRtckwgnK0ta8kjHNZkHMORvkWkaLqos
Gr4ouxiXqu+CdWwiNR8LUUivAf/1Doca9BXJmdV5uiJ4PtLKWdAy/YpzSN1EtKhdmlbVOmNd8KUQ
IOrgEwzn30UvgGLDrQqsqJvbKfywLdLgaBwUucyINi0k6GjnOaSOblGlx0WCouALnLzujmX5ToPs
tiYRwVEbF+OGoRG2j+Wg+apYIdeQPL1CFRlDl9V2/FnkyQ0t83Jdh9GwTnuiPaVI51ksIyfR0Guf
i2w4TfAItuTnBwGcxKkYOhBhI5i5Dzp75w5O3AbQ1Xmr066+jDLcCA/S6JB5+66bMwijliaoI09E
ASwgGqNwAa5YtbVJM16MGHTSPMz1GoIP4UdZkh3VcaZ7qOugOPU6K4lzNwyLRVNDtOeCJKGvpkfZ
R1D/zVfSs+6ujQWzfBj8lwtfR7KMlwW4Y5uuaPg8F8jAOYCsfeZmNAuyRYaDEkFxJG9XMrQGH1Ly
Yj2w/OMAJRkKXELjvGeReOnUtnUBfVCm93WL2tuag1mB8xX5qqzL1YBHvWQgtRACxTuXc4dr1cfN
tR7SFbcgePIHEo9zh5prXFWFT0tJXeAnyl2dgEA4IYPDmhDNPFtKcQN36HNfQVR7VOIErUYnM5YL
SZN6OdYkKjdkCJjjVW0afQI7EH/SFqTb3LHqqXTLOE+uNVzSHyENUNvhKgK/ZfByCtrA1VEV3VqO
wJdW1+8cHDWUR0gOYKp0bvtq7CA0p1HbzJshyhEsNwWVl8GX6SFX9wr+HjQtiIGJyBh40tYMqnAj
Lq5CSEWvA8TA6ow4oV8jGsTGC7FdpcdW0+zcH8dchPAde9Z8hBTM1zwrQa82dS59A5odeVYx4pOQ
9+mRgYMgXaiLlccWM1HpQWqMfsblGEs4T+14kRRO0EIwnAyXCnzLVWMVDtSj9Dh+I3Yq17IdrXnW
5qkNlaEAhy5SYz9nXQc5dyhwQQpZBcLtlQWnMK7By3SHUPmNw1PL5VWA/JiO2Tch+sumrLPY4+C2
Bm6fisLL+jQ/FSKH0loueg+MgQM745jx4rsgPdSSH8zBfS30eWz5PNT8fxnZQvhIoQj8ZPn/Utl+
bEL7Edk+kDxGtjDECJJ8cKsBPAG43bC7//tQ0oYBk0+h7G5YOLj6u7lU0FQCRvdHKAtjEXdXhyAC
gPurRHIoOj9G8i9wg+L9HrMOI/snGhEavnYfAw4hhWHLYhe4P7frUcOGrlAV3YhAi0+mZ3xtKEie
y8cM+aAD6tofqvIIbpfV2C1x3UEuPdTz3pbZsiW6PuGQ2iSfeTSmp6XIVHRcDx1lHqnqAQqY4JZ8
oh3rPjdpDqc4BC0XVYYMntNJKNNWTdL4gx0V3bLtDb5sqS6/FF3QnY3KCQZPWkXfuumoIFldB6pf
xDlLV0Il4L2ptGtdUZlmaYNPXrpVlAypF4blrphoKBg3Y8B8RoPsw5XD8Nj6Q5qgr0mbgYbOTJre
1sKqIe3Eu9zt+3w4C4JSh24dBrD2vMpNCl5nnIp1aRQbFyNuh2oJtTx4SjWvyFErQ3NeR7w269Aq
eOLnuRmsIwkMlscsGKF0UtZ5Ti+IrMoLhyUhBOhpd1ZnvQu16azxoaYlQy/QZbdMeiVW4D4UtZew
cgxX8dAM5+q/2fu27jp5bclfRA+EQKBXWBffk9ixd+IXjdw2AnGRhISAX38KO7tP4q876fPeecga
9lpegJCm5qxZVRReDYcotYvTgL+SR6e1yzd9CCIenbkQJGv8uRdJTfNzkQ2qPuW2ibcYCHKP9kyl
hmK5o/nWD4AZ1jm6TCcyAozWtZGsamGaMgzo8RVd1C3/mlDFT/Qe3QFVWhhA67LIGoHEW5k55eLY
d43lpR5r2590oYu69CBusBpMBNmKd4Ks0WlGx30KVTY5CgzD+Dl3wFujWR4QWlk+XsRTIOI6sbIT
B5NO8z5x8u1iW5ALnSKQB9D661no5iuHpEjHd2TtW0ctuuTTHLa+RNYQJvKpFjJJts9L062D/e6C
cX1fYvfbOvH/A95riPr48lTXb7+Stf7DX9s5LkkKwtT/Pdy94T/9EvX2v/sZ8xj7X+iHAxPcn+z6
W8wDWLc/ggexEA4vYKYWADQAku1UHRhVUjwLFsytn977vyB5NAERjxPwVDnIqv+T8Ed/j377ERF2
URfTBJSg3ef/9+jXkdYOJKjsR0GQOvBjolMddVWs52Z7yjKv1Zc0stl0Gsw6renBoR2Apns0ivhr
Pdh0iKoxWVR+xWWGRFnxaDAXgaPBfNtlvY5WgPRLpr9myrXLCKSPdS2t6jxPyY98ARHlHml93n0p
Cuzs32hPDburWWM0LXvSTDiVVGe2fydJ7MJwqLvMKl2OIev7G5KvKLiRk/ZkvU56OrT/jqZ5xN/8
ckv/D3vEG9QJVCnUTEA7010zieHCnf11h8hJ33iJpssPEcahNReuT7v0AnXEhHC1TciaQrU1Gnzm
LhZNIv5SeZI3UB+DDhNAMOS00C0BweD7+7+UzgA0kRbFrPneEkVVUzmAVlSWnCeRaU92CbV1Bytd
ncoySqNND+9DSlc0OUm6sUCvHLaXSZXjaKgld6gLDN778xiRNxMJtSXD0z3Q1gAnjaYYrN9PsjDJ
5NaJjV+HLoswK1qMB7qI8xq7NbumIsNMmmpsWV/6NhtwjyzILSS7KKI2mlVpJO7fPpdWib8amq2b
r9NF6bH/24kic9D/zVnbi+D9gVfJbmqZI4/YjUh/Hc2FhkHzYaOoSVGp98cWME/n35vNNXqoglkN
Ti7K+xnvjavpx/VQqG2NHoLW4nLiFvSiqt+2eL3upRmcAF8lZsJVPouj7h51cb31FZ4ctGCQk6hd
yXAVo0TAt6LNGIz5S0235ye/Xg8QLQpSNC4KFLw9ILy5HtlEibQ0+s7Ap4iTQ73ldW5OXZE6CgaC
dYw9qywW7vLPd/zNqkDnAZUknpwM41DwEIGI/H5c7dcxHyNafK9XrHZWzrHupk8yFclQl6FtfPNu
EHjytyulHGEv+pfLfnsbgcHAXg5+ZjyFNxai1++HR8bSAP6V9HuUAzihVRZiln1BCIvcJUqRvLtr
IjISJAxm9Q8KTYVNor5qOgzKnwfidxIkfAeA6KAFkhX7w4WAC70ZCMeauF3VIL4Jvg2ZPY9G92I9
RqJH4XEG6rvgrvz5kP+8eIhH4MyCCv7lUaE72PZLRJCo0NFxje33lAXE19NK2EbUKbPBTykyGZGy
Z+sx6qacGLLf5zFeZ8uPczPGOvxlIvxj6ccZyKSITwiRMDDF47J/P5uaoxfEtYu+4qnDeR9dLE7u
oahfRolHjPvQpltaNWgRJbpceILWRJk1sfQPvWYtGtkRscMD7yWStYMBRSW572dQzr7+ecz2df3r
OoFZJHoGMcqJHLsnfRugfBCFjYE9fV2sQ3sW3A0VY7DiJVC0bhdL5+hBJ2BMYNE4AKx4aXTt/zZY
vwMwWC8Mj5yASUgM70q4ub4tNzA+g5mHWT+j9ZK1WaXjIsOAgAfLua3IlkcI7WJ9XcMdWl2m9C+T
WhNR4K0lOMpAhw3079MqfRtLwN5HMpJxAIUgDv8jiKtFTb2Qo37WFvfSHOmkivQ2IZKu13TyK4IX
F3O3PfVyQWlRemkDACOEncDua7OJ6ML2abs92chP7K5o2J4gLOncd/ysfLYH03GiHAEfHIRsvte2
VdvTBholUt646/ZNq0GsRDgdBy7xS4q28/ZU9MuCSEuzdsXLtMW1Kw46m+gE+pnfI61a6gYJhnk5
PAdgtIayGF9S6RHJA868iYY9N3A669WXZWKDAalitmR+SOm4uRtrlbBl1/U26auoFqAQo+8T6s9D
MYj0aY5ngi0hL2rkGbMZRqQof56hbwMJRj+HmT/o+mnO8IzmNyGNinWoCdfd80bQyq8BioKDNoGU
047dJfUmYLr++Yhv1wSeiZoCA3ypxHeW+ZsjTqBGygDo6TPdwAnNquDTfREm4FlgC2GzydizQD8V
kzAk3k31LeBx0PT+sifvZPXf1iaFkHEvveGqEyc7q/z3CLLR2ZuIs/6pB7fV0dIBp45+jEYa5A5S
TQM5AhJCK3ieihr5gZbZWB9BfU7mEezlHJVS6ZLaXKM5yR4WartiBSBG2HzviihuKpNty3iNSRSD
XxGnotFoxDGyb80yxjwcZ4k97lK0yu37NLow9B08sVFbAzS2dJnPfx74Hb/49YoLGNDHu6d2stcE
FDjI71esmJBDMFP+CFJqjCQ2AwSMJHbe9nkLJ5s0vZAEiKwBQ41TvNTuJbONmN6rQ+rbkIgH8DX3
KZ2YZgPI3egE1MVja7YpJugpzKC5nLdsVVh1IvR7Tk3WosfqzInBMvrzJb1Ax78EWLARigLBG1EN
dxDGr28SK0OHfhvbIXksHFqJ+uR0vZ+Ai6jfl+7LOoYrzIpzE3LZlzhi5R5SrDZICyMJCt41WcCq
N8AMFDyEOt7m4KeFbh8Hs4aR3QkD2vF1I+l+iWvds+mkotxS1OJ2plO1IrvD5f7l0t7kOrg0TvBQ
R4KlEoOa+rbv7MASzDs/ro+0nvdI5azB1Nq6rRm/ubhQID+uwCK3pzwBKVSh6zzuXYcFBJ56PW49
I64+cRr58IhcyWI4Qt5SzD46b4gmQxNxTDEoD/Qe3TzC5kWTaHAWQYvo9yjYOBHjJ9RYBEPR1ymG
wrlcRq7KOrB9Qyl50uKn1/HZQ+FuwfS/C9v3rzfyV7XHmzUK+yRA6Ni/0LuDfPIfCRcJW8pWhtYP
qIxoAZ1ek6xEFsusQIZPZD38LSy82Y72Q6Z4LF0SY1uKGfbu3xdJ3I5IZPSSf5w8wQxxKx4l0ZyR
qWN80lanY3YUAVTYqWQdFCf2opvFgAIDQQ+jFOzSufc5mwoBurtLCwQDLMj53kJziB2gj7DwHUQd
7O7nbatNGDCUS4e+HS2xivbbUSu0ZJIK7Q2CFw5S2Hwfo32DM8mUwt6kmNvr1D+PNnrLbyJEyvZN
AEEC0hrULG/zayQlaJjGywr2zMo6ge6YoroSIRbtHUu21K5otFumi5ID3Gxlaa1pzFXceQpmqkZt
El3buo/SWwHNA61MGJf6W9yAuhCET0G1zIex+5623WbvIYjo7ZewkS68S2cSL9uhAIyf6cqg2pv8
KYSsmO+skWIZSwYmKpr5sSX8MAyWk6pdnAchdFxAqgOfe5hB3q3qRaFHUs6bDSvY81HWpu2JJ8Sn
D6xza1pX8UJ88GfNgyQC1Zao3aWTOeqoKt+6sG0oazEV9eWiVrQUzKRbdpp5XtND1kfL9jGwMWme
fNrV4kBTl5BqRZU0ruAvuokfeJMEAKJZV1/goSHuYMY4bNcCJL/4TAKRyamOpkLGR63GPn1cs7lW
0SMHgXf5COiRuttockN0jx0j998zy5h9BBuxho5Ag3cipw982Tp1Fg3QjdM2pkU/llyNNEEXzW6T
KdB9bIvhO9q847wcMFVW84N7FwJgyQ4QXnvhBMg2xQHZaNaxs+gjxe44ySOlzjPTydTJH7IYqMMo
L4QWNr3d6DhjSoP7PGn5AQ8Qdiw+DkOq0R/zXDSyuxmyRZn62M61C/NNyETdNCeR9sFn92JIqLlk
bSrr4oS5wiig0HmLsa13U9EEXtZRyow7SGG3dr0M9RTJ5hyaHrtNpdD0RYCddeOzT2PkWTZdYnKE
SFSBIm0hd14j6+KlW2mxsHddkoP5/M69/hKcqA7vwfA4xeG2cUrN180bnsxXLbO6Ti7IEkFvVK0g
ePr8vAwt6TsoD+Z9X4yzqMHl1BSkCPplESusEcAElTyr361BB52/b0XUhg48TRol+lL5lRfzO9bS
rOGl4aCFgcNpwalVT3ktRLRdp2k3YaQiSH9If4uoDTD7OqLC5t0NaUBm7d63bWgLcQwtAkF9HBsQ
TMBPo8l+SoCTuxg8nhosMtDzNZQzxWFwMbQ8n5I6GXC8vgUd+dHXhTGVRTWGkU0K32AHqQiT+5fg
/JGylMbwPacHFwZXX2lJBspOrQz7iNHOKbyMk3TRw9Dne8hPZ1cXkFYEN2ICbAPyjTOUdD0+p18v
Vbpsw/AZsEkxpo5PAkfrJEGpM5Bmvz1EpzLJ/kW6ZR/nIeUtsKTIRxa3IhpAB0l/GIOCxpxs0yDT
qkJB1txUTSEzH+EOpt74JxDO0frGeEVyG8/SbylZILvK91NucKdBw2eYWTgCxVvmq4iWfYIxG+13
HjQ7/K7j/T4080zwUWyxhQk4hxlP3cY1/rweayk1XwG4SfwOFJGRPagsFZyCpsMBQ5Q6lyBQHn/O
HgFVEr4yb6P94oRbXwbDY9bY6meOy7Mt239CN0Pd0rix0cPPoY5eP/6fQX79HOrVRN3mie5xAhCA
yPmrahja/OdmoCsu2iTbgmPVkI418QPgsnrkkDO83KgRYjlMNeBk3taXA+GryEqi5Lyyd7z3I0Zp
TvoOH0k0kB5bodgWMy/BFt+T3rrPEvyyy+sYXKnXERw1VhDi2us1SRC7VlPpcWCBXKy+2LG0+PXW
vk4PJlSH8WFpg7+AuKvbL35hq8Q8rYndDyNTyfDLdTRxLh9BZUi9u8KV0n14XyfS5lePs8RF7t9C
Gjvh7yBSpphdk5P7qb8OaLSFDT+MHR3T/BjFaM60lxsMgtBFqndcJT6Gxo9Y07wF9/JBTwH3t5nz
xHwlrB4wfaYMGSsuHmJCTNcJWPb+hcm8v6RzXeClG+J9OfRbtp//4Fktw6Pv6q5uTkNd4HsldBA1
vQAvISfumr7OlaaduMvPP4ect7PF6SwNVfgS7AAjDt7qRmGfn4nZWPyIzK0t5oM2EQhzVTzVAgeH
VAEuFgfXaSBsHeA9AAe4TdJf5mO9L2eP/RW/U9BctsVJIVlc1ivKp24ZL1w6xn1fdRw8EjD8phrg
FeHE4/PSofMN+gONsu4OxDL8v/YBUE4WBwgoSgMsv4M4xQmAAsG2ODrYSeP8xAYB5cJRrNs+9wMM
gAESL9QkiDAFOk6+ADUcW2wP6dcg+HSZcWxVy+eYLS3iTd2No1IXP+Hk1nXSticvO9S739Z0Sim9
0K3EcJzpy5oxY9FhwEDwUWJ7omB1BPdoaJCBXbjXS4f2ccIQUQ0aLK5I1WHKjmyLCaKcA+sc75FF
77MG6PI+xV9RvGJSASNAfLJfr2uaBC8WExyfN2AQ46em24Bu8jRRAy8BWaysv6Ugg+ETbCV7DTtn
fsK8egVZNpJ1Vpz8YCD2vKyF2Un72ysAJFCWA7syGRRIEK0RhdIXvUwFMafrAExk1+Ar7OvJpaEB
CF+rwiFUUiZW7HnTikjTnlDr7YPnGzSQ+2PiCwUsvu2GGn+OR9ThKj8HpGciugpisra547TdoTKo
fRB+ciUocx9SgM6rOC6ijVZ5YkFDh3cAdIEHzZY5QCD2nNbg2hnIVALHzd+iFLy6Exv6fdvoM7FP
N5tYgsn3OpKtQ1/6jjZxQ+ersGW9yD+ozYfowSKZBqqwacPZM+It5lcUNBh55zaN92sQeogQ/FFe
7ihV1yBfRWbN+zHoZ8ZXaSBvWTrW3TFm9CpOaTJOLvp3gIZ5EUfsaBTC7KkDChtVRUdy+4T+QVDu
Y1wbyHQrka1ULvchR25jvvO5mU3yeRIFoImzhXYbOswo2Sb1tKU+ScfSY3eA4gdk0hE5JfjL3BOP
Wd63PIECclyjfC7zgM7Ucvh5Ja/30ugWMGWVQW+5X9ZLuOm6eY9/fK33aILsf1+8zdTvnxheMGTR
JvvvMhJH+MRar/sHBcjW+AQq9x1hbzqhsZRrZIvibnMr0ccWC3Vflbzf3/k5ZZFTIhJxaOnx1isq
u4fTqK7sslqalySxcfHeS7CoxzLEAzBckDIFTy6DGfZVXkfbDgdO6BPhJUVa5i7NFmN+pzFQ8Dt0
GfYzVw06jc8/D5RZji3NYKpED68VG7i+W462/qB9+kG9Biz1CjQaOBtiNkSd2UHIyUIsnh76ujeg
10jDfPTgm0zjml1AF2++apJ6T+NkuuAY+dztp+VfFlw0Kuwjpcj8vsh1srcZD9Dt7HMyF1uioCaV
09D3R9l2WI2n1wFB12YPeqqAnwXCO1wD2muZ0C4v/gJ8vSnoXwQMGWZwguDGyD+aQNIByUZ3KXmQ
48hw1nldL1gNYUSYNaAa4CS6GcCLLOfG7Of+l+ru99puPzycu/BgT44HeOP4bwpb65cxClMOqOo1
NLbAgHEWqAOwkv58qDdAE1YTdCQxjgXICv+zvaz/pVUQCmUKgVTyP3MkVss4VkaLNH2HZ1/ts5sz
ud9U37S4w2MKBVFW/QyOfz6X3yGEnQMMVAiPmi8Y2uGY5286JWIGR89h6T3AZQZhrMnIno9PU5HT
I0hlfx/nfx4Q1mcADuBxnwBc5G9wRVhMxAQ6KHFvlgEbRa2w44NSrxDmfq7sP18g2WG7/8bA9isE
dhtnOajOCUFT5M0Bl65N68F17P5nxAhy20H7ldEVHg5LOhUzxNZisx98oCvYMn7Y4zm1CA3RtKXY
j/5yRr/PdJwRSinIfdCg4xkkE2+bMyuPo5Cv1Nx3r4sqIK/DGl+8goT61BRzg1sgU79iZXKKzQGp
RST3E2k1NX6rZoPK/pT1dIRQd0FoWcHT1gYfx/oQ5K5ZKerJKrx2VfRrmP3zRby9jbhxaUxjSKEA
yRIwfn+fw9h3jUuWaL6Tk9oj0/aSCGnIHv2HNSp8ChOn/3eoK0MDBFZGMW7k/m9/UsXvx8sXZCNJ
Efu7n9veUkvTlvGIyAoDgQmPofufHQ+Q/y5pwcLAQ0vTf4QDGgSQ6Llp7163JSTJ+93IVYd1MUxm
3zD+fMA9vvwyTTEh0H7an5QCPkoKRPMNVBvWbQEhPAOPbIisyqq873P6zCBI/R+GOnw1DgCru4SB
rYci822oAy2rX30NnutrKjJnQEcwjxLT4+XPV0V+763h28HQ4GgJYxRRB+zMwN9i3RA7KVoIB77F
sA75z7IC5XRPFS0FIftiDsU89FXcpzbJoRXu0OkoO6SiU+XosOSPbYgRBP9yXq8UkV8GHBgmhoBD
d/LStoZM6fczi2P0i/JGTme7JbGEzwuUbrjFHiY9fvz3BB57wSow74D58rIXG6rY0mW1I/01sghQ
g+oKYlcgUjdJCkwkft+LDDy/C4hf0TG9E+DokWWtRIJW2OfJwB2iPto2SQcDwprfElfFY8ym/lDY
DBDgDV2guGXv+WufUTEUSfSdGHpilltVy5mDyuNn1hBgNS0oJBcogPKmP3RRqzFFfiZOeYQ/k6Cq
hX2KonIosImxl/D6WgKpl9EEwy/BloKSdU9PwpxESLTHpED9MiQew43Uj/n8jk7dnmRGrzmXBsUC
9y3WBeQJpZpcT7ZymCwfmgPTedd6cKlfoRiD7RzKj9cE6yWzQ8cvYHw3U+zJRW5mIF6oeRSDcLAY
ccheodqBFh9dlKauuqWfUOehzwBa+yNFOs7pHVsd5NSXLYujHaSYZhhjVOtrfcjDOlFzkMr3gIOB
DOXofpStdMUoKriu1AFibwOP9Sx5zw3XeTjWBkHHfMxWPm/jR/RB9k4bctM4YXcj5BIj+9hooOD1
AfMczfaTtIaQtuoJkuF/ryiJp+IqY0tInkm2rK64A5wn9IeB81Ylx3aYohgVOgLaAu8EJ8HIOQ7j
int7CEuyQSsTR0BM5gopI8lA1YYZQLhRHDKnrQSpJTSo8nlh0a9tZAzGfNy58JXFvVrlQaQoBGAq
kA+9/TQAEYrgUPLaCvwZIw1YNTW7KXrsJy10Yh1LPLL7l/wPgPyev0LqvW+Gr1Oje8lSh7xTKCUt
B19El7ONWU8QYesxx2kkChrvoKKZf8TmMhYPeuBRd+qbrM5KWdfhIVsbUE7XJohzk870oonpBgXX
Ml8AYRnvc8uSauFQNuaN62Jg2bP9KDCpL9I6gzUVVp/82loNxXfcjIeFE4EauaPujCIcUFcyQEWn
4+dRYTkOQTNodhoYKKQSygATR/bU5kt6bMfGv9vazsVHVAvuWKwxRAxqYv03qf1DQlJ9bdOovu7n
yR2zCdA4aBr1xTx6fpA8FB9yLQ3YQbr5DqGegLRM1yUsBYZDJri5KrakP61iQHd60BlsUFSxDrBN
GvJTwFdeFqgTv0Ip4M9gTwnYd6jurBbSbeXK2+wk23h80NALQ3EA6GgqIzrWj2HZii/QomeAGHz/
MRRJc4wTF1+lMZcQrkYRvUkBH8Kca4L1PdQtHwBqNmDzOMq/w2omRZ1FNLmfk1Y2cEAYoiOZenc/
zSmAEISCw7Qu/opOFiTirA9FJXIuZPGpmRO+XoIZ4b9NSdqS4+i1Q/nV9BIiYpoVPwqX5f0hEpG9
6jloEoeUuPYDSNUK9Vs/XoNYS0wFa4PxS9xO+maBaeH1xMg+Q0W293brOVwtSLNv41zNl0Dlo6tG
UZkcoCXrvpMQ6FBCjQRRqwPf8XPQJvwwUbRAGkm2L9PUjgmYDhq0xm2bMHNlB78c8ImsP+gtqOWK
+dpAuEB0c7cSMHpXlHrVHGhHr+Bm1Okruxi42WifXGddv5RAoJ+ysH6LvRB3KYTJ5Tx5dwDkGe9O
QP2cw28AJghp7oY7LVP7edULcsUYbfd6KmG9tShV5WBq6zLyNP2CjvlY0qQbziMAjDKJe/cBtkjq
wyRXGKUp5+pHI1fzCeJp6GAN5K+VIFa3ZYvzQycY0guFhbdIWJ6BIP6eJ5PsqmGb2y9tr7cSzaf+
Cf6fptQaXlUczY1LndgCtPNYXKXNkH6ZCjhltehDzGiHpB4HFfD58pFBpezrG1ZEYwN3LMW/WIhc
4kOBvLEts3Yy71lg6oRAz1jFmy2/cGSU78H2A+ckSPuYjANcjfxCzq2e2RdLxWNA/f64mX4rzkan
sI4yff1jxYCcpcu9PyI9XR+c5ZkobWrQSVa1K2M5z5eMK302yI9JCVk4f+SD419hp0Y/tlaMX2eY
vfzwmOC7W1hym4LwcI6xUxzMYtwD8l6oTsIw30R2Us9bPA5nCmkSeEuAue8kvM+wly2ISHHbFMCp
MsUu8JxzUelpaM8q8/YRzCeK85+TKxIP9NQyOkHxK8x7Pkh7QdaOP/S93a7rqTXHBeZZe3neN3dD
GrsrC63c+2ES9qOFFv8bhfYRjiRmnWFO0mPxAGt7R6jz14vNwyW0wdDLjL4YzoLBgw9lO5ifgGP4
5RZZcQMxqv0Akyv5WADS+Wy2wn3Ehl9fYLHltzCic2BCsubUcZHdoPMOoZUDI/9QbOtAMd/tcNrq
aHyv0Bp4Xy+jNtDBd/HJhtZ81s6n8LrKtu3G8tRfg+6ogFr048eabnCSk3W/HGmuiguCXmQ16y19
Bw0ERcfARt8jkYChdbNm6dZAF9svyMEPuQfUXtyojIJEf4QxgOpc2XEtbkKk6/dAf7o7qJCGp87Z
L/gb6IxcQ56mHhlM6/P2buHtrmDWpLnio06efSR8qOCFEcMFLPePTTLP5iyTDooNLkkO0cII0yYe
9wO/6mWhD+gvp1s5ow9/gE9Nn5ft5vhc9lQMd2MEHsL1CkUcxprFwdkbw2c0oMhiSbgcUtO/o0sa
fcgH3uiKLVaOR8m1vW/rZu6PaEWv8rpv1NgcIjtk4AsKQSIoIyGXul+LAZqu8556xAdulrEbIbTT
Y6jVlQJWAF8ikiNzqbLei/kWKE47VdST+mPINzhUjXHHbkBmE+QQCFLEaweAwD1lDapSizhitcsY
Eqd6AN3pYnYsv8qSJR7ajxtdRTKX62LgWHOVINjFl0WKTsXZ7FKDg5ynzD9ANalaMIPqjkOaAPeX
TkHFyJeHhoLNUyYy7T6MK4m2c0AB3FZxbpL4JvB2GSoIPuP8FvZvWziAZgsjMyBuV20CQSkUO+rK
Resyte+grGN8oxj+IV76A/CjXu3sMZ1k/TsHh8bCHeDRwyA5Hfw0Yj0UaLtWnkB1eUyJ7+SNkuga
ww8J8HO1ucVAoN+vaEjlvlUXQ5Nm47EOWbhVDeDbA+QuywWt4b5xgAZJ5oDqYIZ3qWo4JpXaZ/la
QuW6fmQucXdRxpe86luRwngoVRQQIbDEJ6Ij+33mSE0oBLDJGZ5khB5rGCT6pEIKJ6OxAmcAFLlQ
5pLdr1EKg5fK+GJtYDWFhgs+MMYRfHu+IQiZgh2l7nSZ1YYsHMYvOcnlUSfLmGW3JJqZf0STuRcX
rSnSL/U8P28Qbz7WUj/XXGdtiTKhfwjgnEBPK+w5xuYRI0gwi7Zcvl13EPTcWZhtnqDYhXDR6E2X
Ocjeuuz7rH+wQwfxoWVr6YsmRXydXf/N1QI2GSOEjaZexC06n0VckWUK5rBhs0nfc4huH3IQm+yh
mYFBYT7snp7g6YXvZNTqg4Y9VnGc8ry+gWfi+OBhIVAf/QKl/iXQ7Dovo37hl/3YmkMymO6kjMge
BhWTI3dyvFYii24TtaTXiUYzdawnNNU5yqJDkgg8Usnn/rwtSQLzqRyb8CHms5lgHMLGO/Aag7vU
Fr5wfArQXxpVt/BemmZdctILMNFB1PSXsOfcNfsA3x82mLR9F+jHm3OLvh/0nzYO5bYqe4ddHpt/
A1sI+JAgv8ApiHvsOs3Jw6K18oOGELSpyTMQweUEMhE/jzHvT7nO2/dRG1vYgzH5KR76xw7aYnQP
0+GUJ6L9PIbEjWVGx/EzjYW98gkVC+zilraoYHKXXgkN3byqYyDvzTJXKMLpuxZlydUcSPNNSZo/
K5g8fVKEhhs4tIA4oc14Ca+09QlNgUTtMW3RJW1jc8uEoMhbERz3SZh+S9VepK9Dv+/aSzJ9HWco
w48da9CgBcg9ssshG5qxmiyUWuiBbSNAzDy0pKId4kgJJXyb3XZ6Sr5KKZ2CfB/nULZdDu8hhe+t
AMthTshVZ5c980l+QAk/Q08fYfu+6vXo/qVRtclKaUrjZ2y8wZY8KsJ8ETnFDk630UVjsuRx5zOc
CASyvmxg2/Iuy5b2q58Lje0Bledp9AIsrVFk9AYtRXutV5BdSlsjpblZJq+/qsQtTTUB/pzLZu6W
b86tWCtYlKjTvAa6+n1GNw0Oju08H4d2plcAz2tQuZoFUrWdzvoDssdZnPpcumsoYy1qWaQj7tAJ
E2XHyPRQDsTbnD25qes+53peKjXRCX648G298yEnD+j6FRxsJeRwJXNBdueApOoK0W8Ix8VI2SKV
40g9wS6JxjsqA4kqL3aGIHTYGcw09Qz+PZgymERVCs+HNlXzqZ4ZWjy9qlqFJM0e9zJ2rgQMbBPk
1HQQ26dhguodZnYEAnRUFUIhpHE2wpLMEl936zmKk3ZI3zFPRVEqYhr6pQOdNRqqOSqWVpzQyFNL
fKvkyEZ4eERYmbr0m+wnD7V2iLP1INFXK7rSQxOSrodhXkWvrtdCANKpJrhREP2+m4FaUXjm1p77
k/XaNJ/qWqVjfQhYKmjvQCVEB1vOixmZ+y/2zmvJaiXr1k+kCLmUudWSlitvKApuFFQB8jaVck//
f4Lu/qGgIbrjXJyIc272Zge7SmvJpGbOOcY39gm1Wn1SqdKqrxJ46SiiFF1WVUeYEo3iIdbBtwHn
RcA11GG/2Jqe3+aqLbgOtoaMS+UorJlNjIjA+fpfKgzYOudR5vUS+m06i2fRCzN9+N5E1tptEDKU
/tayNY14bi+gzW2SAnQM23yG53B1Pyd2rM/OAb33yvMG/cLPPqh2SrU0qD0acBo72zifHF4RLMfD
k0ppKHiXAwXlfK3nYELtDW2quuKwMnXjavHKy5v8xfJUPVahKAe11BeW4uutQdag/pA7xDhWFT9Y
g2gzJ3IQ0GbWWVeqWxr0UdlAjcPeIen2bQt200Q+2IQF6qgrE5EZpXvrs2IufkYR5dmHbHCrZWnp
Do90eLMdUi9VTnaU1LOdlREkTfjA9A7qxrtcKf28CDayEzOdGyEv4gC3Ox+04rJa9oF5ZPXUegoc
AKofSDENprjAVjw7ESqY6rNeF1RZeGjSvogaR/ppOPboZ+ZgBWV0h5FJLd+8Omc/S8Zbmrjjkf50
dtnosbUrTEdd5cayVFFrVYjIRp8BdauVD7k/T+6po4RzA6sG1AfGeWNP9IOOunL2WqBzSLuLz+2q
xwVLK+y6wOE9qsLBWpd7CRFwpkDQyogKlB1inLdCHHrHHqowrrz5RVvjeWkDI4Fxcu8VWSHCibi4
115nsL4BBNgaQKEa2Y30uZFGlBO9PKpUFONnuAZbx4WK2qx3awFxAf/YGGv7ShkeoiGz8+sdvv2m
iexFl0dDNu6HcixtGpYujtdmR0MxE+xQ3UVeV6C/VWjqQg3PSDKQcwR9i/pvh9akGymQDBO9E82t
64SddxXYHXX41cwgcA4mC/yLWzjlWYNgjMReCSxaaP4wAXc7c1EyBO/tMyrThvSA+4kL486JFlho
/o5dW3b5TtEwe1kRUnBvxP6d0vSG77m2e2y08y184TnEQuv5UY7m44uGqIrmYd4mlxrLsPzI5nJK
79y86reqC1bQkQrGOfe2K7IXlkhrOVijnd83kxVfId9MPie9wZn3pnVGRhcrOiPrmkHWy/TpnTcL
dTv1ZcpXwF7H1NqtGlZT4ABoqoV/b9A+dEM/b6aTQdMiCyc0O+8na4MKi0LaRyi9ObLJXjx0cdLs
B7PWn51eGoHvoo9M+3LFOSDXJcAdtFzj9TSz0FRyxPJU1gj3/Wz0x1Pi9KjmZA1/NUjiaebj+uUm
2WA3vGtrdzH3TK6Y/4J6yyTwbgtaIpVPTBdmaF1kj1YiO4qCepFXlmrVZWIaoxfqImndPQKN9nGa
4ZfuwTbxLVEpuB/tPsWYXFGA33TaVvFKD5NzQE29ZAHIah+ZTAGIMeSFnqMIo11yu1Z0AILVaVsn
KkaEf6EFUipau5mfSQQyP+QsVRuOVvt1kmkdmbGcd9Mglg8uq8V4MQ/Y6MOyG717KfpBcTghOjYE
GV2gymyuoHqYF15aFi7ypXiB+W3E/oWmpebLUmbFedZaeYuGMN+hTTM/4a1TNfMP1192IFvzfucC
l11CNS25DMreG+JIpdi2WX97q7zIDXMR+8GZxJMWpy2opEEWFs2ApsLs3lbGh8xHiQEJyeivG5Qv
euROYmFT4Ju4LTo4PVVUGXn6WIi5n3a8N6nqqM8hk/adt50352ayJtrQltnE115ZWc8d6o8kGFX5
wZJV89wPTROkxKbcuyg9EXAlI7d82X9ItElPqK1mbadReVz1CpOgpO/ysU6UdupzHuqwzwr3ZlBD
cx5Ehweld4tL+gLuUYt174mOceZyGyTOCzAZK5ptXd6P/WKeCpIpTUDfHsjhpdYrJD01LR5XSu8o
LZCf4eprFE5V5s+HWphjeY+LN4Mnssqw51a3d50lVET5YlzUS5OiWZyM5zSGCe3HgxG0cFUwFooi
qrwy/orcWQ/Bsw3vPMr9g2HHxkuDMv4ZLs4iAg1OFQIw7RkvkHc1Iz44tOPAU+epTwinh9tW6Qv0
2KHRDZ6D9dZPNLgmvWFXB94Hfc02Q1qh5yKa4acvp87s3+c0O0IPePJ1R1wBpJjUaJ40r7Qf8tSy
K1D1nMa2rQ1GdChAC8t6XRTd/z4qWvpB/QsvqKIaQ2bzuKue2dE2VXvf27Kxxc2Qpx2rvCQTFc1U
3+HLRrwwL4DjmTUwCG1uQClsdr7JxENiQojR5yE96Sqt8vWEwHwZ3sXZPIlXUdtNccwbrxrsXWz3
+qCF3ijsqWfxKlDZMGtDt5ED8Hf0EEGgsVI2ejps275wen0+qWWmixk45iz2tl1P3kenrgcWla4t
yrlkHROpLkLqPPQTcB6cJEFoY6P9QiZNGY/aa8GjzUODvN4WSFTTtvmid9riypBBKwLCSLYw/lMm
qVlSoGJqk3gTt3MPdoxBkjxZ9e5utLyBLUxmzU7fPzXeFI95yIDYY9+HlSmb82twyFI1oYSF4RjA
7CwluxcFSd1YAn5LC2NmamxKMuA3KSvDES6OAAtHx3r7JraT6D5RD8k8ut17BR/MFAHEuoK/Q6Pv
OjNwGsmG+SJfZFw6uxkUojvu/zye+3m6zNSQ8BQHB6fP/BUV+ObB/1EhkYkFa1KSuZ+Lpt28TdV3
4UdV+CUXXGsYS/1lUPnzTH47IjZuhpWbg5WR74YK+PGINOe8Qccv8aX6fsTxu6rGEnXPaF66qa0Q
wY36rGH5yHKGgt+/8n+Er/l3PNX/Y4yb/xvBrA4Wnh/ujl/wNRefavlJ/giAQJ6z/cg/UA6E7oot
F1kgGLRtvArIbf6Jr9Fh1gjbRGyyGZOR2/yL5bC5u5jRfktggQVBZYuPyLQcJmQAuv4Tes0bxyYC
ImCGJL1g3ePuNX+RKnTx4OFHn52LymRQiqPKNabQMaZlogkmtXagYIMFpSamtBYvraZeDAo7rOq9
H65sCIyHEkWIVp0lJVc/AzKeezs+erEy6FxYo2Ab2JVre42gi2bRvurHyp6uB73IIIfx6ExsMyVA
72TPrrZyLke7k69oPO8GO3PjncHui32o4+5LwsCXPWL7kNfX8qB5K0SpdUjpi3a+UetAnPEwrQeT
8li/rBlgCQJP9F4LXDQX8lh2nupugZ4WyBZj/4MsVyvd9bJTxq7vxy3DoO7TzUbiP2v4fxsOsThr
RGIHkLDWdWlIWDQzIqvJvJuiq50PHdbBUPOb6WNGYXm7EttBo2ABkdqn/QDE0ZyHoLFSzQuGRmsP
BQLyE/Sc9KMjRfdsSgqBgDrSf21877Wcl2uPGj8LxqJaTvwjvhqVY91k2J2PPlivaMgtfzdvhRWT
Lr+7U3lNs0VfFtJmpmQEG8cSBDJHNThRcSjCvjfY6MBxrG4ROsonsF/xyeyX6bCu7nLnS3M5a37e
wfzKkMjgI9ayI3C27DP3g7gDtTNa0diY2k1a1d4BtwcwvGY2Lqd4qB/T1cUh6ClISqvt7kaELs3O
xlZ5ZYvRfK+Br7XZDNFTauxEsRkum13F8nYaGZOBABXLGGaKkADDrFVEV4x5rQab3Zpg8JY2xI8d
RLn1o8Z4bO9lpXbAorSesBysr3pluqdUGu0Dm4n4mqlRc9loiaoONibIm1mtzmgYIPLtAQlH8M9/
D4Vpj+mVJsy2VbtMr1wmVN3o23V/zlsg4fW5iuVUNqE7xF3u781eu/c0Y6uNaMzLaY2oUgz99dsy
8R+tqP8voq5NUqRY6P6lrvplRb0pyk8klKCI+hGO8+2H/ndNJQ8YVz50TZ/4Ap/X4b/WVAvYl+O4
wsUYjO+Sv/oHH8cikE6ngMEkh7Lvf9dXiwRHscEY+GTbz3n/yfqKGpNX8Q/CHYMFFmImsB0+gWGh
0vr5Vd2PhVfPjtGdbfb+oWWX+yEdhz09Bu9OpHXaUGsnGlsrma4iKnp6Q+/SQeSfS5hjSAxmhixr
vasqP4sP+Gqs/hEFe3nhJX6W3w6sWB/HPnM/iNWpz6mRlBfDlKPE04o+ZDScVWdggsWerIwxHMa8
vszbTgMQRkl3BQ6+XQ/VYhySaR13yYrLbA9Ot/c/jKjyvCPzC8rqoVuc53GalXe7mMIN8VGnl7nZ
DHZkORSROzjYXvZpHLT0WaGIqo5N3wDRougvnMuBjgxru4aMkubR91W/mhiVTNfl9zeC9+310EjJ
101nmDg7t15y3iHD9zdK9f39UqNQpfXXmSiaBeoit2IL9f3VFJecTxpnS6V4bcXgJiaCn0aI3Ma3
R3X6/twWaQblIyhqKUB617hDi12lelaLwFGkPdFYQ1q0m+lCoONIvbWzjVDgE113BNUkNZ1M+gwp
ii+PBsSaf15jinpRMOFEoB+OSZOhsGd5SQ5MFeL+2q0G7aQjJr/V6VUEbKKsYBptIgjY/8LB1MYD
83jzgdgOIjAsqTMmNOrpDhel2Dv+RhdvSQ+aSlXuiK1Kw6yRWBK8qrjstcw6YH+rTk0zqENRjx0F
ft046I5LdfLYQbkqLfZVVTeYDNLkRpi0gsa0nKnhkyJEm2GR1IEGTK5+fIfrq3of19rQBkUMQJZ+
U3tT5s47jI3JHSBreTulo3tX0vf8AHFtDhPULuee9uYd90OzXyCtP8Fkj29Ls1neMzSj+JyUokvM
JIL5YeZe+34RP7Gzto5z6mjw1GNejxIT137Egn0ZQ8I9gPPJ1hChf7E8tZ0nApfC/V2HOOMBPUhh
oNCg3sc201kzUJDenXfNsq6nuqe6CfxBVhHd2OGEPqU/sI9Lnqy2sS781U3psbVieoSCA73OA4+d
45rsy6/GZBMwAuBNzAERd3VUmA3aF8Tft7Aj3FM/icccZqnMlW0FNvDdS9pGSRLkYIZqWn5qvFFJ
YmI+R65P2UfrIl+41grHzx1KpvqplzA4x9htXyYzfW90/YgrxPPOXOkqWlr6qotsvauVbc1d7Mj0
XKOJf0wMa31W1lpVpHfM5mve9PqFhtiPJn5nuWeM7f4eI/OX0e/ioyHIkYBvv3IF3fzBLzz1rDt5
+X4p1uy9NQ0Z9oXOK9538DTDqeAJc7SBaR5q5Mh3p2Gftc4FtAjyjXjXHvLeWm5qvxbnaZZbx2eh
1xbws9qNkTPAWcWKa1g4enZbI5vc2i8z1qqEnsloJLh4hcc+LBs0Gdpat0TNpNrdFE/pdl4GvBcl
8SeavgPDMZ2ZZ+HwWYT5ZEMwuRm0/l229g95q7mfZ9Eg5GL6piMEmizyNsx2zR9BBNoXFe/+Sx0R
TuDkMg4RuJx8W7pXy9R3PBpKPqylV4ai15tXR9Eybqe1ubVA7bxgaGbCYgDtI8dmai/YcNrMPG2B
Prk07WCquiVcVz+5sk1DfRiEhoumxHJSVDq9VsNYsS0zUoPy8okuSfalnJCsybG7JJps2uJIZubc
yno2oXMfLc01Pegr03JpziRc2YUzyWAYTI0nzk5B9HWztu8bgwY/G4Dmrsglg2gQ3j6s09m4HmVW
bylUmU6kVYVk8Gimw0wzE1E4E7zJehiH2HsppkpjQJIx6cMwM/kkJKbLva3F3mUz1uKTEn1z4W+Y
d5ADm15N6YAeE6OOmbV4KSk9k61fuSBeHpm8y2s38RWbcWVNoWFhfwpklp4gOlNrtovhXWqGyTg0
kwW3qGAsrc+vHe+8e4jVG9Ixljt+abJL8hinWNH6h6Gz50ttMLOd77XeK/Yt8bXR7M9Z25kg2ZC4
7TYDEyKNPOr6XOMh14qribSRK98qistUbxxESOtrqjMs6fSyCex5ftfo/cOMNHHnETO1q2O68HgU
031GNOZBz1b/rjP6hiAXM8XtCV36mGjpdVmMyZ4pQhz2dW+8ZxJoH/JE6Hue99d8rb17uGTTLu1K
NCjI1QIDJPV5ygukF30syivRGKAbZT2SRqsnR3r9W4e0coaDjcXojju3Cmvdn24zAP+fuxmRJUEP
RknZY3tPiUPGJJ9wCc0JeFgjWuRZZSEq9Lma2Jewvk9GTW9OlzoAY6lnqIiYa9PQaQ6Dgsxvq3n4
YPZ9GpZewyTCLT4O0njJ6fXsVl6Pl+NUJSpw5JTe2l5XoYBtinCuyFpcrFl+NWgqRagd1EMO/yoa
6TNFTUIkke01HrMlLX7IRkNeO7o7HLCLdXyKrL8Zk9wyItDrND5ts/LoNabaaVIXfWanO1FPLz2Z
jh+7eVL7BA/JZ/yuhPlQqQcsex9Tr/zSF5k8WfQokXUUAPAFf4rJcAtwOjjHMRvIRctLO2SrQIcb
Uc7lygzu1cfrwtqZaodB1Fpg09e5o4ltnU2ZIyMc8g4Pe9JGAO/9o2U3cu/OVF4a1pxDYabjRVY1
0BDKue2AyJO7BzZ62M0IW1EWyfp1EBPeTLt8zFRi7NSSOsdpxJ+QiavVnlqa+qir9NY3940hXju9
vVP0Y2A91cz/2X2yRBNVSvPSyBCZpSlaqAz8G4QJEn0Kvbl22/7ORR/rS3DPU6UC5FpTqKc1uwxA
yjnc0j2NcA+7uW4GTlabAXrRs1zLBAd+eYXLULv35TwdSkehRF1yIrOs6k4r6lsYKel+gKcdrA1z
VadkhzcqI2SoVBLz1TbhsMKnptfn4Z9SxqEerZVF2LVutGFGAuNr7uNgMzlZ87jZoXj70sWOFhFl
VAVZpQjzzMggGuMi5X1gqbuJDsdrxoQncjVuv0ZqR2ce6ztHG+FKDCDTRiS8O51x3mmuev+Y14x8
EiIcztWw3CHi/Qga4d3/30t9Sx/+zhr9Kc76x20RzJzNEvXv91L7skFj8tNW6h8/84+tlKcDV2a+
h83Ksanlt1SYf2ylPJdUYNMRGzf0266GPdM/t1IGWynDB0HCBwCnsSV4/6NdZdLvolHl404BR2I6
vvhPtlPbZumHzRTuDJCmtJQwWfJH/Rvo8gcvWjLN+uq1jTqaKMqGXVn4mJ/RYPuXtsIRHSAWqi8L
auk69FNGXD+cq9vvx/n3ABshdMhSsFQ5P0wOIPW92cqh1ViR3s8sg8ocGUtXDtZ1swwXjA3H/+JQ
vof7CsAWp+7NoXorp3VRie0l0mMrMAnVI7+0jSzP6P6Lb8Wp9C06e1z0t46z1cDGuNj2gHlhzg6z
tXYhCXTsaWb3b+y6n62E308gOB4dQw83BbSnn/fC8wiCphScQPayPmRP8w5BgPN1Hp0woYLcuY2F
eSxmV9Yysd79+ZRyD/5473y7ehYiG2RnpkPI3xtvD7x7xEntMNCQt50Ad3Ea1QgM/jPnF0eBQGYA
5fLQwzMOeHMUmXgWBWCsDuhXHRyoZk2lK+bOHaO8rXAO/flL/TwI2M6oMDfnF50P/GTO20GA6BBW
pAb7P4zFKOuL/gumya9e0lQBvsULB63BX0YPv55GnKT0UcXWozb0t9a2OC3yycPgcsh1Qe5d7Jdc
LL+J/vy9ttP0w4P+7XttnSGmMTp8zg0Z/+OAwyZAl/lyoQ5WNkJQ07RLODs37MiwY+jkMf75aL87
iz8e7c1FY6SFFh8M1sFD9BbEaM6TkYhLtt6Qgn2fsMuiePnzId/Azr5fuY3BSdcdJgEzgp+/4UKm
nof+BadI6tg3dmOXTwna/hOCKe+I/6cIVXfvjou36+CJf3aghJ3RkB1V0jcI2/0RnaM5Bf3ktq/z
bGmnBfxwYJJVSKAXRZabJjuDqJS/LEzGb64/AydXZ16wmfLe3nGeTGhLMUw8ZLD+isDWiE0I5lmM
EYaPzfyOsQKH1BRanL3ILGf7o47Og+YzSjp3WGE3twkRnp6V/OVZEL/9aKzP2xMOdMjc/v6Ht0Pu
Q4FckTUdmKwiLkhFSBceZabnDBFTA/kONgca4onwubAp1/qMEa6/lDHzurCahxEZT81WTLK5Zgge
WEYbh3FNZG9tJstFosz+2nRW7bQWE5zIcQCO4W6AKzwDT2rKtKcBlerOtzIwPbbm7i0UKHTpey9S
zXweih4Uo0aK9kCDCkYYYEK7eKcmT14X9mJRM67FvrcUOhJtuGl8eO5dBrR/sRnFz3HJNhdt13ut
7wDd14W2oQ++Fot1PzBmRVKSFEc4zcMNv7ne//lu/fUBgYZBYcBTzzvYfYsSQ0pHXPO0XXRCtDUi
Q8D36Ccjmx/VGlNqK0xX/8URxdacxQy9rTc/X0sfCxa60mI49HGMusaOSiN59Wv7srdqG5Gu8/zn
420Lys8LjsfWYiPTAUan9Hnj2JWJP8KUVsMhX9BJm2yDTgkyochjVBL++VC/3qbEWOMmh0Xi60gR
39ymiRJjPo0Nb0HG+heN1hknOiPuX07gb4/CQI0yxaIn/vaS4VnXqgFOxkFDE0DotutrR5g73u2f
v8wby+y2jvFtPMPwqBZRKIk3F6rItNVwyKA+zDhCQ2IL8r0zV0noSBhnNokYlBTc+LprJefee9+b
yaGxCZz7y8dgZPDL9aOEwXcIHsAw3uIwu67B9DG6uA7n0o2mzi/38ZQPe5uul7ezAAizj0b63uvN
l7KZ3Htw8hPNV328AsVtnXEV/5Vn+dvPhEfaQxJC//9txZHYmoaOyJIHFDr1Se9F5OvMUdd66K5j
yfApxZzyoSSVZgcwY7lRm9wBGDTde4+mrVuXXyC+jNcFzdZ1nT6qnI5qlw3twwItK2jp5x1Fkk7n
esHDog9/Ky7eJpt8u7aU+6TvUNLz/G+zjR8WVNxefrV4EyeVDlLSu0Q2TnbyLmUV27UdKdexJNin
cp2BN1ZfnUGvfyKF/hHwh39SbRzvECeOEQ0b/65Z3ebRs9cvq4jBVnqpv5/aZKENmWu8K4Zy3wPt
/8sr4S1O4Zdv8ObuJL2dD9ws8rBoeXKOV79GGTXXYa4xL92ytQBQ4QTL9ZPVLFvuF6LGP9+Z1m/v
At/7FjljGr/4172FtWQRSm6if5rrqvTEC2XVrWvLmh6X/rkpx/k9w6P0VW7kojHZYR5MQ9yGtHMS
uTd12YTIRUk0yoypYsBAGzXlgAxj0ReSiGJ8WWrDYKl0H1yriATcy9DR/PdodHGHjUK/1IRRHtem
+eSO+oOzcCAMKmrXTr4Ufznnv5ZuiER19AtUCBuk+s0pFxjZ0SWzIHR0nusYJ1JehtqKK6FZhfWX
OvE3y7ZDDczOE7AoteKbHYXE/FvTMpWHNqm/+nDLeWuPOf3A1f/Lkbbf9OYFwZHAgPgk40JZflMj
IuBUaCkFd1KfPGKGSN7DvaR7Wi3sJkDkYmPRHULngAL/Dbbwm7evg5N4Y57wYqLw/vkxHBJy7OKc
jpFylw/oNW5nt9uIkl9Ld3hhy+v85QX1rfb85bsyDvIMZFgQX95cQoTpcs4yblm24fW9sqh7FlJH
l5oAUYCzX/SYyOaMQVKytBQ3Nul+oyRhS6da+fPT89ubSSByQVeFB/ftazlTwygwjcnD5DVDqLeu
Qy8M0a+WNXRd0/zrnw/3m5cmORgEpvgGe282+T+faQcjfFJBAz8sSz8fEojpu5We+F/2iL89v/TK
be4kTu+3ofSP62oujaTB0y0P7JGB9I0zUvUaVZsTe/RQJS6wZEQ+DlKyjKaYEFa6AWUE/eliRV77
l+f110255xjsCtmU264n3j6v06LEChaFDzPiPyefMtnLfsXbuNC0rzCHtLIip9Ydtrh0pf/lsTJ+
9wRTDXGyqds9++29NuDVMq1a7w9wV9OX1u01gaQzGW5kZggypZwGhy9OMx0z1+IT6DYynBGhnreM
hKrOJRt9AoF5NaYWVhpzGOg2Yu+Xn/98Z/zmYwKp3AKTdZc65y0ZBAFPtoja6Q4Oc929stcxsmXn
R9Ty2V9OyW8OBV3FJpnZpQ33C+ojyw3Zdr3bHYY1rr6Sw+LerXVKKJ/m6P/F16IGBWTlbC21X1a1
tm7XofXs7iDMrL+j3evsm8WNL4B40kX8V6Px9vvq8WPz7DeLGEeiLUKJiGDy7b6ROX2SN4ojZZae
hGiH2ocqgTDB220NcGbagd1g3//zQX97Ktlf2yCyDBjcb57nJNFxaqeCWEoU77tKzFOQ5ZUZ9jpK
9T8fCrHnr28IaiUdGZa/6eneVtweDiOVrAa3CKJd4PfLApQgS+1phTUc1+UO6b8ZOtTkJWrpcdL2
7BzVHK2wP6q7yhM8XJlFj/EUE0z5ZLZjSQAlCFWQASWWuQA5UvqJ5CLtqiBeXe6TtGTKKgGxYgni
KxFp6TSeF/qjmIw96ENCFwgV8w/ZQvhbBJgL81dSpMYjRrnVCEt7FuYePu7sRBY+JfPZZ0pffXHg
vhA7hjHQSS9momEYjmVFn76TZWMspxIzCJ75zKggvemtca7WedYOiD1GeS2qWnlXNtai+M6RRlnv
+W9t2lcT5vc5ULZPFFtdjHZy5bk1YhKFNxE+pOjKhxHPL4qCWmuO0LqZdS5Jb+LWS7OnCiUIxhty
GvMTeLuk3aE5a4r9UmRLElXAI/rLfGQ7ifnXbydmHXLyGXONYpnxKCyxflFpMtbpO1StGbYV0hvI
bPDoP7k44xdEBsPMvIxh5EMrMs09QFTJl9spdscHLL5Ec+PR9t17wN0eFtNlTNSJInbed97sZ3sb
UT3UiDZZiX2WxGTX6DOaqIy39h/4F5+AIim8d8jEy91cVo2FUTAdDRhZrThWnrqjz7tXo2jfY8gs
n0vN0+8HKKxBXDHo1Za8jKzOv1HlQpCW3M+pW9+DwwhGIMxRsdbZwbSZIhV+Ue0TNZ6tcZmYkstP
eQH1USgUGCqfrT3Ot8+2pU3RiBtkMyu6B0aDeuTbGRHO/toEVMwr9AA/uZB2O7+4QzcxZFzyoHbH
T2vniONIHD3muYUQlvIJjVXkQHi8FX7VR+AJstsCChhKn8y48KoyvbJQ30BPQNUos/hpXi1xEJpx
l2XoMYj/jk+xbxe7OS8URYV0dwQPiVBKd71DrX7qBnsIshVXQLYWN7gGd/Nk9+dinqHz6AW4gwEu
aY7pc1e4BbQjC5UMV/Y29uz7SkvnyJi8dL+u/bpbtEGFsYmheqV0vcdu3n6svU0rmrrElA6dE876
0H91tK7eacPYhh4N64PbNOLUlzjVXNCoJyC/5gkQrBfRpDibxrxHfW3sC7E8V7rqnussPrrCfsjU
8izmuI4mxr9wR+PnCqtqzxNYeadRufV+1GC1AEx7LHwvPsvYAkzEZC7Sc1vjOnRrYOc+RiH2DfeA
hcfbLunxxqiZ96IlL7GXuswxgRstGoQVgqyPnjVkRwCU1bFmQv/VlrhooNvgag0LJqrrslNNR3YV
W3NT7xO0rpkPv6EB9BuY3DzvKwBUc+h27CN4mbJI5ImaPrSc+2vY9hntkbgOvMI46YpgAq0ZGrxZ
q3fBH5po5oGIYmGKRV56y5RM8gMmVldiLTVjeyrCVZr9B82w9nqe4C/STD7zwdXM5nV216I9WkVp
EpbsbSbNpTFc1AUIg/OgcD3mzOUyCu1Me1aXNGm77Nj3nKlgKOoyXL1qfCT5eb41y9x8jKu6yE4T
SPBI+Fl3bUymt2+yccL30dGMSzOpvzh6TD1Jf7eN3FUvLwg4718HAkKcqFxwxuWTyKzLmaSXB3ss
4q8+zX3FbNtBfNvGox6uize/Y85Ufe3bnmDgpZLGRyBgPS6uVtz4tdluliFShSFyHwYqlkdvsfMP
o+T3LOhOImw33ZlRbbnL5to+mdjB3tOFYwyCQmzdD6PiTkgR+j7DWu9eu9Yu9sWsdc9ux4wW+shA
sMs8FPsMc9970XSYotxmQsEdi2oI1Sp5OEpTE7uC7N4wcRwk0RRcJ0XGMWyM2UR0C/J7X7Bvqo74
pfn/B/yRT108kThPdKXBHDeZiJdvdOyYuwrB46kFz7Tdg9p0TkgOeNCrtAwat1fmHkBiqz3Vvs1X
dNvCTy8Sc+WjOsX4hBpaTVdg05ObzOu8kCyp9aoZwHPYqc1vtdrsYOuZg5DFJNObSqQ7O22a3uST
bD/SujMjGmfiJkGS6MCmqggUVXOxJ5gA5w+y4uSmLNsR2rdIxQ0PUcdDxdWlCd+di8oHWJmm7Us/
Jj1+0N54lBnnO8uLBdNqvRw8+NdHrbcXPGVmd9eKfssdZIeJy3xtx7Do8uzAmc2OYq74tZqabw28
QefWyP3LdZTty7C0/fOYcl5X1+1eEYcgMVqJOUK4CGDhjLN/OShUap/9SYobe+00Mu4aP7mZEXm3
1Lswgz+T2Gd72BBNzIQI08j6XC4NXstElsK53mmwuQh0qdO8ZoVSsQzIJTAeW2MRSMWb+F2L3u/a
Ear56CROEQ54KKEn4DM1gtGjiBTKMqMEQvp5gcUTJpoaL/qKL4/lZH5Hoh7rYrJpllp+utW15EaR
kU3urAdAP6gJ1r2xra48EXiEzGbwaeKEWTHF5xTBYxbAHPdI8p4IZ83XtlHBynNOG6uW75eFpjUW
HPnZTRBaxfFSnox+2O5yBeuKmYspHgA5jU82skYQWg0fshR6ce8NffvJylPnQfPXDlBZPaU38Jpr
I5Bot5/Ljlh4z5HqSW/n4j7bLrfZo3oSuQG/0x45UKEte8wZyCooMtIbG/bKo5eny61O3NNXfSVQ
XJttAu5p2sf3ZpXbpw5hxqVjTfzGZi3uKdnnd6SZyc/rNNraee1piUca5KmvLmFfeG1VGjcB/RaJ
wtTRJkQYWuP+D3tnthw3cnXdV/leAB0YE8AtUBOrWCWySFGUbhDUQMxTJuan/xfUbbtFy1L4v3Zf
yI5ukajCkDh5zt5rV6zkS4mUSRPR1U7YcgUNVqf5phwGACpJz520aK1k6RU2dxprVvKuyLPaAN+G
Xk0Dr4BhfS641jqBEzCJyBhHeau619rT2DMNeonXtBzbV63OjCc7bsbNMCrjmxiyvg959Np7Vovl
tTazhvQBEzVfKDOn/0aWwOJwzVzu/abhtAje5Gqvj7khA/IsjcfFLFCcdDqrmSuGb6jX2ntSJ1aN
jdlcumFuPmLfb++NzovfQQUls8fvvU2qPOuGdcwHF+DxfAOJ6T60aVrp91LzFGs84ijnpp5rTh78
0TN74mjX9JFkESP4iL5pZxHaEVnep0V53SUqm3g/wA482KLk0vDavLWknfeB48bpnbBVs2sqW72H
YQBkZEleu7jmX6mmaTbR0Fif0VrjiWuKJYQABebDAiTjDJbYG5yvgImmvck7yXPYgXi5EuYw3VGE
IHWxs+jJLGI7LLT6AX3weXBZEiddT9nLACgZez8D/OsdcfQRRVE2ksPm4p0+lsYlcUvWDWthvK6n
2nkS4CWq2YkeRGTWN/6E0ohFt1wCo2LY2KLjvAGUdhzmGR4Iz+ZZj0d5W8VudYyTCg6fSWzZ5DP+
o4X6Ap6uvSGLZbrm9WB9xdt9bFPdYEnz+MNS7bbCPo2q2T5NU2Z/oN7G5Qmf/jPBD8yZ6g7Cm2be
tFGNlrZNKEiHDAWvR3TZVcdegoCqOYi6aDf+qKUxker1Acv0C/2/8iMsGYzxbs1JMjWYdJlghxO6
84wMDFaEusk1HT1opOnv8tJudqrvIaFHPU7uwizv+T8uTflIe+xbTbDU+fG1B5CKkT9y73pEoQGN
6Rl7emS/+KkvnoTqikOauk9Tppd72qUJdSClHObUGXBVOibnlCzasDbMm8hajM+JHo1opjV9T7wL
sTRpb23GgYeR8JMOiAKtwniexYniwv6Q2Q4G16ne8TixANcZu9NYtP4eL5//ChzE/DA1Nhmopb+g
WijtRwTQWThRw+4c1i6+miqeMAO49zNxUjtnUBOJIdSF6OglkQegYb8tjJrMsIm79NJm3AZpRdIA
rtcKRlzTzElgl3CYpgbHMgOEwF8QAPauoKC3Y+BqqKCP2FQOXQ5tMnBs7baes+l+0c0PXaqVOx5F
TJdLRqHmOBRkbn8pbSd6X+Q1ZYY97HKWwCxovC69YjdaNji7vJOa05UUkGwTpyA92pLOu7JxQD0n
o28wtCiWm3muh7NwNF47paflPHB4Dpp4grKUWUlNTAi50QHwfLalgD55jJihDWccwNlzadpiT65i
xStnqnljLcS3IlPVpjsf+sjtTDObXZ07ICzuCfU7+mOqXx3XPsrMnQ7R0IUDQP9zwVU+qWrE4W/X
BcPRsYOsqLpb+r6I7FR2IADGf/aZmbLPeZF11Ydl4iwQq0H8ZG6VeMEwdMbzNNvypjbdz8YivkWy
bj9RsRafsC/ULFpKe0+2hbazhj7egocr74mu8jYFbm2G3gjbCCfCI045NB0IgBjSI1DEEbEiyj73
4CIO5h1ji/qdBmsrDqrZrd/RvqkRf3pZDIaeSICFe9TJCAnIqnuz9cp7kdJHxsXAAkpqS/e1UKb+
uVJZ8hVvORwVU+MXtqgAjg7p6A+zbXrjs6Ti4bqRp7IrE4E+d9CEdVM0Hm8UQt0/8rakd7YUBtrk
mIbkTU3E8CP1MTvTvEzsY5xP6muZ191X1SuaCGruy9fcrugqqKWLPukqMz4D9uVNX9vzdKfaKfpk
5lghQnLwNHBPS6S+ak5DVLu5EK60XXKneijaiYVBJdNY79yY8Lmd7Y90NPopWbXhZk+BU1dF/ZCI
PgciCfLok2M4/IzfTIUkdMUHhGFXOrdRZYGz2QyKT7nNHORSmwqVlssmZuKgWWpX6pRivmPfqFeD
kYRjM6bxjuKV37xo3lTf2CPtx01iQ7jfY2SmBOiYkEYBmyn/Nkt0m8QHWVK0FpHgKmnQ+wVY1z7C
XjNgdI57vO9BFDvlq9mDign61prBomF5//TnyXQGzGcBEiQjDRelo0xzDUIDA/YT9d4ioie0VpZe
SC+IU0+kX/XgoB+r9kWa0e5BWZCywQTTeGgMukDvzNaZjB0ETec0gwV4cFAdN1xC5q2o6Fu+X+46
9ENko+fZSaFiGPDyIPw4+0M3vA6C3mjQm06TnIVmACWYB3Nf9VX1oTR88htcPAMhHBf9cUwaNRM2
ZxvRO7vnSx/MQeczUpXzqVGdc/HEPFUa8z8A9yHXhGeX3n8yb+jLcBYHbNYdi4SpvqbsXoDzj1TE
sxrUtzRTWbH3e9kywPDLNIONiNMwJOqaBsDI5VwOFf2/45iu2mjuQyo6J7Gb7EYXkiYKxL4iY3FJ
YULwTLHh5iXM+wvrzgpcqcDZEJe8kKP1LhnAALVrCVm4lQlFA23gewMG5hb9tn5kJi0PKG6t+zL2
plu0TOkToLPx/Yhn58+2+v/8fL/RoJLwsSoa/tka/jc/3zWpv377vxtVvFT04P/m6fvzB/8SopJe
b5g49gTaUcE8Rqd1+5cQlf8EE9zWIej69OPp+f4lQ7XxT5vM/mmZ44vW/+7qs/l1TLBpTCKU+68k
qJa+SkH+Nh2zPf5BAmXxGfhc1ts+byvjXpa+Xx805OJBNic1Vhv06cSJ+uU2NZ1noLrDudCaNAAT
9VzEzmoCcy9m3cM3LJeEPRXGLZTZZXVX9PqTE+m8/1cCzq62R2+zYPO7kSRGhvaMjogXPlG0yr00
REoE5mTcZdMoX3yrPIsRPbg27tnlRptOOj5pycjjiqHnLSfT117v00u5MuRatwGLUcFX0zFOB3R+
6YXrywmM0p0wlBX4cnyhipsCJ6det+ecgiV9VUWGOMqi1+PW3sW1JmLcXLAz67g1r86jMVwjUCAB
jJYdKTrnfl7u7Gw+6TF/C/MGmI30ZW7ARNXt8sVB3w7A7UvtCsAnaocQnxz3MrE+RC2JldITwagr
f1urCFS35l2MznrOh+LF1RdjRxV81WV+Xs9AV7LBsPPiNSNfJlRxl+2sgoreKiGG9rGL7nwcoIaO
19V+GTKBitcW3pcxyn0kd/YhRtJFNVffLEWRhtpIk0rX9dB20qOZQFmc8ulRIHsYG/s5sSi4puJF
ttkLQ+yLm1i4Z9hubG2+EEyZ17qb7+yCazVb3Q5cN+A2Oz8u6BgDxGiYLkzeeWbNiSJqPYJwylLm
A3LfprlP8Ls21KcO9cc21tZzmZQvvTGzH5kXcsxGQJzrsRrYNTDglrtR6XedOe7Z1Z8Mj/GgNuin
xq21cMiTV4sKacuL5Qzx92RycQ5eDUszS/mGvL+flohMyqITbC18S9vkigPRL80ASdtgV53siJ3u
ia4GkS3O9AgTbjPN1RhCmu02NN9eqgFTUWFOX7x6OQ1mnIZZQhJR3rrP6aR/9lrrHbWbEQqGELPZ
HRanl4d2Gh6X1qFwb+D8SesQA7kLNN0jLLeDbNX3y0mAMt2OI9cTobl19F3uhGlZuSVmaQWN0p+I
N/7iY2QjGhzISxcXR/xCj63sH5H9vJbEqIe6YFDcl9Mj0RLAoVDL4KKp/e0itCQ0jBTX0XrejYqQ
RN9+phuKYMl2Lg1iNJwT/Nxq3E8mOoOjJZ5TV844GrgdNWO6NJi1PpEQ6IcuXYMN5piB+ERuu2KK
I1xLdDRmvxsOrTsPx7Z2hhtVCu+Gya32Lk/mYrtWve8qrZl3elIM4GFbRVVXWF86Q30iYV3cGkQ+
Mcic4CbboHVAj278srUIc1jGFyKMoRnETAgE+Upt9cSU5KmccI9uFhtAHMQmNqUJgOgq/4R7j574
xOA4IXJjobncdLPc4r5KDPQkAhNVOsn4yGQ9C4TbXgotuatqu96Omv0EsTKGqOdgCeqdl6ma5ZcK
2D5PZZYAcGwDz2UmQNKTgKdeAg2DEHdndE5HX4rbf8lMml91E6i2pM0/6KBrTWNnuZhE+BTUXZSW
bO0NfTMhu39n67A2CXVg6JO7z64mLj3N4ZtokK/aKE+2yI9/e+n8ZB65jv5+XMV9E8Ef0/fvLu+3
A900E3DMxhy75qCtccgt0bfedEmd9kybTPxmOvhmEMk7A+EIL7R11Gojs38jL/Ttsa/E7FZ4zoZ6
Uxn5EV5wEgjMV7850hudynok5H4IGUlCNuEMvjnS6LqTlUVNfTC7/MVf+cnrcpwB9AgtFSjsZOOs
7359Lt9ICP48psebH/uBv/4v5/pvOrHYImndU1F1mDsn2TpqeCTHtQg1yz6MpM+F6/dlu3OSitXt
14d+K6/689hkdaxjeccAiPPjsRuMj6DGvOqgSmltMsZzd3NES43l4gTtMD/o/vRlhOq4y8eBzsyg
eG59UNQymb8kgnjeajn1MWYRBlMwNugLZL3csrM6jYLlG05AE2KVpcWanSshd6UzXBE4PulOUm7E
ZF96ryBroK79vePUzUdIZwIEBsvDr7/pT24hnC+InRhl62jw31xYs0gJTYPrekhMtSP27073l7ty
ob38m+O8mWN/P6O2AVzGdejK/ZtLgxkwuZ4MZw+xX9g3agK8h5Vtq0Mro6PpZxvl5ecuNsr7Ypjv
3E4v75OYd6i9xK/twLq8lir01HMCyaYTun0QuWP/yHD3QkzRPvFY7sFLlmEcJ2LfTub0HDvmvCde
pSE+cU5PvS7VlZ3Q0yR57fdmah9RcZL8Ibr6xMb0NUod8hRy9vhy8ur9pGWvUb08eXG/Wzo4VKDZ
D8nsHJKEnMW4XJCFNdMpd5mzmP1y584twHuT3+172ifp5DNbNWqsX5/In6wwq6IGKgt+IVKv31yw
BUNca2tWdVhGkncpJyZWNtz+ItDIQ/n1saiw365mFvteAAhEqPrOW+m7NOfULaCYH2BCXm2VHsv6
dwvm9yfpzYoJdsq0maIbCLJXlMbfn/I0aVEu6Hp1qP2BPl46mez/ly/rSp8uoBU7GR1hqxx8zbxA
b0y2CFiPWPw/qCz77AGKCOiTSOIxMosGIy9xkisgYs+E5hrx60JIzJaean4oLCYNmWONOJMXdVsA
IoXC+97r+Ndkccc39oxOtnCoW5CudmHrkxVvSjMJmJOZ+35qGLmb6atDh5tdY34e6JflTjyHnsgo
UPFSTQ4N0apK0K3p3RX0abK1reX0m2vykyeWa0GeEJxOGF1vpU1M/7qpnsvqYBRsFIakTMMUBxR9
0pzvTIMnSCm36Cl5l9JB10Wiox4sBljyjHs5yivMyhXJ2dFCaKRAXd0n+vMITG7jrUq7fCDNnrYg
9F7nkkA+wuTOSgTdHe1wNj/p5viFPkSQuukDTH+qKmiuodSmfZ7oTzOFGFPMpCGMYNyjmbjGjuiD
DIoCOgYWPiUGgoU1m4yxqPD3DOSewM4P51+fpJ88JLwz1n9I2mH3Zv54U41x65ISM1SH0as2lDhT
4I58HFvvgcnGv7kixlu1+rq2ebyFWdZowCFcf/NMtqipUML11UGaqtoaAmUt7L1jxJvKN7g+S80t
SeMcfYPJMpVlVIBxcYbcCFq2jgQdK7/BkD60W18sWGJXkEE1e59VbtxieX1HCLEKE59qf6pqa2M1
6guAv+tUzKfSXV/G3Gaxlb9E41qljkAXF/3c9iiSp9okwaXbDh0pr8jKLt+3l4s9WRuoJQTHy/wo
sM2H4NyGXRP1tDeAX91MNPq+b4Kiaqo3Y5fXx6ofH9OOjaSXx324tGz1nGV8lF1M4x+XkG8Nj2Zu
3AFWPFoW1Zrh9pu0ymewG8gOS/5NNKw3ZNMPO8OWars+RmpyLrU7PpKMzgZiVa17olml61RLZMrD
acyJW2j421Jznmls84ghWbr1nemLXM0yPSc4K9IzIqcyZOrBK6Own7NkuDLmFKFVM3ioyqM2ZMel
ZMApYx7griuObIr3ZcSbhcE0NyZPhxi7c2E4nxIFrik3HOAIw8bCqxGuGyPIH8SNt7I+ISW5FJ39
bEq4n7+5c3/yeFPrOMBkMBvZ1lvtcTFbWWvaTnlQ7vylUsNV6bz3BrZZkcNjvdZf37faNcnrOwIf
eB+uz3yVdLt5VCPdcn6MFDMmTlW29XN/4w3ScjdFF8PLNb1q60/9fCgMpbFBy0smvna6bZkVfGm1
wj83EsTxEvNexGbt34KmoMp3rYupscZk3fw0WJRburSIjdDTPpxibEKFR2UdszHkfZjAMQuzmDLb
zfrHbmAFlWZ3lR5bUr8vQI/1V9vp031diGmbytzatONyIsfiMQNcvEEcugROPX8RCkSvbLqry+7g
QJ71ZZViscnsHy0x3a3VfOf+4/36vw7b7zps+FtQV/7nDtvl2/h/x29SfZt/6K/9+WP/6K9Zf7Dc
CpcmFtsFH2bKv/przh/c1CvKUnfxfNAu+2eDzfgDi43r4vVh84QnhBLgL5+35f2Bi5HtBv+FHQ72
wP/G543B5E1Bw0OFJHjdTvCMsWN6s1CbZDTTjHfkATF6aoWVJBYLTY7MTyi9nNOk44J7QOYbAY5J
ycoe0qq7Bzk0lPs8M9bRthyQqCS5n8K57i1ShSQdmIbUmDiO7JTmm9L3bs5GICZ4OVwmbbzEuZFY
G4MElceJ6K5nUQ0vhTGjxi7KR1y9zgOr63JPhNxj3RD3AKQ5t4NarFN59iYqwLe9nPHIoCDwMs+4
KlFbQdd0+rOfG2SIaFpqXivw4Uclh27LZgW9YsMPjsLVtjax5peS4djG0AzjSsqtti2V5r+immIk
AcWIZ2ig5L+JBxjXuBxyFBGD0W2XUfkhHQBEeuuJyhdGVdJNPnP96W1p69iJTp2EvyJJP/Io71A3
lf3Nkmd26Fo9P6icEXWqCeCcZkDJePPDkC1tHFaFpz/DsVrOohn8ENfAcmDotRy6UcmbQes5uoGT
FZwW4gqVdn44pjVj+1VW5NAXJCAgQNO+HGTm9eXGbGLtY99bzoPXZWUJeMsybqWnwK2PmFSemICh
xUNeaUD/JSwiIBGA31aUyfTOawrtlX79SkBsKTaTKfmqgZyieeN5+++fT62fijsbSWfGnzcmjEHg
HCV4M1e41bjTZV/tewScYe01yy6FbAi2d+7Iax76JHC71LyNPQNyTNB3eT7eCpykySEihWo5MHuW
1i5x3DzdW6joIAVHgPgRk6zNvvpmkDYy+S4b+h0iKvO5ocEldkYze/qeW2U59LA5nsHegPnolQLn
tVJwlEJDbvOmeUDRVDxJzSoekkbOz22TIKSrLP8xWwZvl/CCExuiGa1j5fTxiZ5pAta4sQI4s85J
a7jYlLi5CPLOobRdHU0Z8sKts1Dt7B2c1kHutN2IqqMTwZQ1y8elGtE90TvaF4VpvY4oXXjvy7IE
S2ktGBNiE9TTzs/0LrnkRc3v4tUAkL0WJkWJbcE9R5Mva6JhOuJxr1Hpz+d0QQNgEXcKIVSPziWK
OUjY8ejtjfVlCFPdeiJHPt/DEdPqgHwOLLkTEghvnxu6euhq+9npiv62dPQPlQdHOZyHFnBU1i/a
sh3y4lySHtOFyhBil3pLFOIPakLwckgkUH6aQUrsxrtlKeo7RaF2rwB67kbw/ndOahvHPibv3TAJ
ucS9Zh8WF4swzp/lmNgtI9gc4VU4Fo71fjIE6d244NbQFMGDCtAmsFXOg2FWKTcVDeVd1Q3TduXh
4QGKMrSvowJU2Vjq3Ft+9m7yrPxUaaNz1zmxuR2SoVsTZRQ1blwWURZ4mm/fFn6bEkQ+6e7zwCjw
TKRr/GWWWcYIpb6RM5d+adA0V4xMxiAj7oxYnswSVajzMyhzfR56LZMTG3di0B6gxzQZejkCA5Ck
WOgL8mp5Pzmzvl2yNrkMViOPi94AwRbERpktM9Et2eY1dvcYzde2AjNOpCLl08ZMKrW1+soBt81C
YTC+HmFPCzGfSJCs75NpUR98vr91w5Zwym6asl5Z0UsMHivKEpDlomfHAgiI3m2FbjjQW1RJS+Ki
cHIrBEmyMJNH4cb6gj5a5iFxD9mJWpi9OYMM6pjMRAJviUaF0h+mfULoVDjOJQ15qGeUdyaD7da9
1HOPnpaRIRNaEwkl3LQMYXxVdA367kXeSS/Pj25Fw4eN0nJvioFVSdHq+fh9ZWGTi9JzKulYQSTc
oBjB4vj9KWow8zxMC2uUHKl+BOEEEEHNemDVmHnDyFpU+ylmeW4q8GE8DqN5Bb7KgboEZRfDUT4J
I5zlPOojOUH4KP3qwmt7viiZ1/Omrhec6n21nCU21z83P/8rl35XLtmOwLj6n8uld/IbUL8fSqU/
f+SvUskwxB82Xm0cHb5rCdxh/yyV6Ib8QfHPQBALoqfzt/5VK4k/8Hj7/ByOob/KqL9qJYaR7Hdt
Cijaz64tdP+/qpXMN3toHIG4yFxk1ei+2NK+7QzmqodI0PvpXUagNjYyKD3TuntCfkYEpW3f26JF
0FcXeiV3UYQDHosVaVNhzmB/nC4tRR9xXfA2ArLv8s66gudCnfzB8eiN07nPEeQ1Q5Uf4qXSx7uu
aPWvpd5wFweMQPFXSwM/amD2Rh1j80zM3Bv2tW+zupJ7fUTfYrxayFVrsrJa77Nm5kwphBcf3dxu
g7qOeeY7t7g6IOL38VIvG8sv0IvlKWmzlSV6RICsB+zMi4aagjgY1Dm69pk+ZbIp0SMhEPHdi0iG
9CZdlux2yu30xoU89WnMenNrg+sSxMyI5CpdL082AIznuwF2gb9BY4tvwWr4xgFCyI48sbZoNr6e
JKeWtR2mchzyKIvP6Th07xVyzezioDvZqLRx3+Ehtkck9ow5w0IAfu6QGIP+9ycS/pTepfOD63Tk
BnEl5udoZvyhATJElT9F8QNgeUA4qp5B3sx8/JtURMmJLsj0zGsVbp2wJ/0mrqyBdgMRIKFuZKWx
c+E8xIGbWs0HxFS4BeMWvRjaKTbPqtJX+amHvZwYaO+dl48uqhS8Pi3MvNTMAndK1LLJHKXkRhRY
SjuAsuKOb0ISGDlB5bQhX2TapHpvbcFnE33HzOeVrGsbeyANOpXadKVisu6c9ZXV14l739KoQOaU
5DGToA54oSjlca7pm+tla9yTczduSR0Sx8h2Z8K0pSO+jo1vbCYemgvu52U1g9QlkpV4xpi6a5mS
3doxI72zXvW62xzNnNl4A5OM0Ddvy4mwkV8NSdXc2XkLRxcTjGEHuoUjqEKpnArkZaWyAVXnWKSC
pAKkQ7/RADC1KeFWW/e9itcIA2NwH8qmSseNq01+81RI0gTY2Cp9MydYkgKpAygOrWla32km6TZA
2iLp34omTr7iQZwb+hpujhnDm0vtdnDSWK3TJLiI+AZvh6pLQPFU44uJQgvaoxr77dxUIL6neE6c
UBHeg72vEHpywOlj1gcUxoURdAaExnAkL7M76LJ0d1WcpnfpNEOeTNqBAqCWUcmTHXnu2uKeU7In
cNmNYRM1w3BLlk1P8p1mW2GdcDU3zVAOwNjIbKfDCsgzvhNoeXijQnZzz9NSwuRVjr6XOX2gJGbs
zx1na6tuDmIl8+30otX41XdDFBFBA0ZMyE1ZoEIzUwWQ0J/a+Gjr6golK1vu/V77ouG555lCuTaF
npPNzqUjEAFrQ4tWHKvSXD9PEdaCwJv75JFIXbPekxUtiaXVsbbTgSS64sBKND9gP0DIZTqig8ZH
uSr2hZ6Ya/cisvDvN/KVweV7pxeogsl7WR6G3Byaw4jjjQKKLJKN12jGyVJKZ8aXmfdkY/A8EimR
ldssZjXDggcBZm6z/TJZ3jGD/06+3ahN0+1kjPXJtYjh2XCkfO95kVqhJBGibq5VvYtBkm7Mxbbu
Ge/qw87qk2LDuMQ8URf4kLsyzd9qaVMmGwKCUOsvJAaR82xynXN0nZ8lHqkX6mztvSWL4SPAR3KQ
ZG3bPGtEYFDbkdlSGvQAb2S8KpEt0jq3ArimPPEXbPKyNAKrAscUzRwHwlvK5AhZ3zFLsroh1eiI
VQp72ExsbkJTCfJkHCFjpjpDQxxeK616G3XlGIOsJxDUhmjZoCPxqqh4NObYesI+88HmFqZxrSZU
jX6lmwcwRu69QGq3oS84bzoTNbLrVySgVehWt4XmRGTPIyy5VpGyL0Vp9mSfSrc0zqOs6/PSLSLb
e21tPbcdoyBC2H3a3SneIyOFRBwO9OgJMB6yqT+XpPBcltlQ15LhHrBZ3l/xPZCMSJpBZhfzMh9K
y+1cBzACeaLRkeCu0bvYWJZ234uE/9VTv6mniDpZRz//uZ76kKovdQWM9u8l1V8/9Q/MoPgDWhmj
TIoWjxHZ39RdvvkHOBkqJxxCHl3C1YP/D30XxHaP9jyIJ3Zwa//pn+0npF8wIGCFOSu7hya//d+U
VD8WVKi6fMd1LN0EhoeckP3Uj0MJ09AJwHQScUKUKg+yNKY7x0A6uMyQlMOOMfZvzNE/OyAwLTbg
hkNH4Dt0628D9Jxv3ZhN6Zzg5nkbYxgJVfCxhIiCaLR4VsblbxfkJ+KHH1vXf35BCk/Ol0+jj4nI
j1/Qz8Si6PDZJ7dOxAuwDuNiZZnxqJwh3f/6UD/qEb4fikvNtWbsTSG8tgz/PjWUyZjEfW7Yp7wc
nZfUhUjidAuaXl6kxqUDr/zk0rG7ANOdrr8+9E++JXcScSsA8lC0vpV4jG0+zMSU2CdlYuSpvAZN
tuZUNK5huf8OlvNmtPT9i3IHGj7vHwQeGN1//KJkK6vSnVIbgDbz04BBiD4gb9WZjA+dy5ussrIm
OZb4Cb1wlgQgP9tGjSB6KlIt1M3K/w1m4t+/vtC5mYTuQZ1x0YL/+IFICiTQjl7nyRttvi4qonRP
piZ//P8di6406kpuYW6cNzcUMGC9SPB88HIdjUtva/i7EFNdezxrH399Vdfz+K8x9HqeocrAzHAc
V2e383aqiqBLUkz09mmIEjqjaMR6E9HGrw/ys3PHIrSywHT40G/n6fqQ2W5nFvZpIRrtlHkkYKEE
YdplLDk9yV8f7A2l6M+vZJlIdpgjcQrfcjG9CPPlgi32lJnMeTbWwDGNSCN2vJCq+ei1ufNii5mH
FA36dU46iw4wNc9vPsaKc3p7ZpljmdicVt7M2xsmYjobRSLHJkSAy9Gial5pnHisGk1xhxL/Wm7z
nB5kMC+M0UEJ8/A6DYFfrCDyN4qGn10BZhNAZdcrzWDhx7s3L3wwYnnDwztE0xVpJmanqkf+wdhr
++sv/rNDCXbxtOh5tfwbwgw7m6yl21qnlDTuq++vYha2vyz1HgPi38ygf1zqWb5X5bK+zl1MDvdv
ty+WI4xUbYOPedYzVIXEe3ysrKL5uIwMcldXvvebe9n4cQleD7m653RewdzNa6/gx1PZ5IsNgNL1
jwRAY7D1cB8FikCCq6CyvaYAEIk0cnBPJh7WafYu/hYcItWuVmEiZCPVHpaW19/3FaSz80ZxA5jp
EkQJ8LdNatS/O0nO91fsv+7FFfznrkMpR6CwtgSvxh8/Mz3fzJ5Kyz6qQi93+kInr06FtosNhd2v
1suZSQ6+AFnj9MqaGRQvv+xeSnJGtuyh+IxYU7mQkRN3X8Fjd18nPCvYvZOF58pkgpps1jjVgV3M
SC1rxL790ibedEXcKA8Y1LuvElbQDfmaRKmoDNP0aGbtx25wmSvHtoUxiROIXhFORJwWmtzSO/Kf
GMZqGRKAqDVIW3X41eSxyXFT+onIw0KmRGRjJsFzWFQtx/A40wQ+zHdtC9MrsAc8C/iiGuOikpo7
BLdZ83GuQWfuNQBm4jiSJnhSXVzKDW6kKjnmRdJ9zbOiJREa0cmxNFK8ix5Vi2Z22kB0Xh6nnwxi
eSEYLJbIGcjQaXnCE8G9Rwr2C4YM7nYb48TLbPjqK6FK6xt6GJyXcs7NLzh8zMPQuu1Viq7cO6Pb
hiQtkGXN+ks438imvAyN2TAeNavlIZ1WT3eERMCabM5oBPgBt1K6jyxLfZWqo1Ndm8Zjt5jrNgLK
xlWpeHkySQv72vj22nMQo/9kTFJ9zRGGwUG3OkS8KjJINZhX4GZDRzwgBdS68aOK31JmM07VjvNm
9zrBCd/fchVvaoyYAqXYXCYyO7BRovk+uy53NqFiENpL+tzuMVkLEw2n2V3cYgii27zaKWfm3mRr
a3Q6qsK4kD3FXZNbuvPiipyzOWdZgy+t9maSVVaawLFZ10uN/oHaK3toi705mXwYAI1rYgBRGF9F
nfD81Xq8gksWD3eoVmJ3mvHre2GE3Zk2BOZJLKg5m2wsoWhIgoHN45PSI36t16F8nzQyGxpjnY91
nZtPOzZ2FB0d2ZxW2ACROS9usUCATUvnZahb50UkvW8Ci5FMWpzZkA+xtZgHsIKxuzFjYX+qhqF6
9JZ0PpOzWGxaNdXgSbTC8HZGqstjWpAPSYw3h1GgosOxWup+o6tIPKLtTFGrC6/KA3Zea4iZB3DF
TtD/koLow85XVjjhrwznapnBXegOTNSkaY45uZVURiKnD6Or6r5rFDD9LOrLb7Uju1eIgSQkmVgY
0YBir54xGk9hn7MyhUvBwjXqjeQkaHPzLIpcqp1yZvEF65mxUV1V3dLFkfEOMpGLmgnC4sbIapJY
CEi7kMNuoGtfVPIptrBQu3XXnGnDIUqs5uhE8wUIk6dGAf+CXsUMLAk//VgfsTwRAwuHZPlUFS3A
PccE+2IQO4+ayEF0nY/Vp6zJ3I6E8kRtclLH92sxCqF8ahmzSllqZFskIGcpXnalh1eJhSkKKsKo
r32utJsqb5ubTCZqBzxw/kZ+8LhNtFS7n/26fE4h6ITFXCHhqlLUHqRu0sCVL25Hr8dLFw3MCbHN
/SCNHVAHfpGnXRB+6yz/VsTcMpdwozfCLay6C3PINpYTSOFCjl6vfDPeUul6B9MCKbBhzjWC8kSb
F9iFH0GDiZOb/8feeW1Hbmxb9lf6B1AjAh6viUQ6Jk3SFusFg2UIbwIe+PqeoEq6JZ2+R6136aE0
SmIawgR27L3WXG7FJCYntWq7VLMW6EXVP9WZDcJxKNtdv2oqy1h8y522woyZMJDzIKW0Ghw54u/E
HlMohkcJ9oMTv8Rn21Tjpo4EZ9Rh5niu6CHcia4nz73tuKg1Wund20yY7I2Ggx0pc8uOIajqTk+v
EOhTYOPmpjPEatuR6yxYkKrFk48z1hHCYwj0fm4AXkSB20+WCNb0QaToREvRjSBiaPF1i1ysUJrT
XU5orO/MeXPoWo/nsYsZOQGjYVZX8DHWd5MT9DbUWixBrMYUZnXFajuxj4L+QwlnD4t8HGoQYX4P
f+pAewaMjyWz+rWuuWz9yhkwwWZ5mb/qlYqo52LQoNKodEytMm7r4ouVxm79PteDuWkHsugCcH9t
UKbm+KNwR0bzSLCsF/qT3rGJPeINq5nuezlFCeNyUoi/tkP3ltYwFy0ziYitIUmv/ZwvhIg9JGAZ
jIOrx+7N0KSIEIhPDuJxVIdUs5cdeur6ieCbwoErbI5Pg9UU93ZUv+v58hm9vrzNOpwdrKt4lHSv
Ifm3r/XvURdH35ckGR+iHrTpHXc8ES5DFnkbM3Jgrwxxks0blbfOiY4R4rtpzGtijG3WcT+jHTse
6CGKK1NV87VqmUTYy5TQLi6yXm5szgJtHfoJz1o5TGUwyS6/nprGvF0IYrpV0uzvC8gi/oqE/Iaw
Pwewshhf8b8MV51dL/rGCvXEJs3aSHwsraRo98vowZHLWS680NqmhWue5nH4Gtba+DAy0r7IvhfX
TRJZX7LRZvDL9NrjWbn2lNVsRDceetTrZsKVq3kjc4YYaOebnhAoVDiGF5SJ1V8xRdbCjUk4VbOX
LHk7wBA9nTiA5sTUkIAx7eK8NB7trK4RwRnLQ53EAJ/nfrl08FM3HtPz1z7vVB+ItjWT05QA3fbd
SuCad0MGqzf2JKDpeHHfHtjlaufUWaonkTS654NsLpDfao7IDj0Xz83IE/5dDooJdV0P+4kH4VWZ
tkW+rb0YNUsl2V7ELG57pO/4WWsqC1LmB2e4RPow0jJMQ5JqWpa812zqGH7OuXWeEp1l1BB4YLBb
D4Bv9ALuETqZSr/unBnMxOwp6QZu7pgsiHL8UelMXncetiYaqJF5NE2YcEZuL4e2d5L7tpDqqZdz
++zmsxkM00KqTTqhCmFsvzEZ0sjNtKQOQsvRSXwZLvF3UXQ8hzqB+iHUhiTfmhyqu2Fhn4KJ3Wl8
CCnJLeKn6Uk0o3YNasEAamAoY+cSr+dsyrq0dqp1rNGv9ASSac+1+07De3qpASx9G0ETfEeLTrKL
qO0ejBZSxBxqa+40mxA4/js9TUU6drzM/cHp6nfSlKO7Ni2wfCxJ250M0oxgFVSl2sZTogiAd5pm
zXhvbrV8TIHi2WG39SJq9miZp2nDAAK7lNWbnYtrjRAdzXSGz/h6Kig70ZLeCid0BJLZMr8tvTxH
ZsiI6hJrBmctp4FkwvYhLawn/xP7tvnbDvbfXujf9EIlU9//KsWD3E0r8H9Mrj9f8LMN6olPKwli
7Waw1/ljquzZn+g72vQfeMjSFvy1BWp8QuYvXQaD4Ch53S8tUIE4D7053TaaTx+N038QDMxO+0/d
AMRA6AJpgOqGiVAQ9OxqE/mlJzkXXTeUTgLRRBXEaKct8KFMz+4nwyLNqRyWIwmwZL46uUUSXsYI
88YwiuYVzXRbb0Kn1e5k5DBjiOt5uDONLnzOFjBgV4rb8VvcJWl0rBQ6Lj8sey5TcAHRrpchgWUg
vJ9nqxsvfYOIhrUFlcwpTt38+zDM1nlQvfscT/T/GQg3brHpULTNZLNNhd8Z4xEjY3IcrCEPSHZX
ZF+VnkWRWRj2d/qF+Y9SOBSy+XKTetMAMkOZ91mo9cu2H+rwvSNu7xab1nWW90AC5zJJXxcIFW9m
GA0vE9sDX5/b+F1DOc3eJbJWpfLk3NX24BVYJY32LrWiiQK8wWngNSZwGxKbLlWZjsOGGW10M2g6
QQ9mjUY2al2eI2NlmGc9TjPiCdJFkg4w9vHbgsv2kNvMmSx6Xa+Sh83kGy4iKdYmg0dzYecPs4SP
1Vv90aKkjQ7JmEeM0D33RFNr2IsKK8x2KQr7oYgjADSQRHNnM8+xDn0BJARMJ/o80ZbQee/7jHCg
9mfwa8LHnthf2V7T+XqYKVQ8WRoArsWDoVcVZAQ1eVcNXLkN9T7oMwKemLLMFSxESEL9/eAUa+c6
rg7wX9qvMfFziIqTgvxfE4btg8rH7kSDRGOJZaGqPtYsbV2+5MdK5q6LWvKxvkUWSx02aegeH+uf
/FgLWVtZF8N1iTQ+VsuISLwAo0VzW8aknycf6yp6IbU1P1Zb5pzdCcnhartbl2OXdRnGGiu0+Fit
tXXhBtaRm1Bolhx3tLl039BT2tohDN38GVRNehyMUgWLh/AKlY89vNWUyXf22AxMBXlqEPDJAyRd
nyWy8nisTIkcb/EkRemzElk4DRdwFEmVB3LRyFNw5JDcj7MT3xW6N8v8O2eX/D0/LpqEYzuZZay1
Z0GiR5XcCHuNPI1a5SG9rvSNNLvhdbRG++iyK3uKXD4jbNUWMPWD2VLpjqUhUSRIib8iLGW906oQ
LzJ3qD/Q/j/NNHN2QDUKbm+gwwTUYezOEHWUkJ9ozFWM/ynPVCfDXRpTuWk0RYNkIt+SsWGxzTN5
pSPou4Y+RghIZd4L0zsgDbOIajMxxIpGBJMoVwet4rj3wG+KzWDO4bZ0G65As1TiRkNCbgN87A3f
aEJvl6RLd6JwwEufzg54O288k4FJLIYqsr2yepwPCCUVXRPVn/S0L+5nWZq4AyobxURadvea116W
mBszq9L3xTWepMYykBNDR6vP3MIoQqYCmOJR6/X8Jh8nx29LFeOHteQDQClWLbcoc+QquCWI0JzI
fKQrk44R40gdIOXQZ3eGWT7Tqsj9CBTYRqOeTrvo3rbLOCgqmfqhIho3TQT9kanN3UOz2GTLIozg
aFfjI30vOlDD7B0dsgtISrGHvaun+r0NGWzL8pQFs9lYR1CSBQQ7XBTo/9v+2vIyEagpnc5zYS0v
KDtM9LkYDkj/yTcTuLyT03fOo+NQd9ajvaZbRi1rCulKrJWJFWrfBFwS9BZZtNwK+HabBGLP3TKw
NmZR7R7I8jYPveal51Fq3hREbTTtQn0huqQUhY8EEBV1kqmbomde5KDTvcoa/Y3AixnvfTLsphCY
leWpDv3yGtqJSjG+AH/JgnAxVhJulHO0dQOnpY/4kQQ5RBscc2MgizuZQLHGoVaeEytub9PWHb8P
AhkrCiTSijtdBMIlxI4Wfb9rWrf4rKDe3hEyXCPV5vR/JiFwp1u9dmNlU3krByJV5jwSj7ja8vd2
NrtXR0bmg6Om8qIUANVZKrHLa7O/HlAAHVP4blglMo2tvUuEjU+4Z/+QmEZ1cuPWeEMFMB8MQ41n
HMvltSvr9jCBfLtFyQvJlCKdu2qcH/BI2u6m0GQCJM3rzsILh3Nr5eFBxAyoh7TNthX09F2YR7f0
3dJDQvr6HdW642Lvch0/Ys1f0xFogIVdvJxEXoP5ydLiJtHz8CkuF0SxYJowjyfMDtbU3uSsD1l7
aHV2e2hbpq8FnjPs3/XyaAwG2KkwpUwFetAhIVLtk0KmeF7icDwvYzVA2bRFyvWm4nv8YPJBjwZ9
t9Bi3c6j6iARzF38Uqu6vTMWvB1xW4VoDdbVnif69BbDpMJCb6Jp7205Yec3MlpxJCinXJVwi7pL
189tCsPRkF33WSgbeMZmBhaQic+zFuX4CyFoJi/46cKy87vK7nkSZcJNb5dqDYgndpCIX2mTRGkM
UxHUqNG/u91gB2FGH65pEpbgGC/tgMxoxOAbz/1+FMUjsirw09kIvzdKwiOnMt+Cw8kvKGc6OnwO
smCt3iq7SX5rwf9bH/9NfQzEaB12/e9agYeq7+L/44PhypPyT5Xyz5f+bldxP1m8FYgY5nFk7/1P
sewan5hoUBQbHzXv+n9+TyW0PjHKIhFGZ4JgEk/DXOSnAtOAFIMtkyk/w1qLEvcfyQWwuPy5VoaK
SUwRqVi8pw2a4q/Dqp72eUkbpTpMgyPHwItBIOMvTbx9XGJOtUvd7H3WWPfiAWaja56Uyc1o49eD
8Q2xm9QniacqMV4+JgFo68uHobXDL0xb6fMuiPIP7EGtQ90Y0JbAx1tXyUoSwMCCrmpcnyrbTptS
AtSJozfOqBmR68sKtEHOyPHUQ8xUgfKSaKGcnjEkZ4iApu1CIvx7WzBu2DjebO4yrTVvPzC6WRya
vlZNgxYIpTHsCOdyxTJaZbrVjFiPj8NEnY/JwL7WtSascd7RM+gLwziNPHJXrKGgRUMz+VUgyfEw
LoTdDz5lvS/N0pOgMku4M26tkHc7dj4HuBiMI8RkgvMyrN5ZkCCaPyToPZzAWETxnnDCDxZ9P3Rr
FvexXJLw+8JixZNeju1LvWhkvod8sxeTRfGlHAGH8ryc7sIpiW/HPiwfaTBXtx3+m/lqUlMEYqwH
CMIsy3FbbCY56EAh4alulrh2L1PG91JMfmmyypDqCX1hSOGSTlD56aJ9kRHPnpBIoYpGRCPkNqRj
htwzX7FnboExiABxyp56ZVd7d1YbJ/E5NT3r0HL8dvTmvTNwd6Jg43g8r0164N4DHcLEKqsHKZV7
0bC8Y6iPmeHPLrRwiX0SO6R8DKvMPCYEjZ+0PDGPUw9kLsMYpT0sZjEHtpNKBGDjSIRc1pvYSHWr
PSzkQvE7S2NnlIn6OmK1fG36Sn+pxUzzGLYq/IKPBAWpFTCuuxiviDvO3mVC7sjWwfQesFNGF6Ii
qTG9ifj2laH5BdZM22LvRnC27WJtfHOXjGBqSo9zXRvESvSzQB04pWVyCB3VLUdsOPj+k7DXzjqt
mtEfdYdRpJjcEvYc1onuGFuZNW6ise5Br3oW6c/Ug3e1y7R8IxvbfirlbF7HkMNG+Gq5CUHMTYnQ
JcNbNouxj6aZp+5GS9Oxpn7lQDSH2Uoq91UNFVUb7Frlx7VthJwfjToOmVGvxgDVkruLGrno/SEE
usLWgbpMHJndzsmLXoM5PiF5sYC8cvl8dsJIeyByHJpLFl47RUHM8NC1L7EqbkL2Aecc86v3LaUh
yhNMN4oKdmxUCKfcOnounlAjERO8gH4U9I4CiPTZTtj8tUNYcVRLND4nnZ5sNS+urgECqqDFbpn2
Eth5Xuv2xkl1QM0Z19CzbYeRfeD21h7LyAj3VdMsSGEto6h9tCL1Nkl1tbWzKdppnd5G33ny6flh
FsnUr/OIHhL6xI7fFemx6sH/zITAVIt77tI2PDIzaQnuhqE9JmkfoHjJA7NDRgtWe4/+UvtuLaw0
edj4Klz2kyvTPbWJBBfXOTftPD10SxttgfgzyUqtZ9msVq0eiTdbsep2dMU9eVQ6liLGIVqLxTUy
VYQNJUSBUdtEIJc03FKrvBJl3f5gh3AjaCu8qiYbD9NIjADbMvc2pb3uz1iuGFm0w53sQ2On4GyT
oRTPe9NebhLlzvvcFJ0fUwjsZpnRStR4lQRd4SdNU9XbzF1eq5C8ebB6t0vdXHdjBjNPJwcnM6pm
r0IU9SlOkGvCwMdbmzIfaSRgVVbbPXJkN0jouu+qpkuJyrTaFUrKML3Cd5sPgwYnFkj+DNd80zvR
lyrR220kUZJnzlxuda+Hxt9VzcuYqvEgiqh7omDuuDBGbR8103vf2Pl+jtM56JqReQP6jS9GZgEn
hE1pHu0UjuhGQ/517G2M7QcDDOhVqZJ653nkEzBuAXhc95l5ckPQGJOmOZe+XgMj2B/QCqdj2rH7
4KqwF+dmbtnQbLCvJGngEkNGBrUKnz1lreqBIgx49sY3dB7U17LKKmrRKck+105e7CRzqA3USXdX
tJ23r5aBMcgYihevibQAyDnJ54wTb0rEv1ezGhs0nIV7gb1ZXrf2pN1CfXh26LwIX3oU11G72DeN
HkoCJYCfy5M1pdGZ6APXA+diKeZSCezoTMfgvFFISWkBEChvdYTKDro0bowQrCry2AnVNQM0CP+h
u3dqJzuRrp5vG0jOG8Wc5LmrRfvCFUejNunp6AujuSdUtbrApRJo5gizcDuOdJ9zGZi4C5n2+tPK
F9NhT2+G1tRQHjvpD6M1ix89m9qtHRvFgiQsHJm4oeo5lQ5PbD+dlbVdZbRPVdwP97GXud8nF/ho
ja/rrEL9i+b178CTo8/IJSbCcErht6b1VJoEgnBPYZkyMgaKuA25lVT4FDUm2Xvpl9Duv7nAJPdL
xc51CbFCopH/TMCPt+3ySt86TvOmCqCv0BOPmCqzoJF6/SMi+2JDOhuYZNdIoZxCj4OzSBt+sUPJ
WM5uAqTs2aWU9g2o5vKMNbUP1g3avGHbkHT+iPChDlpZLDfRzASrLtrvfRo/QsyilKK+AByCpcwY
8oMjU3JSQqErdt0srhgV12JGuX4HgGAz8ZQL4jJM3vQse9R0G9TbqMSXWAdbXSWu86ORzX0/yPcQ
o7xLlpzvac4rU3uxVVYHeTkTzsmbw+Vci97cOIZ6xXdS79BZnsYyC1k765otpkLwHQ3s5ae5OBpD
fcQwh7TYlk/JOGfnnGuerHdb7mSDaVJPu5j823TfDHl9qrrpwSRMaScXOof5YDH8S5fvHfUnjcm+
esATMPgJSe4Z6hRjBv1RDoEFsYw2Y1vspp7cXtDY30K8o1JF4atQlnGLtyX3yYe5KNlxXVnfCr2Q
GF16mHBxUl/VJfg4UNw/nGLEuym/A+hRgFb5Sr4s2/HgsucDl1ubAVjxdDO4drz/CEGU2hxtYyYO
O2Tn061eOuFdE1anhpNe5c0+icVNPLembzk1lyiwORwRBG80EsWmUadPOJBtAIBxvwe4avVk05XV
fR/32IuhFjjsySwSLRjUTKgiVEubx16eOyj6a7GpZHmLriXyzdEDSFC945s4KL3INzG06HBsb5ec
sWvcYVBo6aoxEwXhV26Wdnoc2x79Q3fbaeU11VrCDJFwi7xDHDDP7HdDuL3+nHKbW24eD1vLoPGx
mRzTOpcp4hS7IOIjxiKiz47V4o0slju9KbN/TXe/DTP+ZuOnGzBv/tvGb2UUHN6KmnK3+fHrhOTn
K3/f94lPNtmif+A8f0eA6iAKiIVFR4Ky7Tf9+O8icesT/V5JTL3DFnKVU/6x60MkTv48Pw5uYN0W
CuOfiMT/rEMlhW9dlqFksVDxLRi6/Hk+Ymo2swCXkN6stGKfZgjpY3b0/MtB+Vuh9s8PgVLnWTT0
+de68fxlCNNVA65uz8U4nrEw4j8iDcZZAy4yswv++0f9Zd7z8fsgP4f6BWtPWMZfPqoqwkmliILY
wyYYPBAEXOm6EW6A+BUb+OQdG49Gg61imRvPnf8u8fs/DiczGn5fZNrobWlL/0WkiLDApZNNdZSW
46NeOC9u0m7/+2/4F+kl8B8+gs27g6bQXjPn/nww0QbOEIOlQocxPjKvf249Wfk9Ok2qbsVV+kcf
4/9x5hAQ/aUpwMetXgTLRJniMkRb5ba/nDsjUqY9Ye4/mCPxI6T+wJyqPK3g0RYWYFDNJzOkpY00
QnV4zMHyF0gjPGr1AsMlkkPG1CyoEa1bZl/ZsR8dr0BsNnhkIOU5y2rbekDedSXrcVPE3qZJPf2o
M+L4qq/htgPhEKW5asSaTujPcwu6iAw97M6ZVho3seq9rUGrYstsZXpmsWzOCfqmaINWucGlhOD3
0bby6CWBXs60qTEuyJCsW4v5+r292i4HE2doH3XRTT9AbY4K1EGVC+uedonaYbBcjpkbXRNcix+q
IMwOk2eVmN/sxb10DZ660XSLEw28L9GAjdIrUjvQ0JpsCkAa26xe0B8oUAZNKbdWm44/ELrgLkrj
WxSfGgDTqglMveiDsRrtm2mi1+iRsHHSMSs5mgxPaUwVwii/3iTD8INRjvc4YV3ZzjJNqVVV9NjZ
Zu6DIvBxZbItqVb25hgOhyXJwyAVU3xdEpFKqAfWfjKNrqxI2FkwsiOk2TzOkXfs3LQnAwrB0qNy
cHsTkiJ93U0cKg2SZa/KWoZyV6JTsZ/M0tFe4mxgSFVJ3sedJv2xktlwhTCUSZTBs4itRwdJXVnx
FbVMc41v1wp0ChNC1DwukUKld6qqZvKJShkMM6E7qBwEgSnwl8AkTOTDJHr/2idCwfAUszxrixM9
AnBbUKOg6gvtwtzGChj5GinrHRf6N2dK4uZSL2VzR/rHOfRm41Utbvdo9kZ2UFosr+Vk2Iei5FpQ
C9qHviunPVPVVwYP1gxqtY92KYTgA/w57yLsKN1rMAausS9WdwSXbfW2n68jJg/UZnUudg37mldm
NnT+E6yUGzlZyb7xzP4qWbmVaDlwpTotlmWDuijsHLnxZPQl7bP4yMtepoF2QhGqLXq1Sz1nT6ls
CZVCK7k3GVBfda2dbZJ4QD7ZR+NFC0e5141EHKSo2e8WFO6o19XVjOgOIEFkVbfFzHODK1qnb499
TFyMUM1vrVYJn3FAeR6iVLvqIlvf04aIsc+itGGjVJLKBHxgq4Ti0yL2htwvmobtUp/CXVjH82nS
3PAV/AEZC27k7QlBGq+mlPxeZ/Vr2p4W7xmVhNz7hbbRTSZQJgNHv7Ayj/FJPp4WPZbnCTvPLkxt
77mqqtQvsgRsvRO/GaHx4skFgHDXiXscouKg05JxOK+am0cP2eqwlA5H2kiWE/sgEmHCjPm5qQH1
HYkHUy7YfHtJr7VW1ZdUhfm2VMv3JHJbdxMLhn8u8+9jCOM+kJq4TDOMk4mJc6r1+FAByO2XjLeN
yH95aqTmFCxPo7atwXDter0y3hALZZjDaztoic2rI+PRsmpvhYM25ZFwufau12rjjXXbPSbFaOyF
jNmUDrEexHHPGbLMerkJc6RnGwM39VMl3fzMgrQcJTPCTa1br001thuCbTUUzmHl53Wob1sRQ3Qh
wpQHwKYYBFy3KKKLmheyvGnJYssH/YkkBAzsoSz9yG1OJnJJIre1cIuG2SWxKvsRTh6UINUGTq+b
b70w669pbwy3tdkW3obIDCTN3WzfJkRxnD1b5ke70JuD4SbMeMZl/IwF0thQDfHJwktnilWbG2ij
lVP67qGzfZHsZx5DZzEvZHfYWyOnRSpzkkBwY+bG3qEQDiAStdwn9vSdmCiYwtDAOMylnzVO+mzF
FghWj+myr5q895Eymn5qsnpgI8v3/eJAGTGSUWEVXobbonW1A+Ql2ODK+eZIA9/n4HHeAR2lR/hF
ziNsHUkcSoJ0WTeBZA5zcsCGrUPO8+JDnyD8r6aelmxnWbc2aQuHWIuiL64VFFFCdwWZwbYd4ulJ
snJtddQ0tJxmBkRuREqrkOSdaF2m4+wlRHAsipeOls2XCY/9jd3Yy0tbGlsoMiMg9bppbnpZd7us
SLnyZic9gP9mkEUzhOq+eifQgiEZbaCdHYXtkefjeBxStpeemirHvupkMev5Vs/b/re64t/pzt8U
+fB+KbH+KIr+g/TvV3nVvH2vfi3vf3vNz+peinUOg5LJwwCC88alRPpZ4ZOj+gmunmlbqKPw1K3D
m98rfPlJSEgX3ESe/DPm37Aha0jub3AYFMy8yT+q8NeC8BcTCthWcKpYJAGeoYUC5PnnCo5Uu5pk
okW7cuEYpt4Ou5g795+bwSNw7JSKwmFcTQiVG6d7p0UPaJ0BVxRjQCEEzAvMbTWTCXoyvdDNjOtS
Y/ND3LyGTJb8YlrlTYK4MEu7KdxnbmIlydmKxoHR+MJ/Dek8K/JUzCdhDYRBRpuoL0hPIemmsFYy
/Og6xKaRrgoAHu19cSJCmwATZk8g4HFuhYN4BSwQdn5ld009P6RqkdIIXDPCsu3GUx97twnIybHz
TNZXpCda4aOyN2he9M2izYBtNNAUPBmVW/+rGfz/2hqDslwJLv/7bfPUvcW/3jI/X/DHPbPeGOw4
WZh/ji7/uGek+UnYUL/hLnzgaNiR/H7PcKPhz0Q4yHz09yEodmr+wa2CcRPnG6PTfyAY/PC3/ulm
YTJigFYVTGLh3nw4un7Z7lQ0YeJqdudrr4TRlfkuA5d592HjKQrTOGbT6qgboqi+ai3y8+Q805VL
0BDMq7msUfAVaAIBM+17DGiJnO5xlFp3RS1bYWyqfEq4i9BmiX4AQVfY7J7uNYdYGjT23kBkyFPM
Q7qoUThDOWEjs95IIg+1W68wQaNUTUrLztelrNx3o3ZmCu6RyfKErcXpYQ0ckWFrKbkDLmzBeuAg
P2hl5ehBbcbwnKJ0bAhcYP9sQFWh0ST4WIKBaoGMr9Cjlc+5zPAzC7MAAZYn5NUV8V45+gJMrLTD
x7KAcbXAv0CMC843X3rt6wgWmAxCs1E+aIj0MlUQMqZGHRe6Ybu4Cvs3Twq2cG1BE48YZsT6Ao6U
R6px7oBRXei5nVLarWTgbQABET05jmJQV7qzEI7op3jpbuIoG7QjUUzjvM0yLZoftFn2i9iKKEuZ
qTAt1Z29Dsam3w+hqDpFkRyh/GZVyAaV4RXMkZJf1+BaSs5CYel6MfxmQP33Ofp3z1FyCP7bguBX
ZfnjW5d867tf1wX6T7zs90aZ/LT2waTt6B+IqhWk/HuzzPgEfhwHLR0kc83MofPzy7JA00WHQ8UE
HhAAb/hzdTDFJw+JseUadNpgJXvyn6wOv+W7/7I80F4yDNCgK70BscR/QKoAvONOJYH3UBHiAVCO
sWG8lEyOEQHNdvbVxXMN4hIAWtlPnp+hIt5M05ydXEwzvujcR3dwmc/kXXY99fl5AFq4WcmyoEIB
IAqtZAYKoHLuzQmQU7nsTKOg9x/VVN2u8na1p8FatHuyOzz98pHfK2LCjFPYIIFUDvI6yWdqkQB3
I0s+UyixTbP285B7jz0z442qYTTbVvqVAEexzQt+PJOMU6rBAfo2NJ+lSyTcwjAc1BKCtSJ0nrVR
3FOFfh0YuPFa4oAq4mKizkAviWPBsfUL8Cw2LeRWbux66gLRqM82gbKbriE3dNT49cpohdoXJcw9
zTk2jQsTquuCsOXQULKz64PNv6TZu55p08Ym8nNTuU27FYo3zQcOgZlFT/wKHAZ2V0UC2S5s+KlB
8B3wKWlBHOpItmLYQ6xFNck8zMFsZmdkypiX0QXzub4yNUMmnB47vkVHNxjNHII6BzlqdXK5RFV+
8eZ8QIbLR+YRyWWWqfj6I3GzveILGWugrFiip6xd09QcrIxeVb7PJZGSymh03woh7ozZTP68B+g4
zDXwOPBWPSG6AOlg7bc0VdDHppzgznUxUg46QUNe+xiCTD8r/FA+FJxlV2MrgyrO0TPoA2xHyzm6
Unv8uEiwXNAqMVW7rR1ynFFWX4oBFmsjvMfRlQNTfP4g+uYy4J9BVIjOwtAaKkCwndsqKqaT4yGF
HWpeLTp+lnb4TdJK9tFVqwcObCbfDhnTLToXVp8zei8s64br+X3ysjV8gK+ej8lXVE2c+4W/YaiZ
mN5pJQxvt2WvVfGagqOEVcfd6g5RyULx/Gra5vPH+SbDjHFszmXVjfy+Ucwl43hQbis0jajv3Pwk
AOtzk3NVUx9uXMKPoYRxqdCGJBcBOd9THvNX202/GnKV7E0E9w51ltz0HC7HdB5x+lMfMufeOKAu
T6NbLNcxwEbfc9rPDjMz38Y5zw3HxeRyN34cDIySgz9q/GidFV+LatSDUJDlnOutFWALrmmmQO6d
EQHdFy2xj3o9ppuxwbFjdDUzuULXiX2rxLZAjEtXBVbuGMXtldtCr6f7Is/4BhIfDYkeZA435Twa
52SkGQoigKuMOSEx8WV27ercqIZgIQDhkAfZHOWkq2fvIh+SyxBbNx+3F83G5SAkpLjJzF2AZms0
YU/mnCg43SazWHJXBXBHYWTBINfbMHMr/+PcauBYaRWREQyngCWES4D8GyB8hOohfuH8LUT37GBG
efs2MhH1Frm3sw3gUKPG5fxxAaxXOLf4Bcl5uSe2x/O9gfvbXFbY7nqau57mQddwGU1EjQUDWqS3
OrG0gxXzqy4an1X2EqG6Z7B6WcnXBG2kj6byPcr4fp7B3YNTLPELA0CvXtIaFYBwz04iphtrsvbu
mH7V2LMj8R7LM2rnDLshdwQ1gnaILO5TNDXyjFLd2zk2FxmNv/KMPoNPL1m+nLR4K1sWB7kgJ55M
fGg5UcVkmp5DOQ6+2Rq273TCwPtKj1PpYHpHuwUYv5I4p6QQB1FhVdSYNOBogmkcjpw6zcm8fdjr
FzLQ3f0iCemuOxaT2hwGH40qrNqBrzD2krvIIfWGPQx/YGv9bW3SPcqhj5sW3uHga5H2yHvHd/SY
xbaxzIs+pzOR3pqLOqBaHztAbWc1kW9hJ5w/eq80SkV5xiE33fRO9s7GjkODF9j/ONZMbjLyU3nL
XnJezZKmLhbzdqu5FkugaamNk2vhHYA7Rv8VbRg3VO846TdO0eOoWF10UcJ6YiLhYqbcfHOFZgXl
mr5UKecZoVAVZAQzaSOYvDWpyRgBJwIcJGIA9jG+RRtdVaBnI5K18rcoqHz5kll5MaDLdU07AKfH
MHZZmpS5QDVtZZ16lp8I/dHC7rBFX12n13PU9qdkpMm9MYjTJaMswk75f9k7syW5jWzL/kpbv0OG
GfA2uw8dc0TOAzOZfIElkyRmwB2TA/j6XkhKpWRKoq5uv8qsrEplEoWIAODu55y916YDrgjrrNPu
OiE8dJH6WkUc7KBHDDB58w59/yRA/s841on8UsrAAt8/G11dfwEN8OKmZg3m1hnzbwSDGTNSMmOe
UfCIUR+6it6gKHOge4y9Fc71rOGdz3BubmK2og2apuhCgGk1doVT6fYSFX4YHEmXb8tDN82d8XGC
QrBOCPApyHMUDvBaHLq0tKZcpZfe4Nv0RO0qMm4rmvzY/P37N0exP5nzcEJ62yNYzjWEpobANQJm
gOL92Kwg7QTyc4PPL52m/ZI5jcU1ZAkK7/sG+rdHW2DtpjzpP7/uH4ZZy3UXMDqtaDP4g+SU+bmN
zVL2B0u/Lna8g06af6k0SsVR5t9+fjWqxD9+S3JffNu1hAnq9MdOCJQAw03nqj8UEw/IchIQWKaI
q4OR+Hqlf4uAvykCGExyLv/rrsD6ueBc2FTpDyrp73/qt9YA9f+CRkMMjQrECz3+hb+102z3Fxq9
pkkuJmNkZNk/1AAYrXiKuLWCN+r3GgCZtOcsFLbf5uz/qAawloHnmxKAaADAV5ZPc27pE9ju8pC9
6RDgxGb0Q9L9JedBsR30kv9aO1mQo3fTw41veNMpG3F5bE0z75662h0+5BiZ1KoVlXp88+v9yXu7
RCa8/zSQeMDIQataQuCWT/vm07jVJHPM0gMFRGWB/p8rQumCGjTiOLAVrAbt9k/BIJfxaRkCFlBZ
A2YkmtvAXTPHrr4IZi1X/DsS0u+KwvrAkT+09hM29a/WZEA7+Pkntt0/+cR+wCJDhycw0S+8+8Rp
kHBvp+7SGZmZkT02Fx8GGkHODm917a2GabSyTRrwhs6BD1djyk1nXw4NrKZmIN85QaBrrVNDkpPc
wdZddUw98CSSgEUyeZ0l13kvTiWiy3ZDPSke2kSd5YWGs0A2r3+RQqwo9z//Vn+8DTQl4SHZVDqg
9l6/9JvbQIMx1oYs2kuyYphqxfSpKFZsHg1JIXitx0bcycgqPv78su8WNDMgxoJuGCUpzyL/tXys
N5el6xO7so0rNIezdWnlSX9ZtbgGwyh5+PmV3m0Qr1fCQWtiDqBhTZ/txyvJyp1mUB/1ZShNCEMa
ggRxreFkr3KZoK3vQU9gmec8mTmeLv/uoXnfw+ZbUnV7sAxdnx77+8tDUUwTaHfpZbBQxJideM9g
/PkM3lxCD4XAuZpMbv1eF0rbK5XXwdeuEO1Rs8Vw7HEak7NsVucYeKoSNKm0HUbc0/RVGoPcmMZc
BmtP1C5cP8ef++9d4pfx/8Rf6z97Tf94o0L2HUSZiF9AZrusaW9vlOn3XuXhWbtAwls+pw1WypVl
MEfFpjlNVXzSMCU+x6GQ5+OsEoIJ3DGlyTcE37pgnuv1lMTB2q2z4WtKus6XwZNJ8DdZksSs8Sne
Lm1sxg4PEbRv1lbezndmab8JQeQknXORuWpBAG06cC57jGyO2KFv7dfNqMybgfEywRhJEqwBN+1b
u5EokCW5T4Uqb2XhlcRfFTpG8EsI/dR24F08JT8wqA832AmjdV9nWboCWJDpVZS11aWWRnulDMiw
MUIRjoRzBPjEJmzsACe3uLWz+DqeKmeko0/EJ3OM+84uDQdCCSU2oCibtcFFqLEydZidF4kXPkUI
JE+JH1rncwyMda3NhI4mP0d6NELM2CtNQNbG0h4z0mx8YYTe3fWmAaBAl12ww4LaEwNg2/cqAa21
j1BipLgp8ugzdUgz4DZUxieAw+VGytY+5mBmj3gjii/pIMEjS6fM71IRjcFqUG6M86Tp1xO/wx69
jbhSuhy3rm7UzrJGi14D7at4PWDNVIh7kwjLodNseimu8BDGFPdW3R3YamwcOSYZLCGk8Y9jaSZn
diPkned03r5nAGtz5C/n59BHU9KaI/0Fijwk8uNoPtttob+1sZQeRV9HbkMFBSPeATmueTm0JpqG
xOUdMLKE+CanPFT8oysM/E3ND10OiBcJwYMpE+kAH6Y3Ikvviohq16jKfUPNELuc4m80krZNSgxc
QfSYq7qd02n4E6MTjOd+TppFdNPjwiM2ZUqpQZovSZSQY/jEoH0MygS3OUt5/WJPZdY5aP67vpfm
ZZd3nLFPIlXzfhB9Fx1xF+P4yeyivjMDsqazyWFw1HMPyF9VJGZyu0p8SRU8wGTdFblWWx/jnAn8
BDPwFSWRH2DtngKdbKaxwNtINIrDE6Uj0CuastEzdiTuZtHVwKvjx2sGSCEPnJOjc62KtBErnEEM
xrbIzfy18Z1KP0Vm5a5Jf8b/koheRzsNYabcthGngp1XEeW4DmePFbNiDA3hPIH3hsqa4uW6TQ1w
UHWcht+MfqCw3Zi13e1TN+zDS++VBVw538nA1dgqQMEto4wm2eJqwXUStcOsdpQyVQpMyy+ng9m2
1Ns0LqHIBeRmFHtUxaA6ua32oyFL0HfoAxfYT16axlWRmQYdFJhTj+TaCMTDjehoOWCfuaWJ4jg7
pNS2dQYQtaWvF2Ch6vY04WR1x2bs0MIHhrbrJZ8Aag3Nsy0Et1msw2yS+qIMJx5tg1el2ZAM0p8a
+rbFJo6cuF9qaG4nUhnOJ9WcOfPXIneEvyHIqwAnCflMHZkhEHqdBrlPc4ueANkzaUTSeJR75FE2
UlxnkSYNyEkV0LlSZow9kcW4O0tGMWysRARya00JOK4ET3u8zYWbILrgn1tZIhUVj0/soEzTKalg
HdSeT001gYZCeZWH9iV9gXROV+HgGs79VGi7v/SlQAheYRO+YOjIlhS3Qc4fEHjInF2UJlb1RNwG
hDtF0wR4lPbm9MzqYkRJC6rOw2ZMQCvdO2fXV2PgbBEBQ2Ure+Dwm8JROVB8HW1TK1VPhdacLLI4
G+5az9efZZM4hyHQcbQNc5IVVhUYTmfnFXU27qpmADMNOsG9aTvPurc6g39C+wYwqM6agnE72GWW
HprRhj9eBfRurlIjEA+VqZaHMwPIhWCjTdrrEbtxCDxzYQwmuuKD1S2L7hk7mHhwQpOnu2SVhBxm
LXRzgFORfZ01fZ7fEgEncHW5me4vOnwOHD6TabwG+wSWrtYllyYxBDvhaJPPtDfzYPnyy0fXrE98
rgWW7XoV36JXODQwfNeM4EQ+8OrIIs7Tm6oJeOWbnlNBzN9jTbW7KllIShNxe44EPXRMdDNC3qbH
hDbN7NW4G5fEiy1SM3tZNHiZ1nwjFpBRWMs5uavKh8h2xCkc0hR+OB4unosp9p8BEvAxxiabbp1u
NNuzmGNudgY6Ic/uQnaLfVuZcPZErJ5cKl+1Sly0bKcayVR/FiV1PGwmUJ2aA+7k7KXNz7qmszi9
5EXuXY99a9JHhvyTP2q/jNtDGRnlt2lmKL9tX+F91AGhs03tCZW+JOfq0TAjAGxaMr6DdKW2U6OT
27Tu2jMaE5m38UgWXZhPICvBV8F3bBAzxuSfV7wmKIQccXTR8qmvJQvyxLSCR2qrlxV7i9uLX3Qc
5mHLJqPVmdX0tk/fqOgGdlpnMDl6q+xTIwZxb0wc00+z6NDvd/jL21XJQJdECDxx43YsrQRAo46J
sZfcFkb+Ocnbcz0M3cU4BcVdNhA8GAaoTctx8Mic9bk5uWm1814WOZz1yh/dc6Mz6SclqsKgFk9a
JjD52zK55yTSfjFFxTLC0tni+0halFRCD6FiF5jUXRErK/1o1bMTQpTkBDZ9oBMH0j5RbdRsk8DI
45MRSf0ZcQOJAYDf/PyYMrK6GaG+zfumB1K3xbXAQ5raXeZc462cvcvSl0XBaGUw/QsX5wwCfk43
7Zb+KXeNWNA0XjVzULJ2tC3cjNEZG2yzdtjs5xB9xConeSLYTPBUCV2Qra8eNYDDe0LpedbY6cQD
z3rZXlcCqRlSNCmyXQjFnhjY/imeGs+ALllYxI8gstQMCuLOvUAPEQ634DREw+bOE72VOHfVjsJh
Gs9ThyC486CRiXNtj2bhH6OxFnyvcTTii7wxoEuWLWaWFaexnqjKIuLzNyKPd22yBJDo0TSPk3J5
7yc6SylivyT4Hq36byflbzoptsVy/aZG+4Mu6YLx1vIfKdO389Rf/9yvzZQw/IUBP40SpD+kxeI5
/08zRVjwmRZnAYqJ3yapDn/5m64CqlOAjp1mirtkIlIs/ANdBe2RH2sLyglaQ5ggmOuCQzY9Psjb
Coj4XuXlss2PRB7MFwGdip1ht7zdc8lgyAMPd+iUZ8E/ZGvMVhatTxdftg370q2nD3PUK7Wq2aLi
VZ37MEKEtZBe8sger5uU+Qo1OPhhSTYgaM8s7eezKCXRalu1EhabRfSfIJfrwKdcjoe8ofklsSvD
1yALWfRVms47NlPRMkp1/FtlTJQ3UDqZKejx+nX6IR1Ml8HgktbojTRU/Iq5AB+TaL5IV4QYohnZ
EaPM7KTnODr1UwbuL3EBENNxxI3X3IF2641TOCakj03E6lHJkU9CppsIDPvBHKI43ZYkmzKayBPD
e0pMDhcpK5ggfKXuHBj7lCdK6mtlB0vQXxzqGAm4kYS7Op+s+Jbjrb8zC4JWXYJmSzPc2RAUmUEk
yLKPxKDwT+LOFMHHsclltfc5BK9igOreCqcukWWR1QYxdVHIGomL1LegAsOxZfTlr1QVfy7nKb4a
aNVsa3NxNrXkkEvAwyr8OONjJHHN0hAzKhXse3/edPy/ZbzZvHiZGi6DMGOBA03jwIRyLNznNMg1
Iq+PDVPXUBR73IXmhdWGzBiY8zZDCGIEmPFZU+qdoi69Vklu88BISHEd4s3FDBDdDP40fsill380
E/J2A85b4GpxcBEF5X1d5Km3YduNK0W4C4c1Q+xI0klRvQvnKfMWCXmS1HSdEPFyCuxOrJwHNDbF
bVJk+c0wciBmTk8NXmm1Nyztn5CQHEcx3QccszBgCtF+9gAO3pZ5EmxGx0mPeeyXW1N35VlgFi1e
Z+rPBEX+h3pg6qwMK8HYXYsXn+lWsaJAzK4Hw1fP8WChvR/JX7nEKj9jn84s41QlQHnoclTmDTj1
aa+Vmh8cu7jPDGk/+XAt47Xt5i8ph4MHnzoFu6jjAmWJ3CO2DcYoaiyPjaO/RlEbPs9jbm2FrHE5
DkncPTdzuyVZqTkQ70vAotRng5t4V4w4i50zzA4Zl3FUHxqGf8daWP5FVAfW02hTllgkUmIb0t1R
ZHlxpFUk1r1bt/ctLK8rR3vUWE7pnGnOfZdFWCzTQOndSJkA2R9k9lFVSfbEHS3249g7Z309FweQ
JvIS5nfxIuOOaXjUxMGJ3sd8jRFyOC87cgJL+NIDuMAwuJ2yDscdYnWWFWdML6ArOzdihnq00rwS
h2JsImMlwzQ9VX7sXPVh354PjZM+jpTJA10YbTLnHdKLDvjLfZ/3+i5Fzw9APibBfEzFU+1O2UMz
+N1Z5zF63gIqyE7mHMz2zioTIhmx6B/lPOp9N5vxxszQCYMx8L55Q6P2cD+mxzGz800sFi6uLI+d
F10UZl1tIiLRF/r0uLWq+GgLeTZ55rSM5lZYpPovfUVPC5J9cTBjcGGVJ2saAu1AKVcFOzsxQWCM
vvosI2BJHNLTXQHNc+1Xrr7Jak9dJnk4HRjvYH2Z9PSxr9P5xYus4YYfJLrCy9A/chS11thXyg3v
SbepyzE76MLN9tLNOMGWfZ1/kCnlDbedt8XQlJlBLr84ht9xhClHhC4R52lU3S7ujqa7hgpW2Wu6
Rf46o5XDwcezv6H/FwYwqojsMJO6SdjWvRzz4SKJyms5dOLSru34I8KCYj/DXtqNhDkOK2Cj5oWf
5uaF6HJBfFNp30zjgILDaidxXtdWsRfFeFWoHjW2xYt66vvY3cwuuP81MeXjMc2t+CTrrNrEIcMs
fozqolcQiwOHpaYqqjMSJLOTrVzrzgdKZSPXMaJ1q/zpJck0JmtN3yhdETObHVps5J9zP4ALluXQ
IHJ4f6q2cXUQ3kb4VLFXRJ/dW03W3saU65d2N6GS79VcrHqGeh/aqheXoxfMF0MrjWcJooAdzdK3
RQpId8XbE5xXWk9fiLLMpnUeK+9QQQs5GXE57KPWGi6HrnFONkf4XZgq9aA9jzrNg0o2ucO8d1DB
3bCzyScfB/7nsKuCbxOxeMXKX5qP5AN80fmYbRmICVwpcqexPJ1NY+ttUCR3QFP4nPiQgDijXaJR
Z7YFoLgytAoaVNoBfzUjMywSV8GUq4gBZnB9DL0yjdYe8a14tiy1Y3iqHsO48v2ti+DksxPH4b6C
3XkBIzE8G6D4rwqII8cETrPAHgjV3GZ/Y+bcFZeda4qrDPzIRQ7GetuHZJaBP+guog6YeebmKB8K
7N3GUPWPTJQg4ksxMJZ1jTEEvaH7Gwma8Hw2xPTVdPqiB54NkWQl+I3PYPcZ90ni+U8KswHWaqMm
Brk1smpZtKXPrDmKtp0JaGVJWL5MzahiWRrQHoJxhSoeedjtIRssz4Qm3tkGALumxKnXiKLC59zE
mG2mzrPbt/WFgaX/LoxjjA/m6JwvYmWWwclGNzqb+E2qi+UGnlThWPu5w9gCsnEjMmVf9BAmjrHN
FLZJKrrRse18CCBFbcfAKHZK1d7egBcn6dShivbZHIsc1yEoN3mcZrO9CbzYfSG8E56q1UkAkXoQ
d5aXyV0FxntnJkBYPPJN3XVpSPcaDxCGY3sYxU0RV8Ge1nRN9xQcT9RobnvpmhfKtC46jIEn9EOk
2KWG+prAD+ow9GtxiDoVHAIDSUxbtBC0o6kF/1PI63ySWCNp9h3gb1ZozGhEaY0+ZB9ZTfDIWcC+
p9mcAWBDGP8tLI3+qazhoKG2+eipItgambhx7KYF31ObHecOHbYHCmjKq6zLEmIFGuMIqail2+X6
wAsCoLwvqWzw07cYsk52P268mu1toi/Ko+m2uzKj6qbmykHEs1n3fu5mOzRXQbZxMI9lqFXc/pIW
ldq0qqE70pRXgx4I7otm092z31U7mhE5TVPCo43UCg7wr8Mrpjf0OdCmPXFA89u1kaHIUVN06GUW
rWNSvQnYsRorP2JPtNYL2ONa13JI1g18GbpViA6IG2wnpBO5vvWbhfQMRenom1N11eVK8544PkHa
RH5+4eCbbF2GTnsYAfMFwegcptHhjuhubFPfDWYRfzDRgnwgmiHcueAncMRHSl3JvBNExPicVmIv
OpqB7MsV2n7HhDzIDka7Kzqm0C/mzRg72SnrhABwN1ggutNYoFRRxAl+dcosaEW+yrvJQmfvAHwg
5DzfjB1eJK9IFLPR1rlw3Wa6FKqxNiJ/DaVU4ymp9LyNOfh/nP3wLHP9+9gnyLC300vA0xbf0j2V
eWB9SgPXXkFpxhsU+Zjog9L/iHbRPk4G3chBE3yuegOigDM/N8n0OQ2Mm1DCTxHJ4CNVtiDyqNRc
112l96YDyh+JyXqkRDhLC6vcFhmiPgZtUH5Cl0xr0eNg4nCDrOWKjGjnAtH3k9USCMl4FUUIEb0o
kUOIk2XBD4O1EUPWhCkCrOqqBqGE5AqKJqqNHfMrGivpcJUgenhwmqpAXT7iHjV98CvEttoooMYZ
RiMRh9DowUO65T4ISUuHVeI8TYY97jNgTesSERGU7+CK4NB8LX0UYhWP37PRBls78KL7Es/gQUIj
P3l2a14kZZGSRQ6Qcw4btjnc7EdSP8Mds5l5LSHQk6wHt13WWGCJVWFnJw3kyjP5cuBq6XaQluEr
CUXVl+jr3lStfzIbezd0ojAEhOY4UICZPGGEXwrHNzNMAF20pvswPUJqoaxjBBCdyHdnlfb63L9z
zUq9IPUJYeIRjP03+pN3c7nXi+M1wEQfLuYd8e7ic1o1/jTL9GiNdfMyZ011LtMiQRkv8tuff893
c+/lUg6RWg7ZUiQ+Be+t4TTdM39EJn+0aPhVwBrDqVhVU1x//fl1Fo302yne64VcRowU/YCQyLn7
8Qcl7wPiZh7Ex15G0y4Jm4XsgoCsqNA/4SzLxfkgEjPlppfPkpgC5h1znFwZTGEoriP6atuff6Q/
3uLAFqAKl2E1NW3wrvbv0T0nHVXGEVQl+s+ymfY0x6igCWJgqm/GSfMy9gP32Wqi71PNf/tHf9M/
Ysa2RCj9tRTn7hVauHnO6+75bQPp1z/4awNJ+L+4iN1R0AtGMS4v6H8aSDSWMOqQtOF6xEDbPwC+
vV8Eo2REGwgaea9/bytBr3BDsjtx0FEkmgsh4R+0lZA5/PiwE0KFfcjEFcTLay8eoB8fdkHaShdF
yjhzXcoZMAYlIj54s+VCnmUjQz3O9nALi3/Yhwuh1lpYtSES902cw6+dFpKt0xIuaqkuPOSvoNso
y6o17XBszQsHNweIiwAfp2ZHtbmwcl2guRp4rl4oukwUQxrZkHWtV8buQtsVC3e3fUXwKrew77qF
yyulHYAwjctLVw/tPWnP7EZknWymvim+mMB9p9D5QCIovp6ORn7UE5OCFSdbiMBKe8CBYc2Wt6CF
+1MtQzzfQYIPeFyIwsPCFs6KajyftB8cyximaLYwiN2FRty1cImzvJ79TczPedn47CYrvTCMh1ec
MYkuoI3pLkyHeeEdmwv5mLG9d2424YGY2lu50JHR3VoXJcDkKhrLTbYwlGNi1pgPLokYKox23cJa
5oGpt+HCX1YLiRmz7ho7eQOemPPVvPCaA88IiNSG4RwtNOfeDeRutOOxOoyvuGdvIT/TWb9THtQq
PSUPrBT2B116PrOkYHiqLNjRyUKRNienji5lM4HULWq8yWK9GP3Ns6GKiKCAfZ3n/TalvjEYsIyE
tWDD6o151/ttxni5qtt5bXrotMgj6KgIO2Dgtwrt46WIhWnQvVcoD9B1K70vkfwe2GTHfVBW9IRS
y2UfLhdaM7pgCEjMb5NuFc6tgzApxktJoI2JFQOM2NbIZ3SNQHRpVWS9m18aU+pIY2OU4xjPe9TV
cwMpISNKMSk4e+Hr9ChjhjYQa0lUyFydAmiyfvNU25F328zginJAU3VqZDl4DLxh+ibq8pISqw4D
ei/BPAx6JyJyk+e9O7OFwzubcLF8wIDWmnfGMJFgvgWSXJQoquOSjWLH9hUCxFvlfs2g4EKniMwU
URIQ7rFym9ZjHcrxRo9qZoKfVcre2Sl5RGscWeRtA7WJ1kbfkr+WToPxkOQe5nGb2cdEIG45UsuZ
ZrhiYApjL1YEESs7uq2KxEBGHiCQWGVIih4ir8rLSyNjJrcuaYVdzYP2hx3pzRoBCUnZFcVMVZ3o
sSa4cQqDY0rgxGtMHtNdwxwCSIDRjI95WnAm9ZTvfFKJS20Ul/GVSiZ15as0BNsmEf8zo9V7PgCJ
yibi/jJWKIKJ2TikSKSv/baBkT0qwIIBM0VUD1PW0mUQVgOnJIuOCNoA8crAIHu5JchqFXejt7EM
ms4r06oCbvmcl6sMlca0sl5RAGbbwfkKqmsUBfE+oFmbWIN3RZhTfB8VcjyTABE9moTx/PS6yv+7
If7dhoj0it3hrzfER4LZAc/9sBd+/zO/KVOXDc8DG+MjTV2MqJxjflOmWti5Pcxnv294v5nTPDyr
pu1gTqPgJI+CDfSNOQ1b9vK4o3xevKv/ZC98d74ki8wjUdTBNmvjW2O3/nEnjHptAQdT+rIvv8Qw
oZPi85tf408O6stW+lYd9v4C787KzehgABq5QIj+KAHC3ovndLhMBT6mLz+/1Os06IdrIeBdRlPU
BcJDCvxOJDpZrVV4hMFdZF5BwiQBbL+6zkVow9L51GZjHL7gKw07c29KuzVmpF3elFYnrMIqLr/g
5F1WwLh3maEESFRic08gVP815Yialud9Q6i4e2aSp0TDToANwr9qTme+S7zA/YRqKbNT79TSe7/O
VI1eDbSQAuVtV5ySQ6fxOnokvsF8WQ+OgLxdlEwm7pQAGtisfbciYREfVViCofInbGkgVk8NkYQf
kBr1Z0WkgDvO2F/1roR84zAlYOPZeCNUTzpunv5Eh8NfsaguQ+PObpAIeJh2XQMT1Rk1eGLcadNI
3WrrDHEkWD677yb84NWR/++qUXVpN/3NqkG1xov014vG/23Suf6R+f39j/xnzcDoTsHHc/wrye3N
muH+AlzLZ91YnKmsKb/PYRdT+1Imhrhdl7/z+wHasX4BMcEUMUAF6wnO+P/k/GwvwtO3L5oIkXmS
7oG81gI09776LlXQtnC39bmVSgLjFkYygxRcdvAcTSQtQ8jROFPkdvb7HKhhaT521PDWluzCsr23
S7ebmxVjX5MCE2s6Frh1AH9ShnepD9rW79Y9qGQLqY4mBwQ7q0bZWVViArmjtZGsCXtcTNgN9sJ2
gPXf0UyWF1XByWIzDCmOEEFOwjkNyvFUG5Bvjhnv08VElN995ih5qgz/o9HWwx7wfwApahQbQXPz
nH5Cui+zsbdWnpfb9wkI1WqdklC3iLMWJVMIA2ML1gy9RNHMoMj8wh9v55zAUNaUKF9VXTtcpBhs
my06N01gCCkMNJOc2Cz21TjQNR4avHYoh1NIObEKLoXo8BS1cIj3yjDQJftg+fddkw89XST4tEnp
5gdJK3WXzQ1nUfJp+RdX7pIIWQ7RcGV7UfXU6cm61T4D6j12qW6TtC2pBrGc7HHdxtO8anPgapmn
ho8d4TwP0QwdZt3ESo7HEecf4KnG44u6yGDtj1GRqXPtMSRpbXinLqiuLQNDZWHLbM414xO5wSep
t2gJ0ayTLuAdSewJHmjFjuf2q3wzfZVyJq+yzmFReBrOIvZUyD7tVwGos2hBOTIiCx2yLgAhvIhF
vVfhKLsjIlIUud6KhKHyoBaN6fgqN7UX5aleNKgkpCJHnexFmtq8ylStRbEaRKn5jG0v3uUebyOM
qrTZorCcnstFvYDasUT7SkTQnVU1yRnM9eJjvWhkI3NJxpRG3B0Kug/mxm6CK4hD6GoXhS1q9gBc
QVIseLFXEW5MoMduGuIRIVAjrkYOo8CRm0UehoKXMFzEvPWi6yWJFcebl/SUbeghj12U2cdu0QL7
XhB94m1AIFxllvgclbRJVzTahnwfd8rmcJf2R92UzO2KAbGxqKL2LnSHF3NRIg+LJjl6lSfzBqRH
hipOuZ5eBczxomUmLMk95Yu+mVaTvR/aBGKj184WaLlFC00liyy6RSDtuUVzSRjv/LnoymiDrnF6
gJBfHqJXcbVhmAit5aK5HiTq66keq0vlQRgnTnKRZ9vDMslZNNtEsNcffIy2TMAEkCv4+4+dKpB5
Q5QpbvNF+93OudwP9Am7OuQ5DCK3X3nUvzcegL41KG4k5HXl2pqVJbKiMynDjCZ/J6/QN4ld65sk
WsGsPirKmTXxbri68eStqqh7yRB9ov+EAO+FyD+zgizW2rWfRz09ekXjrQnOFeNGDHbQ4LN1sJUQ
fCTxVfb+tUa2hYxwlXs4DJvVv7vif2dXpNPiYg74623x4rltn1+Svv3ade3bE/Wvf/LX3dEXvwiw
DRylfwUdcaj9nfeAA4yek81W8ysB9bcjtf0LlS8dY/4YpqcfeA/WLxy1BdHkbEKYGMx/1F5ajsxv
NscFtRksGy3CKS6GzerHI7VwwDPm0pCHMC2+IdsUeyOsSboMTf39QfpLg8ifXYm+y+Ih4rUFIvXj
lQqCn9x5tLiSPUPBNOUnSSQGOvSk/x7i8o+utDTfHII+KBTC5ZO8abfHzLTnRubyAAS+J7zCvGoH
+Oo+YpI3N/z6+8/0v6q+vK5TtsH/+t9/8pVCJ4Tx53E5k2v9eKEhKCzAlrM8TG3+DWHrN0KBvmX8
7//kMt7CBOGO/+EedX5C8rE3ykNkaIFJGJUYa2Kxzsf0f/DTLeYnzLJ4Y0Jajj9+o1iapVsnfKMh
Kpvz0ezZZGs7PG+q7G++1PJvevfghbgfGTQJB2pw+O63I14vXDId5CHRICRZuG7ZAh7gXD/IAaP5
z3/B9915nnL2CjJpAIRh/Xk/mDAsr3YC+LgHoRYne1s2hyyED14b6bMZktKRuuAnLEKL//mjuCBb
PMjflMZ/wALj2iK3LEEcR3ZKfdc3WPw9YeQPRsZf/fw7Lj/YH35QWMusClj+eKt/vHVzn/VTWkNV
QoIBl7+X0zazzeju51f5s0eeDf4/V3lnkguhNw1GX3AVMXoYc8aHodTV6RVe9v93pXfrhQb0WA9w
RA5J0U94KLPnmenx+r/xepl//FK08EMsmSIQrk3z48efju6sF5bQkw9yQKonzYEWJikYaCKXdBYB
ZmljCQK6FQrQg9kskQsFxlhHMfwclOf7a12j/Q7HGP9YXemXIEnLdZARsyMC09otOAKGrc4xnq3h
gvkiSn45t2g5UGmsatrOO0wjCOlyoAY9O8aBXnV5MzXCfswDm1z1KIs+ccqcNrocPUJZgMrVUyX2
mtC1TR6M+HbaqSdPIq/GcDMoAnq7Lqm2PcHV284OqrvOyNyTKWb9oiJWeavz+ey+xVUy0rKRGHCk
T4IwqQmzK8zPpNgYAPD5PIYt3GeY0/UmH9DQ1CKWV7E91xsSJwigGYhoQKLUF3iRFL1zGA1QaZQZ
IatX0CiMRhoAWvh25NcgsiJrfR10qKZgyuSrJE6rLSF/hC4Fo7XrEga0gHIsB17skO6zZq7PkOrU
m7BUKWrJEmtWYdqPcTJ4Z2NsZZ/isC4efJ1Ti7SOfFLAPB8jvjs5SdoivaLEM8dnGsDmJYEk79hx
0M2twEQwnDOYdDy0OvTOQqMtbwwj7T5F/DRnSabkld9n3wCzcDbOfPuxDNNvY6uju87HWkNvmU/f
tsRgFHad75rCpNpalLfJNcXbeEv2MSHJFt82Gsp0P8SQLjgGkKBUkM9wSmNQBSsC2tPL2JFIgPy4
+gb1GItrnfEj9gW8WtvQ8GZeH/sCJMlpBvpwTo1XEYrOj4CmDtKpm0xr5ETxfTjbfKU4SPNPAone
qsTCuom8ZLHYdENN92heYkjSyjYlJs1BCiIuIsKJSdAWW9sa8MwQCELx55tVc26goHsMjcoDxJyX
3+wgqU98x2lbdaycNPwIS+f4/0AwtHXvVDXPj9eYCwPa9UjExG09wJMdS3He4M9BjWVzC8D+Y2Ma
bQJNADjlBimqIHKRnPDaueZsLPI8sZ0nxv+dI6knvQLvw0NXGfGw/3/snddy3ErWpZ8IE/Dmtiyq
aEs0MjcIUqLgXSIT7unng053j1TkT456bueiFXG6TysLLs3ea31L+VX2FAymtsMg0F9hbEP+kQYc
UTuQLp8G7BlfZjHne6dRsthBjDHTXdZYzryd4XKT/kpuOfGSyEKf5wAfhTnzbdmICIwN3unugfD2
5muckb3yK1O+HGt+rEDofHR1O51QmyLmMXKehAOn7VsLr+I4RognxQj2KRfZT9NPAjgqrnXkhxA9
EZfTRkNIN2yS0k0wrxPSqOIi2GcaT0hZLH3KWk7MvuCIzfELewiWok3SjMlL1RA+VeVuT+pe4s6X
tqG+NN3U70klKsWi86q2M76L42CnP7sIxGWLbWRNXXFPXsuLVMLjUD3e0b4IAdQ/q2RKj2XlgniK
GveCpdA7JYvm3Kj4WbpR9FcI7oJtnPOd2xx8ViZJK599g2IcVsNdORNvEeO2kmtqCwiK85RDFGdi
XmpmRTIGi4Z0X5UFNxabyl2r8dXnC1C6J693ZXXk38zY4cJykP2ejIpy3QDw3eDQesK27t/AtnGe
irHzT1Yvjes6HnCH2JF1pHPOaEyo3xTc27VeIKvsKy6fYyGfUQk27EZWavjeaQLUbIzecJ3YuX8y
XNGubL14QnhGeptg/iBuaUkEo3xgCjFtIg+7LlB35Z9I6RKXxqCYyX7ttFSAqLUALbTJJo75pakw
iQ4MjRdbhJBCqJSiZ/wOzZeMWSpKcdDpvMHUiURa3NDhrHfJYAEax59401EQIPmU4JyCCikzeYuc
DO8Q+hyPu5NGAVYUghxx8DProkj7KnPfeNEHZqt+eUccHQN8HkkixhwioXryhJjj2EmgCZbOdRY7
u87OIDfWC56LXum+lWTO9bNbP6Qjd2ims7bBEibWtrZYP3nCGUA2IULkx9V938TR2ndpOKHgL0+d
Yu7RYmYPDObbKu9L7nlQq51FSYb0nj4lncfUnwNDyYteQ2MEVRpVSVeEHHX7fZbUwb4MYjJvRHpj
pVb/hXAvTuFjgroxmz+nujV89hcGCyEFKa07AzdUkII+T9rypgF1flvkX72WKJ7USkCxRQSQyPSB
7xmNsh6Hpl+DQ4vLdg2uqLmxpw5tZT3Feyb3Z8JqFaQhFr08YDXU0qR4bCtmXlEx4+iIPO9T3WiA
Q/FIm38mWdcm6G3mGew4e3GedombZd2uUCqSyB6WpmOLfQW/3zSShiICNXXk6r8I/xmHPJSRZgb5
34j1/ICIXg8IwsIyVOWCQha9VcqIRWOl5YrIgSVJ4FeqQFOaD11plsehtWBf0mIlfcBX7dFaAMjq
Hxhy9A8aeRrMsSTPWy8E819Jn/BTaw7IyPQ8S4Cpp32JPjALiNtcmWXU+0e7V7QRSRayPNSbViAU
os9AeD+7KUuw/PV5+dIQ/YLDPCb+zveAAw2/QEFW6xBf+w8+yMfuCb1MSHlbubQdRWarQK1Je8q2
skkEKmRLGX3J3NN983OgIOt6LO6GzBqLVWNAmF821zZBVt7UHyv8Bpu00Z9x/IYNaHUklYjviUdK
diZJ0hsmjv7kOBksAavSso30KMRoNhF0fKcmVLSsQz5Z+ITstFDPxjZ6ol6EGGKAhmXqNQwsuphf
CDgCBcUaTV5YDK+I2ozCFVxY8zWfa/w9LjxDAQaEuVR4oAyzQtMO6QjTdefhQ8tXtsv0bcfsTjgt
EXsw2EHh4IVPRIh4HtW1Pzn9/v1t7yttE8VwoLELtYM+3KJU+XMz2s0zFvNOL8KWBXTjmkN/JWOl
e5Ry2SdItpbXk6WR42bO7CvyQID2FqZzgZs9TunYfnRQO+uJ2b9+z1LZJ3JnOeyeH9QQT/EN8HtE
aTwq2kciZ04dvPSpKtSnaGKZe/8OvDoZInihH8BIUDiocyyHud+O753dO2U8NEXYt2zCqkgRbVIV
Am14Ul9oRJcf3h/PeLX9Xwb0HDoE9C7B6JydnCrBBsd2c9wwfks9mVkCm0xXAc3IRPkktTogPith
P+j4w+2vZQfQleHuE3MwdolRaAgaC+epntt+P3as6+//vl9tzT9Odvw+Wp6W43qgq14dypsxrTUf
9WOYwOc9qr4rf9ZWyzc1yKHT0bHabLaLouBDSjJDXhMPzWEW5N9NY7DRTrkItjLVkWwxYIomJ08s
d7Qoikk5F7aZBpdkoorL3EXPIHtS5zAdRU6IFybdWyMH161NnvkdRGH7yXJtnJwBf+yJdvROU0Rj
ZBXR73vU0zT79mtVrCrIVOthXgRD798L40wMtbyNqKFcGsquS5T2otX6/eWIQQ1krF55KN2M/TZN
ESzsGZoIy/7SIoUNSbJAzYsAe+cI4GmxkB8xRBjhz6eBI983HX6IafGanv0CogMGt8GpjpYfLrKj
xfVFg9jpg2ngVcUisECUcKUWcl9EhWdHUoUWOXKrOg1dm82zGzNxVQ2dptbEm7pyc6TyU8bhAYV1
/+X9e2y+vsdsUayl/oMdY0nr/fMeE7Bo0/IZktDucN2HhV0Hl1oUBd9KmhsXXY1r9ybQHEz0dGXy
YGp/AioatnLqiRuXdZWky3wrJCE5Cg93vJAiUW2Dju7i4DKrq+5HS4FcHrSo4+D669f/f+3Hh11c
JuHfHvRrM+1TWr38XqemJbr8P/5dp4bIb7nIHy3TcWEJB8zz/65TI/wAXYdM4T9k8n+Xqb3/BWKH
apAHOMm3lqCu/yg/rEUtQvWaAkegw3vx/qaL+2qKhqFMUtlCS+fro1549koivUVYpM1hHW2nYOtM
V6SM/3Y3/m+KubzvLjA2Gmr8ZMc4GyIaVKHFJhzPPrJW+czed6JH7HJL/9Mj+C9GWS70t8UNoeI4
cs6bQ6/61mnf6vFFOn9bczy7kLPP10trOAc9Q6j55OmnKd208/P7V2GQw3U+DVId9uE8ISz3bANB
zp8X0hVaA8ucSqOjVeI7nVl92KY6AFlvYGiHFfETOFfopYWKjlanq93YWeMW+SjktbEf9hhWxKOZ
zBagsxmzi5DeyXTK3tkk/ThcBoLkojpi2waAot8ZfRTdUfRYDMHwOBG1YjTxMi+76Fxi1vy6+Vb6
LNi+36GQNPpQZQKNZovrkKKKS5CWl1wVDZGbeUtaq5uybXKFyg6JXngXuj+7X7XSIxorcaYEfq/m
XgBWntazjtUCmzIhRYtycJWPsgDGkqtLFZTzQyr5x6RJTKBb7XeXOLRjlJZ4lLS233Rw3fe22V3i
WJEPYzXBZ46UsdeUV2xrS2QHu9TJ/VaGvaMJ2a68sTGufD1H1moBxx7Nsf9keXQcOcrKS2/m/Ey8
r4mddeqMK9KW+B6yIF7HBLqeoqwfvgeynE5YWVUH1ZjTiweAdk9458uCtf9Ct1BkmzIo5gcWMcfa
DLPxIsS4HC47W/7UWnuEqpcV8jEwUz/Zja60T32v8xctN9hBrVRPDh6oUkLccSfH3ZRNJMnFjiw0
QHYMnoeQ4mbN78NZ50hvrYpM42xqv0i0SACppPqRzeODPZsvQRU42GtZNGylpV8kXr2DDtUInWfS
Emcz2C8w+AEQJYRqhFmrj6usaHgITjRLtqL8feXI78hG8mDLwOke08XSjsbDuyh9lVw1JVAZyxHG
HvdachoKE5dZZfWbQDRiN5BauK+hMqGdxFu8DkgApoaLFms9F6BbHUwsIfs8BjDnJXsnk/uh9PMw
c7KeoKZZ3UnyOtezCDpeDGJBMJNNsIiLCBg6tMYVOiu17YPAvvEDbif1USOClNyYG3qI3jWagyw7
ZKZb7pqipXzDXotQcyUi45Otovg0xal+l1UqH1dLaueNWZDRnMTIvAwkz8/kHVsBb4kWXZtDUEdr
bNmeWtlGpXDuRfYNZndzM8H+Xo8cKo5TI9rLluD1T+S89gc3aNzbSLO0fbfgMTyjjC8H23mMynY+
cc6gRDA6vR6qpHXNQyvwVSo1FuM6T5PoWY4KQEEzEIlqEcC7r6fE/2lnOVCnmDZKR4XhQsBeeE7Y
SG0xltkE/LAD32qdxI1ZB8v9iPTc3Rjz+KNAeoukpB+BzdOEChHHTSEpweZlEcf2vU4ixTaafAMX
s+YYex9H+t4Z7OGLb0b9NxKbk5NetnrYp2bhbmwFWQ4cA3j3EgvBdyPv5LEtVXmtrHF4Eha+2ErF
yB+M2boHioWdvut8/M6t4VwMHHhuLeKTd3EjfKq5onqaEmc4iQmoz5gl8nrsWvfSGL3pCnW2c5E3
VrU3WqdfI4Rx75qJmo+cpznkOOGDP9ZNBmiNZfIqzEiexEye+Ipqbu6t8I06m9S36l0fDfpPO3XJ
lEsQed+1cN/RD7tdaPRMQrlWdnteDWczwjLeNVPToUQY4nLTNXghWVXsrdLtFtMn6WCggFsiLCgC
IKnpkUfw0SQYSgMvWtMOmI/82vjeBBNznPKpvXAyk6ArhyLiOnPBr62cMsNEwI5hh1TCRTpDgJ7T
BfVOumO9bfRY24skp5ZRuRbvBMHD845dAvTqSYiDBhmNyyC5exdBd9si9F8ERnoREGcmuQ9jPVOi
IPHilqMd4fatlExjfX4qatvfJ8gUKTck7bc0DeYtoicvlCZkQE+HP2HGFOxBY1fIoVKCvH1smE9d
XhvP0quoDBRBGv3E11aQpDgON6Ry5Mdf/7pZuc5dmdjiMI1xaa5mxxtuBtB4N52P+ZbYgnra8g7D
pJ8kcAHKtwKLIkPiSYPV4XI2XavJhKBhFVJ/znPZffYWiHTvJPyrNBHRaC/SraqJszWR7eYnuxqj
r5md1I99WqIdCVS1d5wZ2NVs6KtM08lWpFKEpkvlR7dWT7hU5MHHR4bGWsE1Apavh9mQ40ifRH8d
IB1KVlVCaoEA53VFPHx/ZWgyDlaTUY9hjRHYpO5kWAdhoppc6T6RKllnUPAEmirVhhrhHEq0bWKl
o8QMgxQPmgEj4AtSsBm0ecejwwWdrp2GNDYPmhZUwEYxLKqp6DjOCNYgJBGn4LXafZO6w4CnjUfv
W7NxWXuWOKjCSn4EEI+PeZG5d6VwnYvIoCAYuyQamG2MWb4F5r1nNyoOGATyxyFIg31Vte5d0Lra
llIbSDUpqz1Fc5oKy2JHDCiE/AzL6eB6GsQTmId10JEbAcH/1hKT/WSUbbGtGl5wN7Lz48wbvfZ0
Mlix9FYvGWv4Ab9gd9/l5BvzIsW31IPjG5mp4A7mV7+mBkisugAb4gvL/SLZkMoVvt/osgDWNa27
krabGWnjrZT5fJo1vX/BhaE9lFRx17NETLtZ+Pr/PKecxKifk86PHZEF7gijM66dtABuHuVMMlYO
SJd+EFmaY/q1UlS+iYsZd5qunM9oz+zPpFHYnzOnma5Zqdxd0ibaZkpTDBVk3YReFNVLbKP4VCdl
tSUXucSBYY3Xv+66dMoEiJnv35i5vtOrChYBtuILR1ARa2tM3JWaB9pChr4bHbSQXkvLsAoyeSgn
aW2btoTRIXSbj9gLpqOCsHcT+UZ8AAaBc/7Xuzz75EkEmg2qgvPGxeyn47XXVdAdC5SKhk1BAW1i
ld/AJy8PIEzcLwEslL2MdJRyfspiqM82j39u56u8A5xjtIQnxEOAKkyf8oQp0DA+JVr6LHLgGkwK
08FsourGE/MMHM9RMeKzZnrUcQI7YPWGbDurqdsBcQgucd8hwqJ1cGPR0dwpy4RloErnIhvm8RYG
mLalXzneIBJl6faSSuJUqDUahOBS8XTg1kOaDExmy9rUH+irIF6JqBNfDbIgtKfyqvoeZV61oyCK
+xxaRXcB/lLetDHZCpRbe2zQxXw10Y084ugddohjCOxq80q773QdwI9fkpOEGmlJAGHa0GP0CTh0
GrI7uhS9tN9TsoG7Ve0lhbBHXfE6lc3MtjpIjWc9tqcruyQiwyZO6JnWmalWlIwIO7DJbkg6Pkwc
K+aRnuB8wjXpHd3Bnra+nMQBum2Pj3nqG1qzgUvZmE4hM13VWfNJd0e+ec0qiDCN+Id7W2uJHsRq
018q+sn4mnL7lsyUim703EZhZ2T2nrL+fMj8yAXfku6XK7rxkhHnb+AkwAVTs1urtLwzx1xsax8S
wdxQuoY3IsXKcibzG3Q2hHMgvu6s3sJAmqfaRRz1tyga0CbabbIeMu3FbyGYGnb1BeYB7ulsii65
DAzqlH/Z0MWd2Pm+GLbko5j7KEoRK7IvubAjB7Fj0erelh1icmxmp1zLZLo1GxAAeeeW371K+97N
zs1odtbOHAeSXC2jPfiJh5d9Tu8HBDJrcidjKpLtnhvRr/ERwtxAMoOt2P9CZq9Yy2zJFk1Jod/A
L4pXeMPkRvclYBSHfPfCa7jeqkHCuII1ZzNjV1djE101VRKv856mopuSQIMYs1f7ec6Sb7ECF5eP
RjGvJjXCRvDn+q6xXXMmwUVv4dCZCY1rt7mtKlgCtFfJzIEw+rXTGvW96T33Diu+PW4KvyGkuJ/m
I7W/fG8XiQo1PEwjgSmtfWv7Yr7NYlfcNTGOrr5U3rQeR9ow7gzkYiSrFFRNQjJ9MGc7Mqc4kutF
eowzY1I4ltrnQMzlhRFoVjhTGA3EZqhja2h2vhrz/KKrntneA9ZxK//KAHMKrNR06lMPt5tEVVJW
b6OZKq+ckqVPCv9P+rREzRLNGCF+WkL/QfAUN2PkPNvAOYZ1n8zTjW3I7FSRDrFT6SS+uoL91Wo0
EvN6gq/5NS/ACed2Wn2OJo/8Vsq81qO+rJCoIJqVnvgJxrxKXSSpb2Mo7+TnStKsHGU7HAsn7i8G
bcq/S1TMCU4mHi7u0+i295ryR9l5NP5cw0YzmNUmn0jjHY3ctC+FTKBOaRywV1MPLwRNBWENkybt
B6uCZppHDqyZtO+T61qbXvLe87+YtQefI5j9NSrPeed0RbbOerxl7PFmlsKkTNRK0UDeuEDxLrKs
yMKs6em0oAzi8bLaHidOFZs6sebVYPibuIOJ0aXlPSb/LyMNfFqVGagMiu+QoiYOxUbzWViZtclJ
sE1XCOtahd0jkPs6cMv7Oi/rSzkX5kGIiK0UuYlTFFtrO298pYUWWNsy5Ljkai+TLFSzGvCnGsr1
H6XWVivOnf6eU8ywQqEQPRSWJi9ZFItbtorZ02hY9UPW5u2XRjWjt2/Ayxv0Q9sUy2ftRM4qz9nS
EIBbnWzLGKo1bsDxWy5cs18psomPvale4sGnoU55h+hdv7qw2Nl+rxoyU6fI6zaIHK9hMBZEcdNK
3cscWfTAo7rM+2ZAodw28to2/fg6YzMEHq3Iui32nfZKxICZOpGZn/j+f8hKJ7CHNS1YKc8k4y6S
8zGoO3ULwJFzR1wkj6PoLBYuz4B0VEanrrHqZ0trvtlZN3yzp/FuVmZn7zw36Tfo4o191pIlIxtC
iPnUijs/8Aa5TpJWfHJgaoH2cbsdChl9h9FxURwndohG094nietdmrk7MbkI5R2SMuBsmpnxszOR
3FIxE9LX1uKdH4/ePUcd1pM4KL9Fpadvmjj4TOrscKE3hrnnbzE37djKOzu1f3iFL27A0E/P8Rz1
0JUHHwaaNWVXAfqhfS8WTTfOzT09CJhBWsBNsSLvM2FK9n1K+3mXqcUPKTD/YoXoIXu7wc7RHDQd
CczUwHtkQs5vxmZ2j21L6pEcpLttiip6qgPAp4UY/JCYkezaHSNiahYoMN16drewe/DZ9kP1qZq7
mB2udirLUgI5m8pTlGrurdcCpnIR7FwbSW/9NOKqWtfZ0GyFSuNjVCXqpnLG5LJwcufOhrpQxetp
jqCwZIB6oiTv9iXT7bZvrGYzwz49RZFyQ2QoCqRGXu+n3iruJDPuSo1Vsw2CXt+LQt3HagaZQQPn
aMX1tJeD+JYElRdmccKKxUbwyESqhaUV9Jds5TxUG2V83cVtzv6XaC0lsz5FqdM8W23WfEVdoFqO
ABiunpH6E09uNCq6AJObbaiWDLxsnXmvTG2c1hq5rMF1WojYJKKubceVJerG2bXVOHM0S0RwXU2i
INYQnkjpTME+Sbt401DCunfN7mUcAX3oM1sV0VoC4BcKNkwNR6fAGcOmikNS20+rGUgSkWSBseU4
EWqmmR35/p0vXuk+ljF7YzsiZppdYbGh3PG9M1O1Ab4WIfJhfUXcHqrRffI4ggDtvkQsdGIPBTnL
o0ykKd/4Tnt1uLCXdCG3tSik5JW4Idsw7AMt+pmgi7t1dM08dWPwsx1t7REwS/eAnk8khM7XLRBB
MUabDskzac1OvUe0orZm2hK9LWO6Qkh9r98vhL6ugpoIsR0XxSw+pVfKQXeETdXDzAoHm/pdr1GM
S5uad7Ldcx7/KILhVRXcX0ZD/UY0CCWpV63Y0RnZJ3kinGpIz3rHH2mJ8LCIm2Lz/oW9NRT9Leye
jgkU4bzLpXduQ/nR4MISP74fMcasIDIbVzoujw96eq8azFyVYRKHiKUzYMSzejU+QH0CCUWDV1Tq
Mic3MCS3ii0nLy/m+rHc1z0v199fHyJ0w6IO55jB+aBOGhkmCrcunHLuomnzhyso2XEmtT+4vjP/
2aLeD/iggYJ4iPXhS/xZKc+Z/OcGOUtYTolFmnmkZUxufnbITSqaBeWP22YyqCAWc3KlinH8YPyl
Ev9Hw3IZ36KPSNty6dGcVerJXYIOncddCGuKAnzFBbrt8PD+/XzVr2QQ5Aq6j5GVXtE5/2SE3T/J
gBx1KSndQptnFxF7VnRdmKT7zRMohh5h1bZGCrN7f+i33h8LNodJU5mO5dLT+r2lgrl2NACGIekm
jhAskiMBZS2FYE/TixatDTuwKZHR9v1h3/r0aXmzN19wLyR2/Dms1ZGS6aUM67VZcTTK/oHIlzmM
Xd7awOP9fX+4tz5IeCKE/6CV91/ZJ2IBj0wD+Rh6gM7vW7Pdc/gft23k6R+0nl/32JdnSe+Zfr7D
RKOf39B5/tezJCUESd2vd3OK1A9SMpDhkGR2RUlZ37v+rD8l0VJMGijFv3+5b720gFWAqABZIZDl
/KPxLDkDtRSh5cX2Ccop1fyYKfb9Ud66qTzCpX2FEYd2/p/P0B7xcNklU8+vWaDPFoVZAMXQsAG7
vT/UWxdEpBM1kMUNECy8mN/f0nxcsHrFwIQ6tITbD/U316+//b+NcXY5qSNNl4UawKkpr2ZX7G2/
PL0/xJsvB++fwcPh9UCm9Od1BEHmD8KUImzYu14hTDKPZl3RKOuH9EuiMcO0Va/fxII2S4OJ9ACt
/6MZ7fWnB0zAoYXC9xdQujib0Wz0vRaqnDaMDXBaspYI8I28vSwQQx7yJqg271/062f3C16AIMN0
TEw45p/X3HKs8qfGasOyGtmguNPJSwzvg63E63cRA7GPD4vSLgavX7qw3zrDQQxKQ5AvE6bIvdZd
U6drvMmXHkLyD17FN0biInBF267hvNZ3BB0g6IkcI7QlSzCp1l1Yk3ffiOzx/dv2xmNCNIbrmmfF
zGUvE/dvV+Q2JeEWgviROdW3onjSfOwbOf7k9l8ErP/R8XXu8WaNXfRp/2eos+mCGpUblQjCQ9WT
6YPTLF6Vg0cszxj0atv21fwwAU7aO/Q/xKa1qe7roo2+uhxZt4STym1G93dvdpTRSgEFgsbRnB8d
P2uO0hq1Qzwk8xUeYwr6bWWtVEy3iHOVJF8A7/LR64vxeqgVFexJYc2izIY8Czf2R+KjRf3352LO
Ck5fT+cDMCznfLErilmDwa24p10iP8Ng0q+N3v80uW76VM4KJmxR0D8toq9iBGKPbpOayegeFvJh
6tCZNdomX5vqoYw4GGEtQ/JPotHgX80RhaWyztttl5Nh2qaWh8E6s8xVPJBAJrCeHrVMIzzCru2Q
3vawkdIn0nfMsw0lPO8yt9EyZDlsnJH5ehPEw3r24OXYXGHA3TI1zo1zpz+TrlN9sGi98a7hQ0Eb
h+nEZ8t/9q7hQYZKISbuS6Z1l70RWAee+hjGmSAedoysIXz/5X694bHApODatIFyYe86nxNgKfVD
U9Zh4EuyP3BebVvEZpeu1ZAW48fyMqH0em+nQXzx/shvfL7s5tC/EQGIn81bbsVvn5WIQQ4lygXU
SpDll94djG8Qdox7BzbXy/tDvXGRCDyYjah18J/zrSN9Uc6bk6pCsunoivQGTTw6QZBXs0ocSLtK
/XVHg31aDSZF+/cHf+M62VchscOJy03+JVP77Tq9PFaUnaoq7BYhYjtU9zH5EUvMzr88zv/j9PF6
JHuZpBYnLMcr59weSA2oi0GhLQJQ//M0VcPG9CEhicKy/vo1ZbuBYAphFKcP3T1bPZuurklAVQW6
AjVskJqjV8xuhsFxdxSefvztDbQhwUDmQURMF/l82QJq31R20XJZTmmFWjNVNT1EejpdQbrTB1up
1x8gg7G1YWvg0NA+X75atCGJq0quTLPvE0v7DFb2RzZa9/HgfrAHWb7lP+dAhuJYigrUZM4/z1ko
rQRmlYYQw2qKrUWtNKidAh5+T85L1R8pU360G317xF+8P2/56M6XF7vx8BowYmv0+Amap5rcEktg
KVIYcVeJMi///tGx8cZUjNObEc++cafj3CEjL8fMqY4EtYfoJ29SV/9gmNcbG7zLOkdDC7M5N3P5
33/7xHpfH9OUvzrsNVO717zKPjQjK+L7F/N6FmEUJN0GM7PuvsqkHeHwEbRk5KEg6QlCuL8uMvXT
q9xT1koa6j65ilP9wSxpvl4pGZWJA989Wl33/FOLylkGHPvyMHBgiQwFhjQktPl8NQZ06X9lYcNV
L8wVTOw8WXs4wmh76d5ejm18gHSEg4xt0Tw57Sew3UDtm4bNwbItAIPuXCCLcx8Cc3Bxz3TOB7/+
zQdD4DuHHwNL7fmDQZKQLNjxIqQ6XW2zKciO2kid8/0H89a856CrpKQEOOzVlrO0W5aRuC7Ciqi9
VV33oZ4b977315JphKZkyrK3ZR4it+ls1nNI+SZqHba/OTYWQpYoOYyu/lHs6lszkMsWwDcxeVPs
OHuZ50w3MeBqOeKhDrSGxzI1OthDCCN67jP773fRnBmRibJk2D5y9LM5wZfklCO4yjk7Rj+WeydS
91SK6PP7z+itj2fJjgbRsMjOz1/jscsrY675eIrU8aGL41gxIucHzZZ6J2LH/z4UTXagWth9sFS9
NeehiMWiyuL7+tBD6VRPLLvPwzg2MddpT3MW75rskSC5O6brD0Z764Xn2AMkyl54qud3s+AaPRc+
edjETb4vsaCfBjPTNu/fzF+y+fOlg5vo4dQiqBT50p8TXqDMUTmU3ENfDfpjSmraTkNxTESn1Rf0
5rzhITNIeFW17G/aqcqvncKz9qDgLFypjUtjOWs2RhupbTH46DGUyj463f4Cur76kR4nbL5MTB/n
Gx8RdbqDu4jVZrRpE8j2yZAB+aiW3x1Sz/+sRqoTXpPQxKis9DEf+u4QBfU34l1wszXy2AylfaCK
FJB3owHNT7iO92/kG98aPW22oMTSUlw8XxALj9+Qjmy3h2r+0cyG3OkNYsqIgJt6enp/rDdeROw5
fNiAUigQn29jTGOCKuJLtvaR8UOn4LApHf2pm4oq9IIq21Iqlx/sMN746AyDjh07GlasV1ts3A/T
KOKay8ucL0kaa2sT1Q59DDGvLHNqH1oxtBvUGH3499dqGIvvgp0NIcBnM6UNpTQVZECEnNWuW3cQ
VKWLE9V4Mgnz+HHynfjv920MuJQBiNUKmMr+/CL4VgbZ2W0danpMPKBB0E9VWfI0tEEZli4H6fev
8I01h/HYQ1ksbK8JI2UkCAqsubXjAqEqbIF5sa3bjYUi9r8ZCl7KAqaEfn6+iDaencqy4ohmBHV1
6xTtvBIe5v5UGcYH09db7yi0Hl5P+HJLPfjPu9gjiatmKgNhV6p7ldQvjtPeFx3PL43bkw/v7a8P
R0xgmC5MjGG0T84/QGOk12Z2cxXO5ozGzxs+CSU2DXWADwZ6Y2KmpA7dD5qOjY1jeZ6/bRGbmVgY
nfSTsIidz/FIWNjc3n/wSlj8HWcT3h9jnM/KoH0z22YMBP3GilSZ5tg5nfPJVJC/ogL+ZBrrgGcH
0Ww6fF8P9SAANTv0apVPntdgKNSQ+MFhZsGE1izDgGg8FWFqSXGcbTs5mUE8rqupj75GjV7tyw5x
FqfbCXhbDN3W8WlS6FjYHUOg1c1o33+aYRg/6pVBaEYNt3+v920UcIAa45us0Nkd1uni7U3FTTJ6
yd4Q3XQoHCSavZWUV70m+hDG/n1ak27KHc53JbUisUoQCoaIE8tVPczNFoiDg1g4HwiBs9L1kGZq
9/7tfevdZBWHwEjnkD7F2bvptl2LaY13E5nwUzvKJx9noG1pOzACW4zu9X/x2bHnZrNH+Z6G0Nl4
TjJVrRVPVSjbZKk5XePKPQyy+mDz+rqtZlMrpbHF3oQy3Tm5ikCixBJjUIWIyE8kCAo0g/73Nn+g
CX2FIGWtHPNbTNrB+3fTentcqrTcUQ7X5xuyoCnbshkcaiL1NH9JRh2XkLC1E0YXvdiimeGMs4S4
bmXet5uiQiSoEZpLz83sDw4qf4dcgIOlK21nSLzlEcJQXrhmT7+TDnaQPTtGz0F9RAqYe3O8CSRe
07T35k1sRHfEKROWOzstISTEA63k3MTbjN+zkUXzgucDliv5Y/tmXOKrHIP/vpyddQLldetpnvkI
PO6jR/HWnO4u4QcBbTgeyHLLfpsjUr1zSgABVajLp4l26Goa9H1ugJJ//96/NRf9Ns75xqhv+rKo
g6EKfafQ16TFLcHSyfb9Qd7a2uC65LSKHd5wz8FUems2dWuLKqTp5BNnXq04jH+uc2gLSTd9YDp7
czDqlZxZcDq/2va6gskICmKF/s4tOYmS+22TqBSjPrJk+sHte2sicCn7s1pg2Xu1+S2myXIzVFQh
bt+T2Xnu2oimz3UhXmSKZiFxP7iTr43VC7KMUxIHWCQEr/hoc9cU3F/2adlYJLi8TOPoz2I4mNTi
N7Wl4TBtWrkem8D6RPRUEk4xpoYYGtuVH/v5Lqjt6cHDEoQ9I4qhkr//pN96bXnOFmUk6re0r/98
bYcx6rQ8YZsztM2LFcSPidnfkUb90X1/cxzP56TI8XexzP05Tve/2Tuz3ciNrFu/ynkBGpzJuOWQ
k5SaSyrVDSGpSpyHCM58+vOl7T6/Xe3fPn3fQMNooCBlKpMRsWPvtb41aSup9m594Cba0c0Z3ppV
m6N2VP9wkP5V2UpzCtEGESSC//35hawZPEGC9vIw4BnJiMrx5+Zetc6p8I3bqpVPdSX+oVHxVw/w
H17y54K1IL0QjZ5eH7R52adj+0PYFeJ296Ta6R/uHNZfPb/cSBmSUT5yF/6pOB5m3+62xavZZsz1
G4inzzkXEKgqww9p36ah1ml5WLMjx7m8eA0046LMVIj+iEx7sWmqvCSSMK3RxLGAqw2fUTaox3QT
AKYaEpdqYiN3izf7z77Drkn8aY9gSusJHywvrc3W/NThD8UeiIml078V7QilxunigZIv9yegS6uV
x2O9mo94xB0Oewj3f//U/tWnIC5OXVocPLc/D2Crquv7Bn/CYQPrvQ2bEQy6/eJ0zhU905chX/+J
P/BXX/HFmYVQxqPZ+vPH3hVGSoAbyySXREJO3Qjfa+P2G1kpyZvgddGk//2f+Kt24qeCEMWMyR/I
cuGa+dM3nWprxZS0qg9uvcFen0f30c6MKWys1bnK2qp67szaJx4P5eSvdgHCd6rnetwGcCTgs8Au
o1z/+zf1F587xcbFAg3Pk+vETxcl4a4+QBGrOlx4MnGmVvfcZJSNa9H2L4UytgO6yPe/f03jL5qY
qBLo+lx2be/f7r7p4mxdMrGi+y1Bymql9g5BqrUjybvfC6iUAU8KykmnikWqsnBlJoPzwjaiv38j
/86g8O2LLxw5hsE1x/65va8jjXDrIa/xLRcWo5GLryG3qu0ebXXjXPHJeMehQI2MxaoP0oomsqHB
0g5ylU13szXru3VN9K8Z5IjQJD30K2Vxs89mHikcU+UOUZ+zR5L/Y0WMzZY9xbZbZDFaYTtSWjMc
MleSRZmNXuSnVyDXrMfSapZbli0mtJWF8JL5ozhVuveqk+v4Dxfzv9jDOTJ9POjeZUL/c+OIdltR
9SBWDl5VLo8ZsrQDMaD5S24Arfn7z/qvXgrhNVoD3OgcG5cq6A/VFEMnKevLsSRaK4s66V/cfEtX
nkRWpS9//1r/Tpvhe710f0khoMuIjPHPLwZYvIJkk3M5mJzED0j2WDF7bbaxT7p2ihoQp1dGqyd3
w2LON6appfegsEVoW1W378gJPP76hv6Lb/gnfANaC3a5/4cS+Dd8w9WPZhg/yvVPBIfffuh3goNv
/AIvh6xz1j1dQx6r3/kNvviF7eMyQyXt/KIwYYf/HeBgiV8wIwlwKjj8GSjrlAz/Skd3f4G2cBGC
XcaHEBH+I87wr/iEP23piDMuRzcNPAAO/3aKkJmeKX9L0hND5IHgaq5197ORbjto+cM+l544TWAn
KSOOnbSBLRWtLx6mdhrYV8mDtaQh9/qQ6/o/NDhoIvKM//mt8cdBdaLLbtoUgz+tATTlK/B83z16
E7HDt0KU+i1AAOICCy1xysAY28fcsDU7zknbHFL6xVpHBmtNNlTy3eeGd98z+5Iq7lav9l42eOw3
ayaR8dtZb7xyRyHQKK6mbkPD72p+VGG31W/r3vF7LbLdQfMPc5lskY3kecgio5rtEjeOTbDSlwxa
+6FdtLqYcdRX8sFPepB6ttfDzNLKRpx8BTWuNdciXpR4kmyiaozF7Ft3uNfHL6IlL3hWknxsxl1V
GoxzId/rtdYfYOu1jEps1RWkBqDVDnxsQAZWZDOrEL60VbnLka1dspws+75BHUMU2LwD9/oM+BAL
cL6pEzYAHPaj1X+QI6BuRY2TyC2wwaUtacRuT354jtdOLETL98DiEgxkp0WbNMLINwkTTRTujbSt
9bpJM8JFCUdipGq0D5otXnWrwPOZMzinBquyr2aCtybAHzmTN9tq97AYxBJ62drHcz4t16m3Peog
Fm/VCl5v2ZDgB/3sgtb3S81+Vz0kaNFlRDkje97C0dJz90H3y+5hyhuLCtAn5nraSB0LLXJLz1ZT
9SSWcbjiJdLy222TMZli5k4iVn+iNU1YdWaRk+52zr6q6mbXeeRrh4bidtojAWDU6BmHxUq6mBmj
FlibLslUJknY3oY5NGTq3vOpyytybXFOgDc9pbT+Tpe76SkziDSNkkavvnaD0T+1HtFpcoYaHpaj
1j3KPt9urMZcri3q2e+pl7k7m2zauJb89cqcBihPE87rHJEc7obJ3m1yXiSh2132VvLY089WS8i+
r3AbpvOD7k3zjTDt6cqZe6YcCFj2eO6qeNBwYgCbYxCCL+ohGxDyjvqGPEjlGY80vP9kN08labib
tN2vDr8k1JYKU4UvxtgRs/FmpkUW1sW6/sACnJw55uzIx1rGPdCeZjxzhfvam+umoMNmxtGc3EJF
7WytGc5ar1nxA+E6CDwHt35gytoDdCgkrh4UOmsEsCMFXton2pODndnDMlQR2L4o40p0TuuQd6VX
RxopCq+cUWXXaek2V0s28+nBW9hCeyqwNkzZrlpNpwgaP7E/aigDbpCj3Hza5q65FqD5+fg2WZ4h
1CU7q0XvZBK3w+rKfEKu0srG3nphcCHzhHB97zV67uy9snWP5aC+iGze3r1pW+Jk7u2jcNEnYRkX
ddQZWnvDTji/Ttnqq6Dz3VUP6nRrjIg2Y3lxxTbzSoCz8mAeeCS3OlItRdDScJ9urLpDiGRsNPSw
4qI/M6Yhq69XkII40tZpOrap2zoR0d2SwJPEr26dtnVVMOVM+PrKnu9dNeGw3hoILMHa9NWtzcLY
A8qg+YEIrNV2qjc6hJ1qc29ctoMrCpWKcOikqp8TEgAf8tEa2hhbhHUmqEleazAo+8izpH6b+0X7
5LWmVkXGSNyB3vLvLs+owMm+Zqdpc9R5NrPsLjdnkthro3nyncEI03Ws4YzMZcz2zOZLYkP5UYB5
J5sOPx+SAku5d32+VtpXJKdYmhcpxYNp4VuKPb1O+VI65aqdrdfih9oseUIFM7+mfkbQNyOPB1pV
8kBGfLRprgY/dGyzgw5vQA/oYdpXmZiKnTdP6tGxWqoxAK/ZPf0j2kKwfR+8damNQw/d6o4WeteB
ZxnKCsxC1n9ryRsEbWjg9NyrtahiUIzlWyaFJLLFwLo/4P5tg9SYHbIJLb/E77oOJJUug1ZGztTz
clU6TJ/s7+IB8+O8k57bfwMVzEukQgcLy968K1arOKrSRH47OzJmb1iOhVcmX6dyMvgPDx37PIu8
xHROCCJxcsG4wXgWem02IUhP79pIHZEG3mpmJeYSQ57EMufJcRrkeDX4LqQOvja8Z9lVrSu0fCMJ
6eZkeDE0+o/C0ufockMPS7lYz7kxdMei87w7YWUGr1p/mPi6eRCd0rpdNLJrErb+zamuwQsmH0vf
wsomlNl1tCVMjVqLfB17VdfZxc2K6WVvt1rHD2yLeduw0GHJ5P5844ymHprmyFAwwyQ4EpF4CS/Q
vmEGkPfKtJYr25F2haA2a15tR0wf+Lf6qxL+WaTqdtlf6pL3SivbD55SB0/j6uVsHYU3+TFU7uya
3B1oBRyn6sry5dJjqsuAaRr95kHcWLXVjuZaCWu3Ki1vo2Ub9We3gFwQS1eW7/bgpSXQqgYZdGqn
ZhIVvYYiZQDKQbxI5s1vTf9rx7bMJ7rWk65e8z4rnynh+LqyN80upltNt8uHVXcfS1yv+6KoQe1Y
NuE6YdNn1rnPZxc/J4XXbVKi4qHEar+tbTLshlHDCDrofF8JPiywy1bRfLMcEKuank/fTdzbZOIk
9uUQVfXZl71xjVWU7Xjp1w3e74TNkrrLJIkbYiwPCM7HN9CN+IrxPOLVtGwc2aKjy5RojGVmHzeA
tS5JBvwHpWestbJ+mDN9uAElst6jSs4fMdPrVuT2hoWbtwLpPPb9QypmDmvHd86Zg4AUP79pXud4
L5xILH3fhzP51NgBazuNRYV/MmFQ8zEXi3z3sXAiUt00cfLA1l0KTMdUcV0Ab1yNbbADNavtSK6b
12JeHN3roYY7EBCFPJrBom0e+KWimK6lsZF7M7OPFKFqbNcJKU/Ui1l4q3Y/WXZt70cO/XtWLSQA
nWcgQX9WuaepUJwEDK8aeSgln2e0kG2RcLTa1F9tZfmPy0KmUCs9ref5Wt0rZldstJmwur3fulVx
Js+7ZEyVePVNARvlWZlCPhjW7H2TiV/sWxeFKX74UvuwjUQ7+QA4GrjnaqlDMtR0QBjGxpEhvWzc
53Vn3Jl5mtUnv8sFMXFe9ykaQNZhpaPLJ53m0kRvJw1v5+jq0ULkpDVcuTAB2t+niP+91v3DtQ6A
66Wt/L9f625+zP/n/GPJP9o/Xux+/7HfL3aYwy9ZaYxWUITQQSbx5V9XOy5sl7xGV6cj89u973+u
dpeANYTC8B4Y/nm46/7nancJWLvUj4xqvIs89D9KWHMuDYk/3J/0y+SC+w3Ka/Rd2K1+6tZJ7NJ4
dZriWplIkt+Qh1/sx7Y32LGeCa0R7AnYtFfGsW1fa8fWzDpHcZnxmkM75ziJtH79rqx05DHWOwcC
2TptVwuo4R9SVV6UYxNSm0SmlrolsQllNa/2IyHvmw/8YxpNE5h7BROqCvQ1JVE2Li/EBHGr5xpU
uakdJwOciTuobn20fs2qcOdp0F8ra65yjK22ZpLcwAWoqU+5r7H1+R4oggmvLHSwdHNKHMPu9Gvm
W2Z6WzuD6aBZZMbGb+lwBTgdoDLMXIzYL2iO6C8UcgOJck03+bho4bQ2+hXYUHJ6uQB8ZBqACk92
651jVg0pietc8KPodTZycXQvP/+3r/L/E+NkQVCmE/K/L8CnH8tb/8e19/tP/L72hPWLQ+IOk0DB
wPe3VfR7W4XZ7y+Yxkxm3IzWGWvSN/hXW+XSO3H5J4SI9m/wy3+1VUznF+iahC0x8qe7hzL1P+Fi
GghC/7z6UAoxWwMKcGldMBz9tbvxh3ahPmjaJNtWP87SVC+TZnOEVuuHv5jVzWZoEnohNf2Cs+OB
wca577vpqzsVEhGf9ih11Z9G4gUC6Xvb2W5H7bgmlptw0yqyu7GR2tvoXY5MshIJfPC5l4HzMdP+
rvGc1bq37ZzMROzWleEdN0P55g1wYL390lfSHCF7l1tr7TsSBbqz3yndY+FMoHewuwqy1DDcJmg/
dkCvuXhCuVNKfqn8ZnCgOzZ1ZZwysbhmQH6yGGIv0+1+l1W2iSvHRt9uBkVTIs4EgreCBc3rYjNO
Xruaz/aa9owNUU62TjgASPb3WClW5zhCDIL+QZvTK56SVdPGKTC8y6g+a532rWgS/3uKxsSLNrNf
ennJ0NMnN/R7Dxjfsin0fwNvod+XS2teMSnYANq4IrtKCoPe9jxwO91NOPaneGuLC92+LQ512nav
S4MeKUCzNxAMufjxjHjiFWgu8BdMqgQK5I/pZbwTLGNxlmbTHgpzfi7a3NoXw8x9rhbpgf5LtgWy
TrOXfMnnNF6n/Oj5y7m11RWTkvGlT+uGyqu/s+oFVkozIWyeUvcDFNVM435+3QqnD00pCJAikmYp
n5dpgGMvjOLk+/Z7mrcqtpJyfGR7ZSPftHoP9OxZI+QjwEI073sv83a+iV9K0KLb8me3Mj/bKh+u
NujAAYTimy2TXliPwyvSmRO1UnMoh5wExtyiQAa91iOmJCGP5Bsltzsg/m1QmuVzR9prNCqtjct6
+kHSiXuu3S25A2/oModfiLUc4YH3VhKV6wi7ZgIruGzTrVlYLjET0+XuQEIEQObsOhkrdfaHC5OU
Q+voodfZQURwYKekNBR66b/nozntYY7m734ml9MC4g/slaM9pN0KBalIfyRW0t462vDoDDlRGvVa
7fWOuNom7/JLOIcLHEx3AwsuphY0zgisxrGP7AvZTlG+7VKomaGTaYKWwPyjdcr6OGQE2iTsHQEW
F0RLyZK/t5bdhpMDvytNVRpwK+ujliDGgDx5RErcSwNHnyqGKj08KnN5MpxGp3ImSqpKjtvWMHrs
gTg5g/biMGgJrHIpTpl0BFNR4kGs0VHfxs0jpn0gfZz+YtBPEu7QuOrldT2V45XrDqz4UfmI8exN
+6RjhNNtIlvLCVrPB6uhimlbw7VetANEsfGBq/PsPVZQYO5c3awbkG4qv+kQ4NIWIXk88WCvkKcO
rxWw0hAOurGl+xxCzgn8oiL10Rp4NR6scguSefgYKwk7JZmmO65vRjiROQGphgFvQJdo/S7JiNHj
1LNhkQ3MLEwiRGcBzYWvJtTwJC+h5N1Co+rn4dOQ8mJCn5NuB8hqzD6JNBestVkgBLR12THP8J3+
tXd4Wswgs7NtR4aBfpU1ot5zu+zCTGrmXsffCq5rPnpr4e6JwWGXWIjoaGEgxg54psDqLhq8Tlpx
IrYKLArMMNPfvlLui2cv75YbIKhvLKkXEyskZJaypUE3nIDj2DfI1suIK1Bx1Wj5dwbQKsqBUT3X
qqCxRVcxP2Nsm4yA8aYVbUZt3Mk6+SIrs/SRC1niurOr9mSIYWd51nRNfGv3gMhae0Qp5L2ZtZNH
IPRkuNVCwUJLs4sNaDHNOGmbZbcSPn12k7WNhwSQYToMw03VEwPF72l2raave3VZtaWdIG/fJmuX
SGeJNVlleyw3d9gU8jhf+8Ns6JkZAMS5nCWbH6zwy+9p3YG1a52DPdXiQ5n9vbfY2Uy0qzUdLH/4
6q4FM0Jd12JghUebUX5UjoZlBYPRDZ9Ja9sxkhXtClR9tvOn0YgafRNx1y5EjoLv2yXchALwjTf5
7Je3Fxzfec2J/cSHSeHYLFzu4PyEkwdlb7DNdJ8J0LpM8f0Q+upIOoXar1qq2IOHsxjZtTYLIJJA
LxLqw9IchxJOHUpc59KkecCsYsJ6bcu4tWvSc8dWINNe9toqxVHpU4ISYdEDzxX1x8oELdY1i3xg
Q9Mi1O0yKuqWmTk1e/8k8kJEdHxW/KiViPpBHgUAkUBp3ScI2y917rXxJuZxp0P4vKRybKFm222c
NUu2G8d6OWml/A6o9FwNyXhlLPTpN7o/YQXh8xa3j35totGOG30tdnM+6McN79tBczwRyI6+2dQ0
eein9JwgC5CoURYVsSEl+510v20b44DGh2OUlcM3Bq7lldMlZDGstI7wU65BtxbGNc9Av+9z+8K4
KT/xvoodXJ9vqPjpZJE0AothdZJz0hqJSWguWz/z83fupjMxPoO6S0ozCTPajjcgVCYOd/oMrp6+
tobz2Qn5g8SXalc5FAzTYr/UaqSBXPbyufIvAE9l0yYdl+FTjTYM5p5gEZtNNPBoAdzhCivuhdl2
R903t+sJwdxu9spvY53oEZtpy66dTy/+2nJgDNYjc2iiXlKcf8Xis68DYHs3m8Ek1gUcGaAAd1dM
3ho23Gl2fbHV19jgLtz7zSYGbX3vswQ0M4rqYBa8hzkr6awI6T8jINvuSqtv+UDB4BEt78EO4gPr
ePsTkeavLPtyOA9z4z9Jz+FnLX19VGNydKtlDrVKpPcjQcF3DpE9rx5ETQwfkBurFGpV2x+s0YfG
tWRFRyJSwged5Zn9hVbbBeFLhxeaaWyjIDBD2Xsp3/Q0r9EmQYphYhF0WFvzu9MsjROtfM/EPhnt
7UTX5KCjtzl4i+N/m8tefx315aMA+Hy76ZYGI2nKJshjg3Xr1O4UQ5haGnbWDuEfKtBQ0Nql6+Q4
PBF6/SB94TzMq05GErsm+M7EJFXXATf62Svk25eFmvKdInlpg9VT7r7rDIcl07iI/1UvNpLYUEtA
NLZQ16xjSFbONcKV4mtPbOZ7k8oTqQWM0YoWhp5Mre+V2zuPjZubH0ZaaDVhaa6gXZyPDBnnlhiT
HFkfOCJnXT70yq+irh37x41h2RHGo3eeMmBhonHvNgYFCY10L5o4DpaDoW0FjzPo8e9J6tVhhpzu
VgxOjhBH2aSr5Q7dxRk9aG51Ydd2WxUpCe+tZaj2oOjc5eHKR3GzMHgkPStpnYDwsTGNNuUPdTTR
e7tt/Lzap4YqwG/Ow85A4Rt3vK/9oFxtD4U6qffSq/IXdrPyhSNu/FrNi/5YFkNy0AsvP+rOTMWb
SDBbYIqKINd6mHgkWFTPqZkXK7lNa40nO1MnoZksiEyny05PTJxMqSaCvBcDhp7ddJE7pTo3117d
D9syvOj+Nn53uhmNc9+KKxp7wy1JOepLix0Y0mzfkuhtScDrtUMWH9XV9izUUDNuJIprfkrRJIiQ
e9IoIpx3lhvYhIdNcV6wHq5wCNV17CeV+2VOGMV+JSou36LJXy40ztEWLES1DMGq3CWN7dJmGgHf
83XygNVSrIyP1daQ6tZnjXauGtiqRDw2O8Vwz47qbamO49jo0OKL1A/wP2p+0Ndz/UJqYXLPrb85
LDXbq6rF41xTG/eNHN+bGoCqlnnFzh229Eo1lKRVM5EZPdRT/WRkgORw9Jj72a9LYi56grZrprlA
FSsiureKzrGCyjUbzXxf2Y5SERzgOgD7BWWxMMbrutnAd5sF1m5vSe/MzkrWByY5qr1d0myhC5ou
OmnkITodk2Kh7jKxMgkbf+uAUG7ml4YIcLvZfmx/b5aMa+t7qj8UAkBcQBuG1koFPSt0ezoO1dY1
KrL6jH108auF0sm1DkPmOi+XodYY0dnpvIMqWYvvGNSSSNfQAl1DLETKzCOsihhuHihCc5zo/Wve
zO4zqPZ6GkgVHnthPMCV4y5gSG2/OW4WTQQ5nCRa/qPimYzGwcqvu4LgwMQcvc9atfaHTiAPZo1c
DcV+qTtovSLJXw3DRvBri/k8sB4Dn6gkhxay7/9o/S494D6mBDcGhhoyV97zVsx6zGRts2PRM8ju
8Uu86RTWVwR+OZC4qxuyx3Et8WtPmymHi4q8Q9Ft062eDee0dfkcmrXdkcxnWF1gZLjA0rIfAgQx
VAcS/8HCeCWEYtje2LasI5wH9peeKjKGlSNCJndFnHLWUZzLNV5MNcRj5R21rpmilov7w5DmYqdK
3XwDY2Qf6lJ1QVKyM1Vt5wdkOWR7oiInIucc/5roMIxAZBHN75XQpj1G51trycR38hpvL4OeQA26
GXamueJUriSl1Jhel1xpQdoIe455buSuI7k1luuF8spDqQdGkWfxnNQZPXWO8WTRym89NX3QCrSW
AButSJs5SZoZdlTgV0NPl06D9lZYFgkNGBka4Wm3g7WtgCQyIG9ldV7KsQkdYPtM02atiqs1y350
nWsTW5DnbLQyPSTEt9llz8Y/oj9YK6Zxm6rqWJXDxKEzr/fZoIubaWF+UjS5eyjd3InNCtygjh7g
lOvGnc/4DHZ7v+DZ69K3Hnla1LTM3yjspH9TalKFCykLsVElNvEBwnpNBXw4a+5JQKrzrH7Vuv5V
Wh5xnpO/t5E/6ESyTt/BCYPMyvXtuNY0FgGVMlGfHEh5C/MnzCOQMQovdaGiEi/IlCue+Lbg1i5f
O59LRErW0ia/N0X1tS+my/M26m08Dk0Jj8ICcYceJahykZyKvHfeyn5JmPUCrKRmNvRQa8hhiOmo
hmNqL/K6dYuGp6X39uDMvdBUdn5h45d39B90PRrtZfQRZ+rTTT9Qbxf6BNHx0v5Z/L47CgkWe5vh
DKeFr5MGwRWtADh4oH05RrMmzfti8OgIdOpjyBaAJnVegA4vvRNyoSjL1u7od67kANbKk4kg534r
s3SX5vKd+xql2NpcAjI3GM/N2E0lkMZ+fZmGpA/o95wtq06eKaWeck3K0FODdwXPbw7lslE4ttkx
gf/co/rQVNRM4zdhyPNsrAw0CvMZkVoJANW2dx2MtnAGQvCSLQYxelI1EVI6FIUEVj1tl7hOh9Sp
q2bNrnOteR06D8Jbnz0q1/jEA0/9h3QDEnDXPGat+cposjpacFm/MxRXkZ4qK+q0+nnBvvbZdbVG
BkDjM1mj60HxvXSoSje3foAWr6dBi+4lGjqfaF7SYKdgmaB1M2mfH6SBn5VxWZLQdhrmGYarTQ5L
UdcGd5zF2ZejJR7AETpDALCMcUsxJd6IkSQbNFZCHbt6qYDWU0puecowPiU4wubPOZeF091Ork1h
bZRaSwpcmRsBEGCCfie/MnpCALLuxqT7f+T/8E9l43+aFxJ90bJ5+Hl2Eh1E/NXhcGW29JGU3Sj3
pVam8eKONvM9Mh+dajltuVey1A3GUEUTVkx0g9G89AK7CzNTjF7gGYSTsiao8lA7702HShgsJVuC
u6hpPqCPPniTJKR3Oy088GFF7N+xJBMyEQAot4pRdSG9U4dUYTdbpRd7AGhPnUP7Twq9DxtK/ZDK
lLhgW16rdLoXRf9dr3Oe+GR1YrE099LumojGjHdsCFoJPG3I9txdaCButXY7mzYiTbu/GhKti2ZS
ZUKieFGe6vhmoLYgzSm4nCln7I/MF3Q6F8MFPel87+ZE3I+aThsumfMwa9dvZWrQORtWC7COyoNi
sN4TZzIeSRAuI3dZZxUWYzv/cHpvemTvMwO4HAoAvRxPStKM0o0C04VmnysA0vRZ8pysUL0sD8Jt
zvZQ9WGyoUWJzHxGM+MxB/eCQs9ADnA+GmJrd2W+EnYAfviVwHirJthm2z4IWkuW0FhL7a11a3Xr
6ZV2KDjwQGp73oIPjXw3r+SKxLioYLIKChWwfBpb9bq+U2extNKufssxP9+it0nO25CNH1rufqZo
My4WYq0/SdrQ9xvOw9DJPTC8HXk/X/zFGe9ME13vjVr8ltGpV7d7uqA1sB8yfKNtE+7OaHPDi9wy
X6LOzBuFGWTtdsDfM+4LiXZj5Ir0DAx99iFPpqc1db5QITiPZFW3u1Suw4F1sMYu8hMuV/4z3mt2
+KwxH1O96kJG4Le+0Sfk3DVaWCDiCg3PNMGpcknXSPSgqMEsTWtVDhPyBVsMC0Jq1YaKsObxZDfs
P4E76F2xT5OZsTxWCmb+9MKoaWrXCDDhF5R3M1jV0HNb9aw6ojak9P2JqA2CL4JRp8e3dkUSruwL
r267COuG1Bb9aeIXuJEvx+1lLElRYRknNI1oUGfkqK792Rq78drj6ZGh3s2kzMgmv966rlMRB5YI
BjWmVEzrzIjfHOqBY/5SCbHLvNal632zFZDOoByL4dCR4B1IbYG63OMAJ5NWq6bQ9q3l0Rk7Qkcb
vcTGzjXM55vQxHNl9ul34oyLNAKQDq2Jntr6sDKYLkMCnPJ4kwuSYIR7JAOhCgwpQesumizcF5TX
MSOC+1WjrN96Vz91pTtE4NnmfQrA+X5JJ/MFPnWzRBjya+7rjnFHEK6RB5UEW9U7ivOUvay9A2w1
vWh2Pp6sTNKXQfjvnxWg7Jey0/QbvZ7XvdkBgOTy2lv3qAQ85DAJ1xdlJOJK0zLzfa3y8jT0/vRo
mhbN0MUcWaVtw7YK9tZvyMXosyzKnb5gUSImWKNxpisYWEqkxQ0d/oHzRMD/uioMTEpkncwO33Rd
xMmg0iJayv5uS0nZxVjfmbFFG+oJCUB6KpBqhk2VrZ8VuqXXxLg4tjcXzBidDnWTCZGTw1Lk8mV0
nXY3a5y6KUknHPaEdHPZyWNMX8W+I/FbR1FXXymsfMdpBt7f9W55TZJj01PZG/p1y/jxy1A0w8Iu
m9dRps126Co7YTsZtPuulN2Ns0JQrjMjjYn0QMHV63ZodSVPiabm4Yy1wvpK91bjEJu7J5367lq1
ct6NA9U/7UzvV9D6AxHDU+iLdKJp3xZh2vX1eRzEhzbhsGVzSg5u5gwRchbjLCaWhlWYeD6ldWwz
w79rkMgfZzJST67moZZwkyqyCcjgoRFeSL9ZnfpMjGdNeeW174p3NA9GPCWrviv89S1d6yw07ZKb
gV/QVjQS4lilWp+13Ep2njKyuDM3KwbZSmQMEKdwQv5zJESCnk1bNkiBhL9FmbUYESwhLwCeSy2r
bwhsKnsNuSpg31BkoHCQ9eOd77X0gQ1RVVHjmFP1sDhZHq0Zh03hlC0J1NtUXmuejGaH8Q09VoNK
o812RulviEq2G4fcuJgN7b63lvUWzyt94Kl8Fr351UrZrMlKi3Pb2iI6JW+iUW5APnIezXOWRr1W
EVHrae3OJIARoDCxX2nxsPno7ZioO6FAbRmk6XYL/8gi8UD+X/bOZDluY1vXr3LjzqFAJvrBnVTL
KlJUsRFFaoKgTQl9k2gTePrzoWifI1HeYviOTzhCoe1tEgVUInOtf/3Nl7pV6YlsyIvQkFjKqm4/
zPbw1dCMQaRlPC7mUDtzpkLWykj2NXzAlfb75yJI1c3Yq5u+kvm0IjGBo10sjWCcG5/ww1jyHmR8
UKUpr+zBeLENr/9YSVSsDfv/KmEMBtAT2I/d6PSrqNBXQw3hrMnVqz7hf3kj7/FG8ICA5fGfx9Yf
kz/xnXguf5xcy9cf+lsOID9ACvlREfDfrJHA/IAVqYCqAdiISZILI/7vREf/g2AojfQqgFWC3IlP
8ZcgwBYfYHeYFpIUNFBogZx/Nbl+o6ciLhIY30Zoi/ABKPqtokZpKI4qb3mF4P52CuC1SPQFZUCy
D2OzRA5bxROxA2kmjJEAc1htukZI2aDmq51nLxlKKTaktVlwqJzUnbGFw+7MTi8jqQyyycKSpFRV
wsvc//CkT6/Mlv9D8X1CaNq1/+//8gh+5LtIRve2jUcug3/JrPvtJ/fbfsyRWUIHjEx9K8CY1g4E
uKtp8Mzr0ZjC/B3pGTHLv1wShzq0tAtxwEXf8UYTZCQ5GUl9FTGkC66qziN8JWcPdvf4JkTKJNTQ
UBeiMeunAOMOpde9PXg2VSUxsjsnIq7iEHrJkuM04KtHZlfYz3vZkZrkl4lnbauy1yfsfsR9LvEh
3dthWV2m7eL3FyUlib8iC9mtFCqCee3gZZvt4CLzrA130Lf5rPyNhDj3TKxU1a5S5XOpIA6HaNt4
4RIh74RCrgDnWh/cqaGoL7q273cocKePEwDtfSMsFsFoEaTcWARbT3ihYDbY1eK6YdxCilOUTBEc
/4CZt1g+uRnb9GwqjuS9gJk/rxKv5d4Ia1BPRjzpU+SOfAxNkqEmBVDWT3IYSRdwK6niTzou+ETB
5FgHTq9Yf27Ukq5B7STFvUxj0SIywzTlGmsGz9i53uTWj9Lqy/jYNfTrXtTmtIQSo/xbdkN5jwep
1F+oULTx1ZIdTy5pseAEe690dWhqn7zwAYPXmUAHg0vndMkRwwuCLLdQjUEj9KzMYWVAHYhPIRMR
d1UR6BST62Nx/zinOs8pgbwP8DWCh6Fv+HFI9eSyKJynEMPzq01gJtqayeZbcO2uax/jkSDrCygZ
C6CKaq6neLd4LImRqxHku1Pz3TRXfK3DYn57iRg2j4/z8pVAl7BADpKM748Ui8tAGWCqSd4ZDMlw
v/wYRyQKGb4ZE8yoeXmRJzK/U6QY4rpF7ZYj7RB8ysb1Rm/D4Zpv7dCLkL8oQcLPqKd7t5PdNVnC
GoQwBduGEdxXz1HaOR+nKXIfjMET1+NQ5yd4y9GzpGi7qIycyimhO34uo2z4UltmqndiZsnGo6lP
A9wufx2nI0+8IIxxOkrtMrOERRw8GPhhdDcyYaIOvdpj2ZBnweMdwdaaT0z8HNSVTgShBfqCsgRh
O7ZPSukmZUXKP0cQcRjGVm2PzJOnvn7ir0X6vdajvk0KU9ynLorEdRWxRlpZgt/EVSDuJ7l88zl4
lLsyIP4z+x9n+vzZgxjCk+Hl8kh6nPdZXY3hrjVBpR7b0NG3UH94ESCo8oAZDEt3n5HscenIGVw9
1G1zEQ1ple3SUOqTDbH3oicNR19Z5EZC1q36BU3Ao3WmfmqNYKs1MAR9IIgMeSnEoJZxJpt7GHOG
8WD0KHKuOtkYzWnSAZ8knyy235nyO/icQKDPbkOYruDjBt1KOFjWYR6WSPB5KniWDaFoyVqbY0LP
GEQ8iNosmouQ2Yre2ewqJC4pTD3W54WcaYMvjsQ63mN3WF6KDlhrXmk60JzNvAIv6g1hrX3hx+6j
zv1efkphAimmluLM2B7FdewC44NLFlwTECPVxKJFTfq1EQ3Y9Yp8sO7FCv0u+9KwQwjamBClwaeq
KEvXJ6naCIOtlxOitpUZKnK0JGZ6bJXHd97ljbhOu9nSX3zGKNk3KItSqpU9MePfFmBs8lPB+TOr
FWSnyD2EpVzmksgqTPMQS2tuYPl7cAgNHGy+UjdhZZNE/nWJ0PTRGXrGxbO48xg6ogQqqv7zVE3G
lljBeMPCaNcW4/qDlQfU9ktkyqpI0JjjaDCRkusVzgUpm+7iHJNS332JYrtvd3btuCWakHoKSzaZ
6lADRz60DrM2qzC/GuWQrDooCFCgSvLKUL/4F0QVRX/kbeh90xERBaVoyk9Ec1z1tKTTNssbfYPZ
ffSVuV25LTikNoR4W7e+Csuvwo6LnSzNKMRDsSCWovOaUxCRD+fRilgLQJV/TOoo/yzT1oPZ0na7
2aB5MQYN15lAte1QjGBaOQNVx8auuR+9/IZtvf6aBn18N9j5afRMne4bRXCOmsg3MUkR34O3wphq
3fwzfmdttGu6ctHnUBXkmZqPORKJnW/ZoLaYxxKu5nlse4NV3XPo1I+lw/hkk85tuQPlrb7ETFR5
tOSbkPrsgF67DGmva1dbqygZCuK9vPY7cwV68t62L+RihzfmUl6TNebZm9h0ShKaJsqBTYuo5VK1
4CB+riZMr3OrOnixlrvIETdpWNV7EyXzhryW+jEF8h85pQb3UE6hGLZT4fXXCs7aHTo1d2+0c7Zz
DIwOcF+efWTUrnttxJ26ZMOeLvAPmQ6jIQK8ALJxO7UN2WMSeED1U3oRl617PyTD/GKaecpcLZgZ
XDXBe3EhvxRz6PRhl3jwiRfKyVtxvKoKCzp5TThkVzcXTBwwSxth+yLBatDpm0N1GfKWvyPKfkM8
phDzFnfPxe6RABH0rVRNP1Af7XCOvXh0giMSsPoJLRAbQ91JaozfF3xvFNnn67gLl5NQBEuab22Q
h7hyGWRF4ZFpxbKnmg17dqnrJ0eHbBj//mKeaQoeJwZwwVtFNsOo1ogoAo9+PgbbqortA/qafM3U
Otj+/lK/FrI+mRk8N6jK2Au89T1WUeDVBHeSWORO4rrsKb0dgK812UPVZbuYXPzr66G0lQyqA9PF
p/sNURxjRV7bvGCypuPw4fUIKskmIWm0bKlGkHDxeH9/zUW8+wM5ne+Om1v8UCTc2F8jHibUXx2D
Z/vYEGs7gA7DMKQsCTmBgZU5A+0lGGJtMMINV8w2OT5+/wF+XaT+oi7GkwVhjHTe+nVUpU1wdZ65
R+ZHS/qDYSHSG9+zu/3Hq2BNEOCv6iyU5J9fhTyUYxkmrXuMupg4i6RM9p7/rhXIP10FibkPTSjA
J/vta+52loQcyb0EqvU3buIhANP1/8cycbABNYko4MuDWfjzvWSqUJArsa2R0AnJYsX5EEndSNDR
FHbiuqv1ML/T0v26f7Gns5twWxj4cdmfL1kmgE5j7tpHowrdRwGd5jibA6VIj+HUtvQnZnVuO7NE
fr84ft1Z8HkImApztxg+vL1V7IMZMNaEczKpDSDksU927uCDD7n+O8Zl/3CLLA6sK6jB8VR5u1l6
KFi5VCEhucYwLwtRwdbt6idmvuzYSwenl1Xz7+8Piycfez8YSb9YkA8mmuoYP4Bj7ioCngrbOuSm
H+9pdN590xdo4s2rHoBOOGgszz4Hv7xpsd/4JvvJcW7awF+lonAwDWQWclsPc4P4LI/LVThRJuuR
um6k1mqvBzXocGcbrU1zUTnPxIW2L5gnWVSdM4juyc/c+j2323/6pEAfSy4TznV4fb5dbs6YTHgL
HGVhcaEkTOqnVBuclxgVs9TSgLL+99/EWwMGNsLFqZi6kvQZolPeWopHOXhJyBl3NHyDWlf7Fv0D
LIXuxW8ER2Zch8t6TxNxreDhPg0DwbtAyoG+Va1UC621n9WOKinZdxPy6c3vP+A/PRN2ynO2DLvk
W5shUyHnGXze+mL2KbpNJ/0qIsM6YlYPjDoq8z0Y55d3z8WJgrcBKIclar+9oErapegnBXWwQ4I7
zTRKV5MqWaa6phv//d3908XAjRb9FqlGv5wCsEYD/FUJUdZ4aJ5QLQRXZsvgDVZ3TZf0+4v9sk1z
Z5jVIAjBMYjt7E1dxMhL1G1oTmRgOzSWUYIGe8WLSJf4+wu9NVnHFIPtcikeGDZypL+tjEj5TrRb
eyMVRBO3J5Merl8bftthw4ibXXtZM9hutnZk+1fwoxC85rVnNSuVL8dgpfRtjJoR/ulIs7RuxVw/
zV7TXJiGC5QF6mXtTMIKaM9VRnM8ymg6dWUVVMW/3YjPVt6YqXKuQdJ6WwolZA7XXtG2Rzkj2Rjh
9V4WY5zsIxNdye8f2i8LnUuxBmzyaoD0fvH4ZcYsu0FDuWvQ8xx8mXL/OOAGW3zyq8slL/49/HA5
vX6ogWyONYJCePU92O/mL99SOReWUI1jH12l7W/4wAxHxkXBwxkQcT0SvjaKWfznSmv5zgEg3y4R
mytjl+RaXFniZu1YP+91dh52iY2t6VEgfivmjZkyu233E+Fillxjwuf/4YosszdD1cICDqKKN9Bq
ogR6/1SGKwwfpluzL0AR52zBaxSRQjQWjPbIe/BYR00BlW2PqW9y8uCWlfwm5q4XAQnIiGYy36pu
nLSdH/Do4rjDumXeT11DHDfjIkbC0m3xfR010BjsSHC/DOAoXCVqQAQEtU3i9GAaGfQQkRU3I2jD
deN2xl7biXsiCMKY9wT2ZitQ7HJemZ6SJum2qUlOref0AcKCpr6CRe6JtZfjp7upsFOjgZ6TIwYF
Ym0PudOjxhexIp6zV8R4gX3DmqmerTktK94ZskmwKqlFLl6YSWeA4kbK+xLoegFDpyiLT8Ok+btn
qLk6uBUQ5T5AjxxfYFJPV1QqeHyMcr2/is8hC0FeArj/aKtq3rW4zJ3pO2g5lLdMROSAQq7UQXYg
6Ejf1mh24hN+sTmJuZEaOgZcLV+IZJJNirco6uy2mk3Oi6bvhNqhVNO3kNr8q8h1F+FZLdoXLDm4
i9FKnfmb5Za9/bFRYoGiRoJfV9pM+EFu3Xl2Rj7uXQ1jLdhmMrWvUFNRuld1DzaXZF2mdy7c84Vt
N4FcoTgACPeLybW2gxXyG3s3DsUf84gti9Jpb9zpKuHSKps5tQKztIFw4txqcRIYYa/cioSU6U3G
colP9KtEsovJG+u1YST2AVJPSxJ83yHOn+uyXqiObOHOHLGCynKgkZDemHgMykIxHmKNIIdzVQzJ
ddXkYFo+gTnzXuf0sCuJYSGZpvCom3tROk2+9xOHBYaTHIm1RtJwNpzrADD7RYIWuUANsVuBmwnX
s6ZL4v40MXjkY+vvQYcyyp8HfXqF4Jy858NYsRb3diqd5ySM43Db9u1YX7y+Vq5kbzGXd2b0rNR/
LnE1J50bDf+9ICk7uQDtBZuXnc023kBdaffKd+nM4tzhucp2wcyttO3/mJJqHHY6AYd/Hc2Q//Uc
OtZSSEQ2tR3adPu5EOmCxDbA86saZ/MLyHUg8Ofjz3Mhe51isCvvyoEQMa8yM9Hpjvh2E18Rhs7z
vqgNJg35ZPNgcVWx8bkIZJTcwMflgwgT7GRXw2AgDVgo/bXXnmUMAD1Olt36FREGHx2di3s3TUt7
3TdhMn3zDSYZ29RX0r6ZRA0KHE/UxkR6CZgrnMeMAaBQxMAVrBWbaQ7EQNQB3hcK84xoSSgLVc38
NRlqGNVhOBdg8waOTse8aUHrJ0TFYgeCNvtAEqkdHgvT1EBtIOSYfTiruR+wcjqfKf87J31nTmpR
d+CZ+J/npF+e2zgpo676aVL614/9NSllTvYBa+ylQcHvDPSS1ulvja+0P2AvTS4FMtv/GZIiul/S
cmg3KFhtx+Ij/D0kdT6gg8efyVoQKYpL8W+GpD9XjTZuaS5jWpon6AngJm/b0rmaVW+0PcKrIWdC
g41Wf9PgQ+gCkav2nfTIn6uE88XIGlocRQMsOBj2/HxQR462cy/u7JsYePTpjL5PJJ0/ZAl6AxiG
DBcR6drPmOG815z846WXTDvfXzrUX6ovIxO6g4d9M3OkPZVBw5ziteP3elfcW/4ydGlN7Fw4omc2
kx+WxOm9ge5y56inpTAJJAC9BKL6+c6llURlAEh7kxcGtaZvLPNos+vn+phUy+V04b/Xjr+pi/66
KEuFYTq+LN5b9+GyLsM+qgN54zAlui8JuzxItK5qR9sYPNQdfG/cTrh4L3r24bjruxcSUpJ9brg8
B+USilZ7y7ijNRqmETOujc8uwjLGMs5gisuhDpdx3cy4bNXWgq1Joz223uk1foYVXm8Du2wQIenQ
b7w1f/DxxWHbjeUNHvyslT5nTJ/3HNF+yzmEu0J1qTOnffn9N/azZd9fVw14PUCHuPDb+GbXQEiu
nQYwXQziHh47AXFeGX9nEAgdTcz61rGZHKN0Qyw9xf2/wzXO17fEuYsmgBSZ9pt3ZQiCMlOZFjeu
QaWTLC8MhFhGzoMS79gei589YP+61mvKEG37L6BbOHldaZq9uMGKTd8asB6z3ZCgckaFZ1FWZbb9
PJjUcJHJkHdNN8bLYqQepUSGFuL3D/7XHQkXWuw+YIZ4DhD1mxuX9pK7aobmTd8pXhLbCykJ4SRS
n+HEFbyDWf3TS4Jz5fJe8o/3S9KrqFMsPKxB3jQtXDpo3ZRxdkSb1HvMQJHI2tC32+qSmTOrPMhn
cV0MgYaenMIaQdowV68UhQjRarQ9l6T48gevDII4HqhtyinlLYMeqEcsVs0+f6dJfoNLnb9AT7Iz
mlhRkBT5FuRL8yjsfeT1N2GYmmp3bnDP60Z3Rf3UNIWxzv2RfW/iARZQT+FczIACxJOpi3oqqKaS
jDCw/czIuNmI0GzBbKCe/P6r/bkvff2YuMQs7BY+7C8QhQFbcsAHStw4dFXJ6vyYRc2oQ5ihuFfL
KPT3F1xO0B/6UpgsJhm0Pmcu7qLwkd4CdkUXydTMpvbmTC841/4h4pTnMLAYq/SmpU+N5VLThklI
0WYOKQDeyCT6Lukzpr1WOTHarSiAU5Md4AwaJBjdUoqzJs6PqOXUcFciiYOrdvCqS9yq/KtzXS89
bmieaPR/f1evkTn/025zW9wJ3zPTMFvSe79NEJhJ/fAUZJWbip9aBzV+hpsUys4nZeUwmUtUk+Ma
fzEUctIxcnfNeDGMd0EcobnI+d3mesITfy1TiX646LzdMEfG4oDc9mJdYsdtwSFwEDpiPhEwsI5H
4zOyhajbmF5VNasxmmJnTTQeXQ1AG29G2o49XjWxSxrsIiu3/bq8IZUmvvQxxLzCTLu6Jv4aaiPd
j4kqWuKlRxOUfRLVlP9pZi1DVeoA9C3TPNd8viF+wZZtco/dxMQz6Ti/j2bgFCTHWml9UmZcwWgB
+2XCUrXmxvFi+pbB84z6oS/zdGSi7Xl3mCnGGFalWDEudpVqgKgbkbIEP21q1rBD/D8gc6H6KAtA
pYtZzx0da9/bzUGqKTEOIdjzlYx6wMx6CI8mCP/dNA4Cdag9RM2NMeIQs0qdrnQQv0qS/oo4quuT
FxU50qDAjsONn47BQxT3HLsZa8TDWSJauRXIDw6V9M2UBlAE4EXx6SoHXkewkFJLn92GEpCNeGBM
fPs6vZq8lsYhtCCF+S3E+pWmefeuUNJkPSeziAW+AnPZm159hD+WTh9dq1JXhiYsaRdNVYH5Xp1o
/4C/SXw9ZEH3p4/NBD4IMjb3ZoIhJtSN6LqRdrNrAujNitnnaJrzIyhucpSIJDeLe/4fEI8qyD6q
3eNoHu5gylZfi6B1HklecFbKreMXFor+FvVh2q3mOCo3Zs/Xs45xctw3Ue1sCuENjMYirMWiVVhq
jazfMHCJrboXxlou6uIkqu8Nx0+yy6H028ymJc6D4t4bwsoMWAA5/pObwivou1bdBFoEcR8bPpBo
jHXlKB0I9nZiiHgFIj65xcbPRFA/GvHgWnzcjKDZzaSmwt8Z5lL8zFBi0CjzBZUG0xIzAvhitzfs
Z+XT1G5RSdcTQqow/6wZnQ/4EDAzQuYAvDN4AfsKRF2mSmeKVOzjfrezS7WAKcIDcmzItF27gjDk
FT4Vxto0mV+PwcjyKs+Unmxgy07s6Kb3/Llbz5O79L3kCUSJyYSqy312o2J0nmGZBA+jZJrQzsxw
3Z6JjmGzD3l2EWyLJkbvhFEbDXNBomkN9OycySdOdUlZB8trmQNlMCAvszKT98pcdLRI1YOrDigi
wb7DQ42f20ERbYTo+DfRjGQNN08KH4bY/IsZ01EoEA4Pp5Gc1HgOLjP5JhbpNbx9thj4oWA0qgiu
Aq/St1jAc6gnMDNO5z2SGs6/Ch0OUS9lfhNWfvsCiM2jDBq4gm3b89fzpy1QGqYrS9n6VFF24sTo
JNMJL1P+mjFYaz6VaBvJEhzEdT/zjQw2leEkR3E/CAwdzihfn9BuWIRs35/JTHEHvrWZlupxktCp
RDFxU7ySXCmLh/aFGaG+TZe/vSJ5UUr1aWaD83yenWNF3b7UOXCyCiL1lGYMW9Y6aafbc6EwZ6oE
j09z91lq6vuUdI4n3GigSEk/fcHEy+NZUA4dKrUoEBaep1uF5nWL7Up1xTLiu5PLpy0rBf2gBbg8
M7ZAqyjCqwXSdURWP+FDw2k+ZZKxS4gH+/PrJHGoXGwFcO8Dg/wL4apGiFvKgPW3Phc4qMqAwOa0
e3ltfqyl9JnSAOwLuA5XSxsHCPxwa3RbH4FxANmxm3nGnhJkiWOHD1hLDfXLN8ox3SJNCP/IjRh0
szy/QiRJAgMOulnKIE6ebtOMN7494qYWtHxHdehT3PE/SafnAC5th72tWlqVLIajKSZBYbCg2C7f
9DWUIO/A7VSXyPvdWxT6mEoYcc6nxUxkmX1z4uICRF2OXdS1iSQfjwicd8FjBspV24dQ9xFIk2CY
Ig7pAYULk4SM3dm3tgw8+DChwwLuUKfyJ0RmrIsS7z7NfOSNnTKTPb53rBGkpM5zXIxUpRr1Bi3A
sglkuaVvGY3zVPIsCa7chd9IzB0vnLtcvhgBq9Llrc87wUAOkdXlGTej3FcXKrT4VhPYJRtcapbn
MFKCBmUSPpzZphq64jPifd5XM4ds+UoxjBze+KZp+STnlWjrFIQZsuGyNqjRt6LBK5eaVkXtKdCM
8Q9+tXxBqbLZmmQVqouiEcFDguweJRDtaLtFWLKgjj5OL7Aoo+IOuNl5tsjYvZfGwjOF38/RpH1x
P1oND9mSiD1w6U2DfIU7Sv3kRjUvuhKjhqrFuj0zmaFSsQM1FUP3c8M7jwbjGNhm90NEi5qwdZur
kZb2fiFG4kXNnHHbLVXaTEx4/loxno/NaTZZUfUy5LH8mHufnTq4ghtnYCQuC1Dink5m4eg29aCD
TTqKfN40y8eJXe4iS5jI1SjDLVKeouAqz0p9a84Ttk+eNVs7vDCEjw9wxHaUZLxcEo4mpuFt4yAZ
Zcn3LPBwGS6FgMLj4CkoEQ5ESCfoc+dWNyMStBITJBi8jek823rZWfivg4dSw+HMoXgdMlXhQ8Uw
dcxxsHL56byPpboTpiRdDF4pD3pe1hWRbcvep5nk7KtIsMlTikRLS46ib8ZEgTVxfgCve9HSuA+p
ZF9YNtYmWtin57WL+opj7cyg0l4y/cG8Irw5r0/g2HCfAgTs8SC0s49e77NEfLPHOdvJhmMcTQ2G
2OcFgY+B/732kIOvi2ZoLohqD5BfQ5kHiwcZXlbFKx8U5xVx7doM/YUqGbk6C9qQtZjYrl1M7Uv0
MiU7ERaIxpqpBiBE46QMXZLlhgxSI+oVsr183dgj/99EIQSWLKS4FjYkMJacuHfArkf87CPeLC9U
nDBLotsOAFWferxZHywrEZ8cT843dOos6tcJYocPHB4IvF82cD/+taHHw0bBuRzfXcpTsryR12Y5
gHAui6xpXNdDx6ZQRQ2Md2X4cGZLhtkzC67jNbPUxHVx9dK3xWTTEtS0ag9Y0lP4wfYFZZlIw16N
0u4McmUajZaeWmi+G4QP8bbrhzL+JNrUrA5YPcJJPxMYHFKA0eQkSKeYDoUzwwinpwiJjCx4MMc6
wf5RL/frBePJRjx71/u6+MSc7M/YCI11hpr1AjtuDIMadvYR9ur3CJ+YlSdVuLLwP8vWQ2XxAmuG
YGlScyJNCVLkDsgzoEKZ3IcsBb13EmJ5V5UzzlgR9SlTUzgrwypSVYesXReHpK7Tj5bdCrHm1CwO
dPb6okTzM63zui7x57Gq74HOqRfO4w37zA9uWolzjNZtZx7Vsvkf8X4AiCRLm5qqtys6mLzMD0YF
aR5NF1MDheWvcRelKPDWTVHzpwoED8lyZij7JjGOvjWy4TTnsedAjUPQkr5Vsc/EKOqo8NAqrXsF
Q+rcKJ/JzqMV8KoGsWJQZDZMX8IZKncmK+oDOxx5F0jLY58LY/bt2SFyEae1gC0pC+pgmy5nuMC2
4iH0F77euTGMzKisj3me1mx5HXta5WovvARPay7w+AquEmJ+DmMdiOtIO8GDMLr25TwcxmnEPtCD
8b2WruT8REPKai0idqszb37gyuvzvhmkGZsjAaXW9swskPlSb9Zh4F8VDfYam7AGvhq1XT9lGP2s
qo59r1G8QoT5UaSGiO2Nytm5iyMh3td4iuCGHscXEmXaN3twmZSgtuSN6wwmeU6mgivjtcJQYCQG
J3OB/Ns+eN5segcaNt1dtPQ3mKj0zb5Cg7HDTREvLL/tnGdmM+IevzcgOydgVwLn4ZF4KQRtBh2S
TqJwOVjcYXLvYxBrLIQYKNaO5n2Yo2U7OJfMxIF9dyOpYYCXhbmLssLzt+7UyR1Xju9Jp9CfdezO
VzGi+M+Y3mSbljeE3ZluZ95xIC7ScrfAymKya+PUGIhpEUYHpb+1GktfyMgx/uxry3mBIDx/wwYB
f/Rct5TbI/kW1FXyEgaEeSUoyghl8MfHxTyzQTMeIutVqkzVVlVaHR1LJ9eJB4UtSt3kS1F30R0R
SgMCmoKQjax1zD2hu9N1YNXh59jwsj8rNfGbcN9LWirlMohOc2nQsWKqPDLh7XBEWTXB4D6dYYX/
nfC8M+ERtCrwW/7zhGf/rYIM8PyjEO6vn/lbCGd+ANNiWuydrY5ti+nD38k4zgeXaQfgHFMHdwlG
/O8ZjwVY9XcSjvnBAqhC/IaoWEA3/jcjHRi2P6FeaO4Qz/GPw1AH1hGMiJ+nDRiSESxR+fmF5UdP
Y4Z4pmsxBCRL9RGni7tmMC5Ks1ePfiEep5FZYu9Nu1YPIC28RzNeHQdrLKZDmwczVH0cnoI+y/fN
ZOKvaahyzdCm+T6Fg7upYs/f0LSZV0aU11/h6Jm3hpzkHgJ+v7FyTpLaxxUzxG1k20feLV5E/gmp
/Sbzu+KyHGEDdAPkBGtUatsaUm6m0W6OZtes1VB8mlri7erOxlIyR/7ZevMN/mPOpkLvsxbT2N8z
8MYLBDP4A5ZkNXRwcTPOlrNvu+iLaxfoY8cx3zN4jT92MAAuU4vPZJplchLoxLaO4aoTHNGtneQP
vca5zNJU88p1LgpveK56dESDNYybxq71HwlvI+wNrIMsrBIouJW7x2zK3DY45e9HpPY4yOekTlvW
S5dqa8eRHG6SDBtM3DeeJSOntdENxzTIil2RcKinM9XRzGm75VvF0c0rbwvV7rp82jFX+RQuiQ69
ofRFbQWQ+L1K3AZgZ48dSUJfHFIjCgJAiEcvbjOA/ask9xvc5Xwvy9Z0hR8bbOZH/JMGc61KlT32
c5XcZBZwgdUa3doi4Gxc1RHBE8oyyH7FhpuKaEKebRQO3XTnqqswrpPrpsrHxzAAbKCjpysqrKxE
hdJDVqg8usKB3bUdObeg9vk33jhiXQivKlrlcnAuOsuvn7wkJREUWDJ/KJGaXXLaB3uTE+vaLjk8
VrNYioPIrHGSwAliUyeW4OEFshf4tii1amVdHhvs5/ACwEn7qIy5Vyvllx4+a3k24s1UFcm1CSx1
OaEO3cnRS796kl5xQ5hQuXUkvVSKDdmdD41jq4ukukPlI64tl+LIXiSWkOfSr3UdUrCB1yQRdJBZ
7ArsdF8bEbTmyXXfZRFEGmxzti2musDmSJCsbmlRHNKMMGKDq6BMK3+Yksn8o6FiOxiW1SNwbzue
alPx31A1nXiAxnrA/gA8Esb+PUmXJQoHfiWVztRvzBI6GnyE/MHBjSS7cNqBm1dTNN16+QLAFBUo
feaCMbeVg4mNRczLtvZzfqHodKy2eZOUOPiiaz/PAmLev32CmZ230rr3NzjDUhMzlCXwUJTJ9aRs
UA81D3vRW/U3R8MXCfsK8czyydIwrf3d0C/lFsIU7yZaAj4Sp3HctRXG/g21P9i40RXfc5J3jqVT
9vdtamMk6CIqWSfLjZNxh/1D73SfPTzQvud5mMqDM7CJbCBSTVszaId9Otrp1/NKA1jlajMmrf0K
No5zmWjmF3BRq0/UTnG8AqxBcjir/MEORvllxOQUq9HC9m4ahwKrWto0oTFBaBpU+wC5yFZhaLHr
9XZ5NIoFiZPhWO9ynNheOi9OrkuzcrH7cKdLhar0llgL/3ZURrGNWZF4PgdO+DWQeGiNThHj1Btq
ftHgc0VvovzKo9i4Y7I+7Geyd+4UtMx9lXdgcsu3RftE2lc0ARK0WUhuu+gG4kVTntzE1ORKoEEK
V66/xE+4Eb8eB4kIYhcxPPPMH4nvP/kN7gJSVYxw0vm6LcFx1XRikn8/qKjCMKf6WiY+unmX8YD/
UXb9J3OMTvFgZqu8A/xIm+8IMS4DArhWHWl7pfRudWvtrCHed+78EDUt6kWYQFeuyy+sQxzvWwzr
66la48tc3XacY/1KWlW/F4lwb+06/dyKdKnd2MMz4Ucb16sJMfEgxiQF7ql04aNON21YHa3SC09U
lPqToKfd+VU0Ef/ju/EeLle68oPB3k51hstmDSg4DBiwdH6m4o3RiJeSnPVByW8YDjKWi5P6Mp37
dltKrI8s6fzZCCYgvnPDMZmvs6G3Pi1RUE9GJB9bw/+TeQw2IWVb7PIh71bFVA5bo7AmQlNmNGuS
GcG6hlN21zPKWg9xOr9g37xGDEkuyBy3u7rDpTnt62PgZXsrJWrOcWa+4MQVO63wjk7HKbvKXPHZ
XchvXqAOmZ6KxSLUuoB4lm1Mv6+JispoNYL+WEdzvTOw21Em3ki6rCD3ZaZ3bFj4e/ovJhuEypui
UADlimH99N2a6ts68b1vifSSCxvq8lfPNaoNLMd7QrzS52kyrC3vOmJAS/lrs0edFrZBd7QDbI5W
wzyzH1hDfhGls0VOEAL69Vxt5H+xd2bLjSPntn6V8wLowAzkjhP7gjMpaqJUGuoGoVJVYx4yMSSA
pz8fWN12l+PY2/veN+1wdFOiSCDxD2t9S0RPsmy/J1MXbZcG7w4VqW62Tjyk3Rq61gJsncl+mwe7
OteWD8hX549cVuzO/MgCFTa5W233VY231cjwaeXNxm2RTLWW3fxoUaJtgXMDPAN24TTNB+4HKGJh
y4TGGt7MCL65WfO0F9hA9obff7JKfCc1ZE9GcwRNisk7Nl3on47O17XrGbfK9b5EU2UyUYhwCSPV
eWPKB9ipxV3JZv2sIRZuKRLC7+5ipQ681PqSMwunhsAgtG5dfzrpLtLearDh2MEVy75kQc8SoXXL
H1gWsx+dUsVJkD+2jOijDYkmw45nut7lLa+NgfYRD2reYUSvHx3XGTdxIqmsli2IblR41wyN/gok
t/iqbcu58ztQ3B4V1gpY1LxhPFdzkndpH6yTCroug59QrPwxi8/D2OXWqWWOQoxLSyYWeS39LmSg
bnJLxC+dPxr3PlT8NbS4EQQznP51pOBGD3kG8sdTALitilCdWmLQXLkzcTnY6+u7OrSCk7vEyINb
LrdRK6MXxHndBQd7mm2Bl1fMZ0Rl3HVx6B2pFHLAcLXcpmMRrQvt1UtG7fh7Vdr2vcVq8ItWqT40
SSBffTK5EMlN1QazN/i1QLcbwwUxbAbzMS+pwsphME5mzQHWWLY81BHA+AYYI6lhU7SD5QTbWxYS
k37xjX0X9EwV6fscWcatiiq1Y82g9tImQ68n1xCokbod6wyXhbGP7dhn3T2/Z0oRuJVVQ7FGzKRo
mHMLO2pb7ErX7Na1yt09AqjbMU1AUC8iFoZgzs4r2uFhXvCQOYJhnlxDeD9pWTxJdpyH0MmNd6cT
dwRutT90AKNS0nnuROPHO9KIcAg7koZfpQtmfuYWR0EP49wkadKr76uAyWEj+gmxkfZenGbcj3qE
zeLMT8hLg7sxtclbDsNsP1XWHitEuy4sFLBDHf+Ak7R3Oh55xDEUwACzfjua43hKsfKv+6yNSGiI
zmksiV30vE0A1Ab0gD8SHBAmottkRpJbW9+ZLyLndLVuAhr4dNhmTVJYzT4vdRY/kuAOfsZG0wlY
udXuwEDMMGIeCbEkByHHZTBdJbXTeBypf+ezR6kCPi8ucw93aAbKJ2zI0PPQ6IB75rnd15vSJ8Vh
1cbkzn0meagHd+XDvbcPPA1fx9J9NEwx7MpK9OvY7fVTFMzz1prm9i7OwBllZBjcdt78JmfSr+fG
v6SihsM1d90lEZUNxcpj+x003jdAjdM6s6v5m9Va3a0uYSuk1vBDxZO91Z493IbD4GwCLEwnd6T7
gSTMYByj7VkDr7zElCpbO+qdzWQAvgqJcpBln33oLp5ox5Xr8LxHcgm6DN4SYaG5bIE6DwDiI9hY
PCox84ydi1ogFM9i8SF7uXuDw1uvGAZ9D2w9rCB5qjtE6esCFilE6naDhl2cphjs6DazlqKfgWv3
zXR19z3IveysMRhTx4MvY2jnHVUmnsyhhwomqWWMTQ7UFkh/FMI3mN0JYZcC1ISk77VQZnHbJuUn
DSiRXrUtexBq3ezdoH2vAZgnn7IseeobsvweDP5yZkVdt+uxrO2UZap3yhef9RmrjQ76/Joa6OKk
mXfvZJCqWLEWzsl0hdwE08yd1lf6xe91fyMbpzrPxcA2GrxacZ9XklBJFi3Jt0q20A2jLB13pYVp
hOegCioWi/g3V7oQ4fcwNjk4BtzMBP7F4Wun2J3OTll9m0nLIG4ichbAbBUIkihMXT1XFP0sPOYQ
inJX71AwjtvQmo/pYlJvNE1Wnc75XRoTT8GeHV4Tk6V85VVJCqIt03AO+eX3MqYoIRgWUVeViu4Z
s+4ifetqWbHdXki6HQEFxGIAagJqC1tMyXb4PWlLgpudLj2w6GoOo1H9yEdYH+0UBbSP7TlXJM81
sQovTJ2GhzjpmouTiZm0U7IC5sw1Vl5ch1sVOVAcRRideGNfaPzYR4ik3hlZGR7JvAYj/5+pz78T
24Mc0/mXccj3SfprYtbPF/x95IOwkp6MyQ5mm6tA98+Rj/sbj07L8kB4Yr1DWvu3kQ+AI4HGDPKR
BT+ZCQ1WlT9HQOFvKHpMROwY9ng5g6L//r+f43/FP+o/9KXtP/z/vwKErF+FTwiMEdqGsIMC1EYW
u6nFwPUX4zoTco7ayvOOw2g20cbO5vySLPZ5zI3kzk5e+4oEat41eFx2bMUizOBYNQUJKF+8imbd
JV/31XSq9jUeSaH6y/zs/yOH/VWNe313NjoZ7yfcCCnwr+9O9KHCySDcYza49YeXsNNHzlOdK2+k
p5VpMe1FYw5EKtZAhP/178af9g/jsZBkvtAi7cw3EYNcp3W/fDaJXbDOTiGwx9FbydaVGqJPxW0u
VA1st/GCs22GFS3t5Ac3oyvSL1am0q/jXM3fg76VxJOyKTyREdlu6b2LPRSPPt8qWfuPiJAaDog+
8CDOlt3ZapyGWNDGXVE30xuMJTR81GPlfWIzT1sHyEvXZijltNJWEGz6fqYuJGHZkCuHQwy/pm+/
xyH2n7oFEIkkAK1E685bJjL9BfwCGRqTW4H1YcjC+EQKDk58OdnagabyaihlbNEGPfcg1VjnEysL
X8Bvqjvlolc0YPuRalgTljEZZQRee3ZWPFYpUOZAD3IVR36yRhGKqomoh7cqWwwGRiusM0SqaOOr
qXtlNxvQaZiFNlcmpKOBXUzoL6XStNNJ4e9HYackS9gaVq9vy4ugN3hEbJNam4yq4r2oGfXXFdiD
TZiMYqt7R6W7wRnDaQXW07/g4YJRG0npE0DhJt0zidnJtuoC3R8RdpJgXJGjcBnTPkzWIGdb3FU+
aLoSqlTI87rLoWt7fmPBg45n56YaFXuiOE5tjdBDMDFTcO02DSqfg0cDayB78ZG5ed5bkE3hNoF4
8pBXaty1MXtKtCc8IFzqVfCXJnHWEJXQSnXae5iImtzPAMu/y8SmSzDTneiGAXWaJY4+XOPLbE8D
6SN1n51m+PCb0OsCBBVdc5gJjASR3XTsklU97zq7I244yOzJZxjqjh19b9XC+82sm8gIxxOKrugF
ImJ/CHWiic8MvOSHiygBUZ01eghmg/IHLgKA0PaM4QrGK7ERwool2Sak4TorP1B+tuHee0piI3Pu
UD32pFMC/vf1E+SndGzQEJHhuCamSMbrbIwqsnKaLoc7nUTMGDqV7W2Sdr/n+VBaK4JgS8JMsTEN
5m0rhUo/hpTMqYOoBpcQYOr400zODC5tJyMnDFAsXDPPrj9mckz6dYTIGXSmJY3uE/16RqqBICIX
oV5NDEzXq8rY1lE43RKry2qxNYMO2uOAPvtpYno0HSZmAzhEo4qdXV0ptEskesTNV4ZDQLZzg5nU
AuViPR/r3DzMMk54FHTVWSUwhTZM7eoPlkXs89RUcKmPLGQnqBwX5MrLYZjw99MhVfdMHYI7u0eE
A6RL8NvU8rcR6Oo9qWi29FYyqYY4Pbjta5f6GQGhEOWM7UiA+IHd0HzA4dS8M82u3/Vgi5bk2gEU
Y6K5kbet2ZNF1Ztj/83MVG/esgL0zDsR6UUQZTf1h2I87wGTLubd9SgngJnPiaxee9tlCx4tZ9K8
9BPzCwHjy8491868EOUjTFozvFTXmj481nRmcwqH1OR/8hh8AdfRZMUgSGtr1sMb85YiJSHd8KqP
fupKLh2F77ZWdKOytXjHA92JsdN9h7oUHEuDpcsu7qdryDNaBLul+8/Gx35JgXavgdDpkg3NZp+Y
6OoaGc0uecCuG6C9NK+h0tCfAmpB3gHX7pI7XVlWONy5comjZr4f9RvAe8FXY1gCq/lwCK8mnJsg
6zpk7oKkZwm4JiNMv9dL6nVyDcAOlyzsiGnHke2hvc11W3+jS/hCce4fEeFk3t7qGKiTMkO4tkEk
0bAPkZW6K5b0UC7tJYvbXVK5rd7MbxNniCSfzFSdkyW/2877cZmm9t6nN1T+sjmwkl1N4kVm1wZ0
Lssbz26RwapJiA8DhaVQGcmwOI4ybLxtOJIk7lwzxW2bGTwXkPGc85yhRFzyx6mykdZa11hy32uX
YIZrXPl0jS6v9BJjbl0jzTnHY+j4nrsbIw78tnTa1/8Ujv9O4WihJ6de+efrwmP1Pf2ofl0X/nzN
n7Ujji/hsVMCtMA0CMrl37aF4W80hQJoAFASCDY2/+pPbKb1W4CLyGSRSOEJxICK7s/SMfgtWDxV
vIxnnU3d+b8pHWFZ/GN9hOCKd7GUp3AL2M3/Wp31Noa3GZfpMXLmcePIgvSBLGKERA4d2UlAFMhr
npbo5rY3EJrnsW2d/SXaeb6mPFtIELbREv0c9FZ5PzMd/yquydAxwX00RT2B0eMSHU0cSfW19CLn
yCrTvmd+BAmf4BXnll1QOK/zawp1KyghUj98CoAbXtTYD/fm8FEu4dXJEmPdMX58B+C42GeHooJw
ZzZEcl7Tr1NIXDMjmSUVe7wmZDvXtOxmCc5OjBzVscMzAi6DrSKa4yllWCuJ4I4K0d8ua0W0YIwl
3Y2nAGBsC6JOkJ04IrPYsmXOXqIqgnm7xHg7rLbQD1zTvaH7+Q7VFAi5pm2AOXXmfNe3k7km07y9
iUWrP8NyIDC8Qza2HsJ4ukmXQPGpyYAQJjYIQM6MVcm0b+jLZu33xJCPSyA5Ypb6wXOmmnVhOBJx
PpU6QNSS5nchgYyPbuFQ10/dZiLxPKBCglGaI02uerXy3QnEQRo8sGQgKj0jNH1E6Yb6pwwfoAo0
5Hpn3RNqp3aTEnqxdfXkHKIZYzhq6Lw6eR2m4Wya+5vwGt0+t5Y8Dbie6eHjJdw99ch5D6+R78qY
ihenbPqnfsmFR10GAh3BqfUG9j96I71lCUkC0F+Rd3XWMzMjeMYwKRkiL7b9+YwDun8t8qkB0S9K
ddaRkjcJRPTfsZ6TWx9PS4Z9C2DmfnCrYtvgbyedg/y9agUZYbgtDE5UpP59/iGvQ5V2ZK4cpyU7
ADvT7VfQ4UWx1lSW+BakEz9UoaisA7aK9JI0ufNqA419FLPHb4PqoJ4sRls7cqzdGwumpslisk4O
VC5MQiamjYAX5EGjhbzESVms/TIb340qVidI5+IHIcWB2vkmyChAcHjzt2y9xUXAltVrFta18ZbF
jv9A4t0SnkbaObUKdLZPt6mhtCMOzLcxuOWN8DprLUureuZ7zJmLt8lDMGbtbWtNySlgh4G0tdby
nESVuzH8KS6XLKL6OXSkeU/Gd81AVvLvrTp2b6kte0Lf6rIhFJwQy3alS+7yt5FwGcqA4mdRkCNa
pkQQPyuFGpdIh+VYDGQWXkhoGs3ijIts8SHbrJZnJnu9XkXDbEYX7BLOdEq8JDtI7T9YISlqjRvM
7J9T+KWuEsS1c/ds27Ev3qNITCvSVIZiE/SuaMkMsevFnuE99T2MeQSmFlGPIBIZl6fmnduU47kj
+GfvysxbtXXL3ieHUiqiId/iHqzWqDanS9SOrD3JFUK4TxlVnv2+M7OHIGXxIzZuM/fmkzu37HIL
OqTKI+JCGgfdqxe3SPSjkYci34zK0UdHDScUq/5t3TRqX3Y5A8ixmPdNX06Psg7tI4WrXNWhFx/D
qS0etXLUpdDZuHbzDDWEI4pt0PBFMkFYlRGJm5ZM7hYdcU+gE4TD9Dxkp0an/CTHkPseaeNWpPa7
HyUkkGTGKSMdrJc14Tqh1fJjlkhpFocvieu4x6gleMDiY9mhoG3vU9N9F4TXbBBGAHzTg3GbzVZ0
iMmQX0+9+VpZ4LnphrkHiMluh5tu5jOMOvMmS23SQS2Rg/luky+jwxaM+uUlDEjDKMPmk11CsaXI
vJiTEkwxyf1y1L2vs+yhk9Ubg+gRR88NalO6MbN+GlIiR8sx6NbaBK1PGtiwsatiyFc9nC+EcQxF
J58AwH5oJZqAxL+F9tqelEPABtrA3STCYU+Uo7ux2imHlAmrjBlZnpwQutIiUFPP78nYtrdi1O7O
Z8BrcxnBNe67M/krFJhGX13MUdZ7Slpj77K7WXcTcPVJRRlRjzVKZqAJzaMk8vcCYTNPNhBuisfc
GPW9L9T3oIYBlaexdUPkpdzCyAyxRaJSW45Z9sQrMhfjZ9rZeONZXr2Ro2dv57SF8ejH010xsheY
Bkt9mclnXRsk1LHXSR89ZUhuCRxEahjau1LlJQrHonwaiijCxUu+kNsj/vJqc2L4ONyIyNSb3HaS
j2KMPpLWlI8AM/SDPYrxJlUANP1UVE+9xinVOf6pDQjuJfuXk98wX702Ic7V4B8Jbd1a+LxTOw8+
9Ti0l9AAoD8jiNk50yx2CzHzd7+NqrtZb9t+7s+6w79A2m/r3nHGGOesSwOMU0kpLwg7ig1dY37j
BLWz9ojh24uxTT7douDeEnXbrjErXbgIiztRm8VD5kVEYBLHvk39ucVtYj4ErN82nZ2pYzk7zkMB
NH5j9FNz72nrqzcof0v4UP6EgQdZYhfYrzSIctcCU7G4MhLCIakL/LXlBtVuSuHNsjP09xYDrxtj
AH7otXpiT5yOR7/jETnms380CozUm//Uyf9OnWxb3jLX++d18i0FRN2r9K+6uj9e9GehDAUBC7YL
GHMxf/+tTBYeBS9UOx/D7t8LZPM33wK0YNrMXW0TOsLfC2QfmsKiweM/MLlOqJ3/YZb6r2arhD39
WiBDOQpAJZiI9SjiHYylvxbIymJF1jM3OM0oJAhSK2J/6FYuliIiS313eDfjMoA57dWXtJmWW0YY
KxnCbibZs8+26IrMp6zL52mr7DG/T5jo5CvfAKorAsW0LHVOXYXqqcRqJTdeOIbOqo5wEpLcpoMd
3svkZih0zXmGSGlFxsK5SVT+wN0W7ks2J/slGHnv5oXbrePSiDZtn/v7OU3UMXcd/5ZKNCI3p0W9
49DTq1WpQ/uG2ZX/mvZ2jbWxtLM1cuV47SQ9chzD7g5DVUeXWrquXqWGHo+9+S0nfP0jyIvwds6d
yFmpMey2/Adg1Ad/3CG98e810egwhHxRmBj/iJG3psg95Mo2PnWt5O9Bkwp2SVV4rKNS/YhHO+LB
XjbWA3q+fo9FQ104C/QpywMTaBBy9HKJAfmBVN5cE1I5o8NrHPpw/DF3MZKpm7aZjc/Kp85ZWU0N
9maW1XFK5RvObXnJ9IK4TsLhS9J0HQbRbiQ03ZjVt4Ud/qaMnFlC77nTCu0LQTFzJXguhxUjK/BQ
K9tM1TFBvkxGmm0pCstR9/hD9Csjf5tPuiq+4WTtDmJOydR00/RzxvN9Tk11T1funXLVNSdGRPNN
ExGdU3lBuwsIUbM3yAEmnv5Tz4ixtuP8TaS4V4G0y56fVhrtzm6JjpmsIFqruvT5Q0eRMV2JepTI
HolMnpnsRxkVz1BBk1diq5N8rauGFfQ0siArfY9EMay9rNAS28mZ2nIBHqVy+1tKrSVovjZZi1HA
RrtkZohUxJOJqBGJ0aZAKgKdhsfq7/QmvVrjPACcVxXAhxqM0w8pDHRWm1Nwjhlfkj2JDNxWYXnb
dAYWYMOxJrKONLuu2p2CiedYE7+w6bVJKUFM903ywKYEaTxCsAsO7Bq092Em+ppQVJaXTHYwkUCA
Fo9xxKRDh8a2Ydq4TiaUUsq7I1V0+KxY6x3NJQBAZ2T2bIa2n/ZulYw389z5LXyfrvoi6ix6M8g6
NE6RtGW2FVVgfZfabPslobQnc17XEYSQ3HrvRBFV65iATggUlfyKDNbGc62tj5yqblgPUzddWp6P
4cF1mCitVCjqQ2pPDPRKhzCTiJU9Kq7Icl6cwUxuWHW433pfmjQp4H/Qdqm5ODTkwH3NApMANm+c
zCNoLPHMlpE195QFUblyEwRLmyZu612YVOUHACfxBaPoN8PUpKc2dM1W708/vEZNaCUtq6622BEq
Woq+tdaFIn+PL6tS713gkq4yBRmRe2xLN6VBi4kXxxPnxB67TdOpR6y+RJnLlPsZ/xKmECRn2xC6
GHuAwCfloW83uArSDYZT9EC6kyeElMHJM9sl4DrJQj4HN9vX5KAiV6crXhvsdPZD4aYXFJke+1gz
HzeGwJGwdQNlvmOdFjiaOFEHUDAI1yoiAvcMxovFDCHvmMYhFBa1012wNriLpLbMXvM0Y3circ7R
nGhRz1ZnrLAbGLr5OgQTPiEXXOBBmuCVV545tfduq4zP2gtKgj6sbHjA/MtlEItY0BDbQq0EO7Kd
QaLsV59IrB8Eket3VizWrdOmyEaxK7KXcDzKRRYtjrxPJhHlm9Buyo2faITItkF6u2U2T2R5NviN
hb5RPoG8JdjwDUvrk7v054RjF5iS2mIzkGV1zHKOTRA1ck/+1XNcef2+VZpFBoRJ9FNklSLKzadq
zT6B4scc5++zg/NmO1i+xDPZl1uzTsgXgn+a3WMyK4b+xkWhgcTQRcWVvs5otKsDIsMqN9/CKfcp
nRLlWF331vcoN+4Jp0XjRzt6b2WQ+SnPFPvqwrywsYwfOBZHmL/5fBxi/eK5VXWRUCIvPbloVNUp
9hcNA/nNMVSIPS6o9CmBHPfCKo3WvtXcVmHaVA9MtssHRl1Ua3HprTvQE0D5SqQ2w2xvM0/FHNs8
8ojVnNDa2qLfyTCQGSVvWd5lwuTt+rmxs/DB88HA2+NWFzYtNaLFM8EP/v08dvat51URgQFzFz25
ofKPWZoTC9wbIQXvECU/nNkgAtmI+3IRP9Qg9aaIcrRpnpCoBUfs++ZngxaWgCnlIelgFDNGcv6a
uxlhoDPq40NsodPOXHKgRqvrt5KUdNj6HudRn1rzjd3NwSJLRw2nswdZMIHxpO3cR3VBKOnEcuqi
5+hI8qZ9iz0rpsud3YB7ra8fYvIY9svn+azq0TqLbFYHjotgj0/auGfZMjiIMrT3iEg/+R4hODmk
o4EGWsmx4feY3XSa5mB6tHOl92IS4gizoH1RUV0+DJY3HLiffPR8PTwHp8Edw1eEzm81k7m7YbOV
aGZVQj5qRhcM7TJHENS1hLV7qXnIZOHe93lJjl8gxmPLgxEAm41FV4SfZp2KT6t1mF95rSff0r5I
vpo6yo9tbTR7OKHEIacDRw2XX8JDmpEVyV7MPnfpkOUPkaj114bR1SbvLP/drtPw3p4q7rxkOTQB
iNuL5lp7LEGVbddP1STeSOtAqDEk2DRvZCvhWCBgtNGQlFq8p0aUP3mWaOWDr5BsHxxkmQb5aX7u
EQtiSYLsfXTGe9xYlUnscIeuFIiC4JOv7Xl6UjJmfuiEtEOJH+wauEEMH0i5Qfe06O/tOrvpAGeV
h74zkjcP61D6Yfvc4muCOUxvq/SsYjI5/FHO/q1ljePQ4eXMU7M/ccnaKj8FrAyM9kNG8zu17/ia
s6z6zIbRfhFdHzxbMm5OYGieZRVM29KReOxkywa5H9Bj4a33i/mdA/B3N00+ss5/D1hrf8OOTwXh
IoVetV7/HghUmTCPigdpFVvtlsaZLweEoGryYwXI8XdnZnVBgqAkpl1LJyTRoE+LA8rt7tHxdD6t
0U3TMzYk2sXPod+rbTnb82MyU++w1kQSbfxc2f/HmfQ/OJMg6y6spn/eQt3Vqkv+z/qDVX/668bh
j5f+0UgF3m8ushNAMj5O16Wb+lsvFbq/OUS1urgLrluFpdn5Y+Xg+L/R4SAgQf7r2LyMV/25cnBw
PC1bAtvBZrToX/43HVVg0rb9hdPjuchkbAf9C20elB6aql87qoCZO1O3NjuM3WKzZt6UwKZk1643
9qAE3ouhMWv8yEFCBIo9oetn4S+Iepqpt9e29nFJsq0o8y0qy1gejKK2NInjpB6hSUjANJQpvLMp
wvnS1Fiqaw+SQ+f20CMmmzwnJCHO8Sf0SmfFgg1Y7JJLRuSZmKn6HU9/896YMyiBIWtxIurKCs9W
YrsflQI5UYrSqNY120x/WcqFzd6Gdae2bW4sL7lSQxn94eaQnXjpAbaTVtUsFg7iJMfL1QGKMHa8
qMx2jov1G3tuMwawPG0CnU81QTrhCQwvtI9wMZBDuyCgd0FGWKRFo6N1MbtPxch6OO8XZ2ojFhey
bcfAjheLvYm35yNYyKJ1bfQHlP7Ol5kNwkPlLFwJx4R74JdAGWJ7STe7Qjd+Rg1x6GB8Bm3SthyQ
c/sdNQyfwM/4nIVpgTTABITgKP4zd8TdeYXYTMgMCPSNeQOehfMYZR+/DdDLQt9Y4D294yOj8MXI
X+0ukOYQmcZ7kZn87aLwQKv02kQu7aY4xZIguXNy+ogQCupK6XS8zaJ0ODo1DNkqDXjNz+gF/xqZ
UY4lrh+uaz7hn18o9kkQu1Ra4sXul294mOCp8ZW27RucDLgY+sqzGyHClhuTQPf00Sht/oT6yu9q
hoSfFbYFjntAqHzkNBi8RzZl8Fg14U0EtxqEiO1lV/J4RWGbmK/Kb4GKIsQkSXnQ8+9JtKB/zKES
L1OhLwxavR2bct/F7485abbb7DEYSD5cXW3KjVVC/3C5AMeEJCKM1Vzo+QjSYjc1MT9pjmz+GQCz
AC+AqfbliktI/CWYLOgGrgZs9Xyzgr2Xs72mkQG8BOZBWA2ABtoJLj7DXohCg82tB5UWxSliiXhr
doA0EjYUmvnqyBdck/PDo0KAcQDyhLP7VGFkSzGZF7AL0DdzvVncluea56N7CDIWe0Y24NBGC8/7
TuceK0+5GHIczNEwQnTJFRNRlnwfx2VqUM2LAX9YrpNJjM07HigC5JwOlzGD/3dG3fywK8oAcRnE
pAUtgHJAbBvXAq1CNu7L9RJODdzbqDbqm3q52a/glcgfxgvqCT4SbWOrunLSeXRh/EqyhYRBOsvL
T7pHBz7AWTdFyAVzhQQUPJmpb67UnMU3TZ/OhzclYP+kycGRWql8v7rJUdnDQYTFYz27tJAvBmBh
Y9Ug3UI9KuOSPmzh5PgL+wmZEG70xEOBdeV1BCY04J+ZbpJalPsB6BLCrgX1hGWYzydaoDiDjTFk
goWMnJ9BGLk/mMl1Dbdnlj5fYXcNOakb2HSMNUK8AX3QJs5DduVNG6qdOE8R5m8INg4OvqeY7RdY
3zw5GhtHJ4ZajXXO3+uMKta7ucVTvRXcFKCyVckbmsFlXkq71sllasfmliGJIBJOAkeZuJdzwfGM
YA28SmkV/BzXL4Fd5Djxs662n82F9tbhKucTLN3x0oxkS63sJJfvuQmNRFhtvKdptp8Dh2vezwt6
kTBBovXUAld3D2PPEemwtDmPec4VZQhqXGwUhvUcmcDDTnEdkMbmVJg+TyUy4/2V3ta7Nh7/YSE/
FAv+o02J/9ha5DU45L+6XOAgw/laEdbgVKfKJGcM1cmz7OEfZATeYtdWJTgI9hhcL1aLo+sa0qPF
wB1xda6nSxQbIey8n6xsloJULFdOgLVxOrmZ4sfbcdR+j3MYHWnicXULfoWzXHsq9azsxm1gbvTW
0h5dr3nXdnmR2fE34/harv+eOeddv5CMPM9ayBNXFNOgLdk9DtKDjIlznPPtSjQsEme5HsViN2sk
PBvDWUJGfh5pWWuBCGBjwKXkRThHj1nYUhezENRqi1rOenB97q6igCOBSpKP1yFm7XrHlUPovmgy
gi0WT55KdteTlTQhy99rJDMvVupU1YuOCep69a4Bg4W7nFLWQL4DGj7vQyz5Q1kvy0cr6W0S16rv
zGnEUTWomlahNJeHc7TY/q84JT0vaJ6C+qFfh3VI8vyYoMZK6A2S6cDx45SQQOKeEmIV11VtAVOa
xU1ZtazUoFON2DLaVBSPc1YwPEyLAExPZ8QvV3BU1XklX1Flctcg4+Gs5Z4kr5YjpiY9wPYQVErl
f6+r8gUGizqJaER5vppCPVKHOKh/XEaYYnkQtSywnuHzNTc8Y8IHC2UjNhs1ODuw5whcoWndeaaD
abMv4mX5n3xJA+mBzqmir7Kzt4YNsa1lOL5WXbAGRco9wGrQKg196Dqc2UnfgE3AkhQtKZX1miHm
KxOqXdO0cmf4gXho3GGVlcElsiExvk5+0ZDFHDA0jI6MhkpO1Yw73PVhLDhmb28ak/EFA8y5Wgeg
GsDTSTdbMz0tDxatB/Q0twkRcebOLq/YL68g5e9o5fXJyxLcxkag4YHYVZNMu8mfiuAgqG5Q2bX9
sgIMEnHTOe58H45dcGohTD2SNyiXnrXBhaetL0w56lvD9Kt7hPrhKcCMtSksAhv9JKy3cYhLZYWw
g91VHvQ3akRfGEAVclat4Y0fhVtnX6ag/ALtWxbngl3oo8yJD4eqoUN0r0rsQozcv7eTEt+YuIOs
1UggZi4ylHpBugnVpHaTkYmDOSDxnfDLbtlwjmjqXMbzPTz621Al8PT4vPzvcMer3dzriOd4agLU
1F/QjzW7PGWEH0T66xCNwPGy4FuMb+eSeLihrELaOydH2GZ3nnrEBJFQ/lQ+jqxy/ES59wxVNVpZ
mu1lmCbzYzlP3roO+hKNr+HuIzEE50ak7jaW7bNcZLRYyKiMtm0p61to7RxRRCBgLkuabUzdcOph
O51sJl4Hj73bMRe9e66d2WTrOFaYxKT3NPp1TX6zDLeGIEgw48RajNT5A+t0QgLDkzHn1j0PAYYF
7lDt4tDwjwUjvceY7Z5TOdXBNlq1D5cnBNZEDECx6A9ezhcGstBA4jjKTUbDeDtnHjLA0t4QpGde
cpWFZ+iP3RfEeMZ5KvHTr4ww4HWa2vVbNxSCugQp3KkbK7nPiBl5yyjf41XZsxvh+rbzZ4Q77I0x
292ZzFTXPHkD4AIuUAOP2Uydl0eNqOrDyMu30ZDsBa2gWIJSVbszAi4bBqHollkC93szYvfq4TRd
c/jHm9kreBDh1TgOlfe9ATu/tf8fe2eyJbeRbdlfeavm0IIBBgMwqIk7vI2+ZTPBCook+tbQf31t
OFN6JJVFpeaZA62kFEG4ozFcu/ecfTpBjmJt5utqJU5z2tpvIQLKJggrPb0nUJJANaOlEkzMErKc
me26RqpnyEQw86KwLXbJGk5v4Nw8mnqyDwUAw0Bb88xFy8V4HfeGKzY1ZnFkyVp5Leeuc7CPjVlO
JLqTtzSW3QYn8GOCKxBTdFrI/Ogueog+s/hH+zi1mmDxRB2EqCPrbRTDDYJbZIdYe2ODhalNUGdn
/fhqZNqCuKiAJbLNF3HQ1jRXU3zjrmorJng8FwnG9tcaP/JpUUwn/HbO9rTSl10fm/wxdROAPrn5
MkaTxy1OhoM0zgwjKPxYSEk7/B0kdrQyAG/jodPvDBrGgHW9G5WV5E9SDTwViJve+6NGct2zd+nO
WQN6851WdW/Cl1EYV41GLKvOGdPMHjY6+B58Uqt2PWLjFt6FqDapZlGibiboPN4H3IPQAEOcPVhG
jXE2fbq/ol3sgwuAbcHQm0vD3ESa7nm0jRyztz94ccFbl5xN9NZe4tnR3h1Dp6Bh3/Lvs4qSKzCd
AtLU0NIn3jn0JvFArulh5agpRNQgeTclTZ3PZ3NlRM8W+EFqUaJemxU95hvUZ9/t+P8DLwVbZ5xb
3upnsVYe7E/DyD4O86RGeXsMKx88VlFV9vRukVii36NsgPYNDJJqpCodIuI2Y8bL99cf4OLW+F8a
7WXz7oE45YOsk1fb+slrMsZKVAtS9aMDYnSleOoI76MvQutWGDqOKDbD+pDYSRxddXW4lLsaJcFt
VHawgMBO38qK3Pt/flpW6hGRMIq+BgPbHzsKpd2HVZzK6Fhe0N0Tb39kKiTBUpEBT+oSi8qnL0gd
CYwhqr+xdH7w4/zgv/kRdXw5Jxweo48Htp6T81PCXDmjbyiB6h6dOWcrRIdxrnnjMATGpFrEs0Pz
EQGY/Zy5oXESa/n9LVp8kE2NSlrNQ0bUC3EQ8bFbd9B1E5Xp1wv9cSzXZN1/fBEd1xWOa/vgcFzx
8/ka/CgxbANmTBkODEb8eer1NlbZCq9yfAZAQMnKnZp081bIbH5sOnoVl2jspJrax6Js/oYDLn62
6fiCFCv0scqWri14Df94BQ1nxXtQNxwBeVE2qpWDfiEyQrqgDvQI36GlYEEkkQK5fr2Svkomyvlh
Ve5DRtD1ugfjzP76VNn/7oMpCRJeecgNLgH23/uH3MGs26Jt4iOWXyrUqGLv1ROUPbbuRFVk6/IJ
Q60nT7BUWTEmWrDZGfPD8NjLwV8dAcCATfRSaiMvdbFA9ni4pG9GcqF8TyJNzR2ujuR27fWUvsmT
jT2HbknmIoC9mWkMfv62KU0KcqH7Ze0ClHMNkTBMkLMOKTC0tY57Q0nIvYVtiH6uQ2Du8jfXyfpZ
Lsx1cvGQKKxrtBD/EicaCwMU9eAaBzt2WAOtaiFLxuvXrc4FdcjCj8MDBI3xVFoLzZOpiPlYc9Iv
T5OvOFuRvcbDOYuxBtlK/i8ni39Obo6I79Iesq16vdhtSpeGrjbRTRWjrAJ4KhzEXTRAifgWDw1g
gOaNymbQBx4bgs+Xa//fTvTfdKI9FvjvnpLgrXv7ny8XFdDtW/Hl//6f4Ev+Nr61X77X8nz7nf/t
QOMBJhyQRF3uF8Tlf3agaU5jtlY4wniD/KB5t/3fsFAiaPdt3nEsoywBfzSgvd+wpwgQV8qxLnqf
f9KAFv5fnmnIVBhIJAZMNPSm+mm9zlJAH2IBwsrWJX6PBrpcR+r22G+mpai4Fdui29cwVuBVoNVl
8LhlGYWbEpo17vSEGfdiL+J9mPRFvCnhaW8T3xy/TJ0yAo+/fOuF6CrAVKIwNhjS9fnHS3KxDWJ1
X6IHP8z0xHYtTwT2PwnWIywcB5XQWF4Tobjc5qnTgTbszeXI2CeU2zAt2jMmN5KjKsgX1LLxpouB
0hBK2F4hDE9p5yLRMyYnPeD8YamyW1Wf3IVhMzVq9wjMitRanSA7aIz3Cdkkz1FTsio1U3noyUHa
1VFtb2pP10xUwdIWk35gt/qZhFa+ZMg3pQH+IC0qQp+WfTA7NvxVXuwHeq1fUSQkI9burgpKc+l2
Ts2OkfZ3vW8Wjs6o+kHZk7lJ3O4GgzUBSZb1APnhORz6GxESVRZP5RP+aHE9jTU65AyXo+VR8xGB
zr6huAYy/z4soPoAwJrOaC4/QoMHFUwVCIHrIZuzjw2MLLa91dNEsxYGYmkGtR3H7BDqHmX/PGyT
pNxyCz5PNnt0N6W1GVKvD32zUQ5/td9QpLuLa97RfTb2HYoMIsH9/LWae/kqkMAc7BJADYwZe88i
OW3KrmPCDKJQL/U9mYbLMaQi7tArv1VStM81A/wVBUsrx64ZwiEcuIencQy9xWPR6pq7eYjb9zLz
npVOqgPvVwCqeo6uVZi5OwaughgthVk8917ypcYpKu3xJZJhdJZFhf7CjXTxAMyl/90wm5YNPa62
hw6j/i3MsVgEoxUDWq/iZtmRWPpkG4IuUlu2cWBV9iPOCX9PdGQZ2Aw7tyFPDgarISGjy0DuUkzg
jOhjMDCMaiGAk860NqHaga0YVIVqeuqvogj+235sDefFJZvvShbK/Cj54oGeO4QQCIgSuDZZVe0F
ZmAm0GherkawLN2pSk00zk7azV9x6y3GwWurKvw6++54k1utTXenlNku51XbohOPtgCYxdN/F/r/
SLXJekv9/ncjx+Atq7ofLE4MHNdf/Ndy7zM6XP3VFEcr2NAS/7vcC1P+ZkrFIksa8cXl9OfAUa6p
VybwMYmK03RwZ/+53kvnN0zzTAb5tW/yzn+y3kuX4383cCTvxcV4pdgxoTilbvk5ZUb6Xq3BsVrX
i+ngCD4kGi8JZB/LhAilb4yOZMC6cAFEDZ6TNqzI9vKBMYkSWysRR00023XIuwrqqlGQqtBUjOAX
fVNF5RFJTX/2mtENZO6rq6ovjSd8u/U6HTSuusRje8/z8AQZY3pJPfRoTAwhO4u6wfCj02artJ5Z
tGCUWcze8ICAu0D3gfeQzw0IyImOWRKT68AbABgrWr4mhHrY3E26CtZieiPRTx4bzepNUkMGPUyd
hQwDhk9+EEfN556JXNCntd4WQ5tiaCrnG7BB6DY7M6C1Bj1Y0ajMtbFjDy32jBuWg1NBtikj67Ca
aN/hN013us6SYMkxRk3tXZtBf6Is795aq2Po5Rb0nJGjHe1CcfxCaBw7DapuTDbHWffJoxvFsGGE
WJiWWf52rGYmaXU9AB5M79rZh1qos2VXYAHg7eDzajJrwFamYzPIW0klRY9DHjUNanz3JhZs8mlA
PPpmMe46FLB+0R9rCYswzC0Ubz7Bi5KeYWCFJgV3KrZOPL863TBvh279EnXWBV0PBDyf+wjXiKF2
udd/KuBT2dNUnOtSJFdIyOcttKVdtbh7I8nrPfS5MkBha2B/cl1s1uroh/4ZU4G59TI8c8kSGq+z
TSeZ3qGz00zSNnY/TXtLojozwPOdLLarz0jylpPG6BqgfkEfNQkHyadBg2gyZVACxIPVFR2mHqBk
w9Bg5wtohVMtrwBSn+geE6Ho2E3Qoxzb2HSvYhvSrd/Qn8pzY5elzXOl1as3LdepNbqbaFByb2Ci
2QlziQ9uXbwtxCKnTScPaRW2jDjhRZk+hpPG8r9IxnNBN2A7XknwuZ42auSW8NroAUVltQe0C5Yu
Yn8NaJm+tiBLSed4VDrn1Fip+DjLRWyzVl9NRvYJm9e0m+Al7FI400enZDq2LKW3MXLuBUoqkDJR
TTrlIvudhOW+ZUzVwJZr3xu6K4LMnQAQlBpOBIGnB+FxBbFJ4fmgMsJjk760lopuSjMu9rb3iRrL
JBwZwLVTK+OZtEwkZwR5ysDNk+SxGDIyYLQy6S/Dg0KU3D6b5eQFAnPJ4+J6MtB6uYHfmO/xLwHV
DGO1X+hwBQ7S8105IY7tLMNEBtsuO3PJih3bmhglMfaguLPxU1NdnAT9ym0SecOR0fypgzZwRQ+q
Dwymry+9Y3MWKRUDiz72VkX+GAAKazams7L+nNR8QTxtguwTiie3gREQ1+4WRjEj8SUrnzLDnu9D
2mZnQd/bwfqmANyM1Gs7VXvjCoFU2z7HoGnPOtvzUYGEGaXNDxrXJSGmhypTt3T5PyUD4AdU2flp
aFy8n+zfAnfhfNaMrPHp5JAIbfPrBPYxgK7onOEQ0ZtX3ZPpJSeaH+rsIWFbpUePKgSHzCgfkxkC
7M0y5iqQ8Aw2VuP/3nf5Y4J2gTHwfU5i0MYkIfxA8s6XQi7zPm+XK4Yg18nIz2u3PIyK0IcS9eHe
jYwWBD0SS1i07KuJQkZRm7w1VQTcwWNcWFnTEVA9FNLMNbBL9tAWTQ++UwJ2ri0bbqlItTez5e77
wnrzqWo2XpLaVDnaeQqtONoWrr/rZ4M6VqSHSTZfBs0sxl3QCjotBlAzF+KMnT3bp6BOd5gVcQJ2
YO9Gv/COsW3eVbn1USl9neKpP2lnevVG7dIoUN02n22Fjj4pn31/eJeHLZkGtfsFFem4HUKYe2OU
P1uiv3Jl197WnkVcYFsgnK5yBvhqU5rtfY7Hjzig2NviYvzatr0ZJD4ESWfpq4OUfRKEzpzumrHL
r5EctAc5gfJ37NA/5vArtB1/9GfPf57ljO+xxNOkUkyn1tzsOy9faV4csVyWZ6aCyb3O1HUqeAlN
BpuObIRmQppvvm97x9mYhfO0yh4CQl6Sq7nRp6jFWIlU0dhETDCJzeD1gkVIfciz6f0Y9v0RI9nn
qsdRHEd5vO+tbjxM5WTs0QfQRSdr7a7Lh3szcsFqS7l+8PGmZgO07Ryr3hY4Eohg240qAb7IdoMF
LT+J2HjX+2wZGmP6bCc1O5+870/esBAEkiTtbg5DdWT9Tc7gGcZDZLDKISd3tj1y9Y0Hke+QABnY
R8wV9uBi0KLKWhwiN303DuC3FsN7njt9pTP8twzWvtpG7Z4B1YfrTAE0SA0MkvBrbydkYZ69Gt0E
/IoS0lMV7tECV8HozYtdfsppgHQvMulCnXHPGjhYjxPiDVlvUZx61fja0ZBzeRQbMqjJ8ebuK7y7
0Gl9gB/EImbrQ1alhaPtY4NUcgARXhPD+2L3NArJQJrnVmPAcDTJHsyxmqUeE+C8BJ082rKgz/+B
fDOM2OfWHjRbWuhX+G42ZZoTWoztt26Xtr35b3n9n5TXtk3V+6vy+vlLWX7R+ssPnZR//dYfrijx
Gyo+Wv3UnKv/6V/YKR+GuHAoalHQsdDxzz/raoR8tCpNcuIsEwy9WOV/f/RR5G9kqBBZhhEUJME/
tEbRmP2hrnaYQwAOgISOogzuOervH5u27tzaRjw65ckYMg1TkAipKB12oTGO1qYrTGrftZ04Xnfr
xKvQzYxZb91gR6F7bAqZbIid02TbwMu51evkbFpnaGqdpkWR0s4WK+2uiNT0vpiYWQaz7dhv/jqL
s9apXO8745a2tNxhgPrclzWzOxs5CeAbgLTrZA+Ab0yZwbRvHuAZrr2nCqLvpPdODI4kLz1GhOlc
vZfIJdD26eLUTxGj7kTtew2hycRXuB3SJLoT6+SxnBOW6NhmHDloyWgSqEL1PhZ9c8DmsJz1ZYgZ
oa78FF5Gm9NlzFlQbN9U7dy9ZEySr4lQMh/7sbVISXIfICz7N2ZKIecVUfQxB3OAgCsbjovbD0GW
EN1B0GN7QEpUHsdEUlIxja3qyj216CL3Cp/AmgIt4E3656jMAnIZsnsDQ/nGRTC2gZzu7cBXVfjx
mQC3gL6woktzay5SojWf9IlIceMYGos4S0I+z7kua7LSG/h/RroEa07JDWojRs8N/SxILWP/LJKa
CSlDhuuI5tWBFbNgA4O0G43d8lAPlr5xUWIzFbSe1TrxnrNe7fQI1ip0M/2wkBmPkE7le4DWWENq
5uZynaD3jNKRm31EiK7ZJtnpsR/YhiDWCl8HL4EPmYbqs5fQ973pkXPeRE5Bs429UryleVbsvIIX
WQI54MiMsd03iu7DvE7+Pcehg7+qAZj++5+8thy/RuQ/7pe19ts2IUMPnhv5IEEi8P5M65e4F+mL
B2XyzaD7Bg1yccwbo8qGK2+NyKgKk/l14jOAryNwjCzFXhCvioZw1TbYq8ohR+6AbBDhg2HL5ojc
P3uYyAA7e6U93FlF61/JhuRzjG1ohraJMAr32Bt9Mu+Jj2NWxhQfycWyqi8gyO7TiyBjmVp7H68q
DYzrKAuaVbuB/iTFVeAj6LBkb5Zbsi+wncMvtAL0aG6gRUH8sLUUBLI5RyY9pJFjc7pplfVW5Y0b
XpNFNcVXICDeKTwoj2g7D9CnhHHSSS9D65BT22ZgDv2x9H9faHMlO/xZy90yTPpe9zTrfoe8Ac5B
lthCvK5/cerJvsckEoMSpjJ7lqHGgtX2zLfz0j+PlWuBqQo1k/E6VjUKMaMg0ZwxQ8R2zs3aFysn
W2kKHDMjYjLAOFy551I7njaCwkktmnWu4rwXQ73sQ5WWCoRqFJoflpg6CFysEd3iUyvcdyZpDA0y
XWcWD+Xk9+HnNGw0wo0FAq/pb2IhDbkze5Dd2OYy1I8FWIM1nC7bTgOjV8z6fvrJNcLZOHrlAC3K
AZWPeY0AlCwY+pbqM5xiFJeAgv3XYiYnKQMAyJ1iglmiVulQnpXreBiemfw8S7vLDlY4DTW1ES7q
YDCgF286ARdhVzprLOmSRwyPionZkB0tKGkznTP0MTH5HFj7OGKXEUSClWfNiy9I/bSBa/plded6
s1UpTP8wlbsrVEWOGVTwjDeRO7lIPuNS3U2rddNZ5ZimmdM9bR3O8VYhlHvOV5toi0uh3WS4Es0t
/vfxkDLEuyl9Ceg68XnuJycMnIv31Opt94DGOj6UsFEO1WpSLXGrgnPHt9rijb+eVjNrSNULJ6nD
4ZpLCCub8uJ87VcTbAcA7+whqnFWgyzPKkWMiFSya5GfGHtzNdO6eZ3ulKXZXdojs1W8tOUtHKbq
0RtcddupZvgAwwZ/LoL2q5nB8SZvWhGgpI0OXYsKF2xqz0610Mv8ezM3n3hHQWhFH7UfmdASoJqY
5F+ZjfkUgU7YTyDhX+gc6QcpjZCXQ5mf8sjVd1XnGfvcmM3zUJrh73gbnfs5FIF2VXRi6QyPCFfM
95krkkAXvvdhEM1UbTo88rg3m+mKVvNyIxl6kK00gckY5/RjbNni7NDWviUzd98ZJZxwgDIppn7y
iCDm2HKXzuFyr/w03cWZf9B5Wb8sbtWdZjWAaG/B4jhD4TR0atlbLCC5t2NexXdIfZ00aGF7XKHX
q9F52kDF6AdtRo7PgE46G4t0W9JBw/i+niM2Jkuc7WTqRwfFF9jXSFMR1YwyZmlc5HsbmRzvQsev
3wbP6m6Eu4gvA67ivdMt9i4ToTgq3djvjInjWX4VBTWKzz3hU/WuLbv8NjPH5rXnObxhitjeo3L0
r8lNKbcw2NNr8kxQ3drxcJtVDlInmnLHfBk+Np5MrmcZx+/Cqjdvw1Cgs0+1ohIoFngSHs2YqrBJ
V5wITNsmPPn3DgF5B99S7ZvnlvSaFFBXAmAfWrZpOC4LT50INPUfMoTqVyLNqk8jpoRNPRUmOz28
zLEZvQtbWJECowHFA90fcGD2LkGR6gFDNICohOZujKvmZir9GbqXTvINb/8mmAwbOLqIQazgHnsx
LJSLdG4ijYgeWadvgD7Tw6T8bUOvdIsVYcZtG1kd5BdvNWGamRJkQ/Dce0hyeajboSPJLHHeLnGT
E7pm8IFmykrQwkdjFzcw3XKfiMbyIl55oG2i+FmruU4e/lvf/yf1Pc+h+uWg9PbL+D8fIIt/Pyj9
1y/9MSkVv3mOsGiNSzpL3xAH/yrxXf83l864BBOpKEwYtv9Z4tMfp673HNrnK/KVEvrPEl+av0kU
Vo4vmL46/rpn+Cf0g58LfGfVYzggVE3H99TPg1Locg1lc1SdBvJ2kf6XESDodqxvF94NwXdbn38j
bfpZRONxLOTP5jomYNj782Zi0CbGfQJ0yZJDB75AfLxNsSS+zpyB66YhR/XXx1s3J98LmTieNKUF
MIaRBdKdn4bArcG8AIsDx0PAjdwARexKbCWEuZukfSq7kKxHoKTimXaD9fzrg/8so+DgPMXovD2u
nsfu7sedEwGwkMt1W56YjXafob4gKc/FgGdpFZJdsn5Dy/y7r/xvTrHD2eI9xlTY+4tMqtNd2o6e
W5zaQkz3Gf2Zz0NZIOPwE5JfIhOXwq+/5l8OqBjaM+DhiL5pO+tW9HvxTGoaU40c1T/GRgjI1iMY
bY7XaBTPNj7aREp9+PXxxF/Oq4uKCIydw8ZU+tbPJORZ09mOqKaObCmobXsVausOXRxFlzfKNX0S
q+6tl5dk2GH3f2wGp3wtqUfGVf60AHh1tfvYzZYF63twemJW61hfCxA771G1/M1dwEb+55sQvh/E
ZsEtaDLskgzVvj9BJa/UKC069LOom+UzDiQnvNJRjgIxqhpK2iYS41lU8UwQHQIfskwJCXokQY9E
TDNm0JJo4nMvdWZka+rEWOXcS3i08WUhCwUJGhfxeSB5qdh9865ZJuehyRzUSr2lqSSNNsGeNlsL
r3ewRrfAOIkW7te8zNog4VJ0ioZtstrMlhbl/Sek1fUMhGGZBmjD9PqvWhtzg2KVUEHikTJ+XI0w
71Iyn8LHpsVIcoK21FBnuHo2iJghYEWIL9ylEGE3IknS6YYh3CAfpnIeIYvFSLqgV9Dhw55Po3ld
CNp5NcGBK5rujbGb7n3aceiGwgbnUEr+6cLG9qQGbK3U6sRqe4U93JtgaQiwbRaWL8o4HAiiJc+5
NadHxGPU5cUQYmkjG/rRaLCUOB05ScnCWxUdnFWeMBtPH1TVQZlVUqBEu4jyekmIYFBnwFGKXHPA
S26vlWarhcgjrTtfPQUee6L7i4mn97loi9f4rwgcnLeLuu2i+2ooYO39XCXITP1p1YuS+TQ9frtX
Y/BwPQT+ZOxvkmwiRZk8RHrsDl8WrHCtD3ockFgZiHRjAmrCpDhlDWT/jn2o7/W7Tlrxu4sAzatZ
T4Mu6yk1vgWWYj+Wb9Xqc4SXy8N/Ce1mV/xKjgCuLIwQ3BlTVhuECU/kypqrRcmuK4JW+5mczEFZ
nFKe7voDIVpFsY3QdTbgC9ctkB8L+9THFHkM+FDyJaMk89GLsB5ezj/TACzgPYjFOKPJ4ntGrIks
883by890IQyOghRi1o0F4B7f9QFm8hCMwOn2PREMxZYay6PznAHg1xpg5ZXQSPW2gx77IGsmz8d1
5ooW9rLHFI6ocs9MbzvaqrWz8YrMmp5qRUOd7Vo1hcMeH+K8CYEZsBvJE2GeRtG5w0TVZCBw07pL
DFxYfToGhAbM4SMhpzg44spxsEbGfRdeW4s/f1C+NX4eZqOh4CZiKLkfZ8Ma32lOf3zQZTkctBWX
I0YEKM0GU5ZtZWYIxB1Ch9hfPNcEa6FcRXkdUj+C+s3pbzXTabQbua9BUN46HsCeYRiPcPOmKyiC
07Mq+mob1yGyScuYb4nwVVsNW+29NtGGY9FQm26exJ2h4u5xjBvNjjEcnI/kXvuS+0uP9jbyk+kK
Xd9wlAQ0FZvetCpqTThpXtuDt9Ysm6pI2HcnsbqtzZLhK/X/fC2w9XHBJ4P20pJGa0Tt0n32E7be
gTYQ7wXc3P5Zhoj6A18O2keS7wKyxqiDgNyQL10cseVqm7dSuOltmjOjPzZwCAZ+0F6r2Us27iW3
PRb8gd0Gcc+85riXrZDkhKMy8Jhhuccop7v6gwPVl6133KMFilaCuTNgBlzAdr5efJX1ah9kIDbh
Cs3Gt6kiWid11GpkxWGQGmb6DvsZD9bFQBmCLj8kLpmvXu2vGnifCQyv0epZkaRDek5JV8WQ0Z5Z
tOecnXwx/XcLctSPRWsYy2mJZe+dGN4jAd6KWmNdbgUAAIVH+tMSDY5iH5Sdc78Or0ejju5b7IOn
iBmNG8fNa961b3OBm4lbULyyieyDtOc8gQJinXdqkZyhWFgfeyPsV6naaN7U/ug+AXvN3CAZxpNj
A26lCdQIIm+Fe4W/tPX2Pq3DO7x1U79fpPVaMJkNqkkThDMUMTG4swWQz8ilM2wKGxJc6RryUy5s
fr7mjdW+OLFvhZ98b0zaTdPUYbVfPEaKG0hGPT1KrNDXRZ70nLoC1OCCyeg9gZOwcmTp3bmMysjg
wtroiroFAmiF+kM1edQidYd12x4T4ozFwGUFcd/uEhAaLBaSVsht6+n5NNupd2usecttwTwkMBit
fP5mbGRasqIXoO1tmp47RUcmeaxMsLiV+gi0ETIEQgAvye70BlnTU4AZrxejperIV9dkQdvbPPdZ
BwmD4TPRSAGDVUv+RZyV3IKTDchcYQ4F8mdlrPct0dhzPLAODg57ugPDe7zkdU5sjVdx5JSXCSAr
F69rbXN45RAydHBn3uOoe/FSQp19W+Z0dbutyyTtDOyK7kX2PI9mHt+jDfTQjtSjvB773gSatHqm
287Qn0sogvjo7ZY7AvQ7xu+c96OGajjSIEuQEyNZwfSbd45LxTCzrzl8+1iidJBQN3FKJREaBq8v
FMcEreXYJi+O6W6g9i08rHtiyfEAW+C0iBfrVy/njSCW196arQ/T3GpqvHmEl3GxiprvOq6g2KBE
PuE+InPPNW8LRRYW9C00KbTdR88cXHcbTVKd+2xVwiSNMz+FJBR/ULFgYZ1bHOBj3U7gzXN297wy
RPQ8uguhP4AE1bVkJ0xGG+2Cp7wyzHNNksLXrkWyFvejP234zFQ5F3+wNY3cFl7erqHSPmYEu10N
61E74e5soeYvfJJkPaME7WGldWZe633tYS1l6NyVTyjjvOs0tblMfcEdl2suowGeO0QIsGAaCRxd
GwkSEic0yXeepUMa10xp+aTsxOifaLTlqt4mYxzF3mMOYFTxqsJiv46hIyww+zlLjEigEqJaRvcx
dg5eUtKsc7NydokpQ2I+8yIJunH1oBNLfCgMnxrEtVZCpWzxzBcdGkcjnsl6mGk6IGw/5+lS33D5
m8fKY2XJcLbjjfKTs4FVgzFGzKtn9oojUwsBOIwEpbwfHb5Ho5ByhvjwXDrUM0PYprAfIo8l3W6j
fi/MSATtIgpAcFNzqgbGITQaxGMpWWI2lCHtinfGA5pRkXSqyL4y6XQw5lUhgDPCOzddM0ChrDTd
Xll+LeHDGfl85+MOP3FfUxj0AGz9rjbvsGuCnjcL1FJzgScYkDC1cYidrV99X+hi0yYed5OUd9Ls
5M1ELN0DV5v3cjnlZ958xUEWGRMR8L1br1C7yM9v+gzHITOs+c7EYP9Sk0H3oa0s+7YairTaIh6i
gJyaQ+7nZaCGe7sQj1R+5c4yRvOro0LnbAMnhYZTAFKCVlO6o2RMxNDki9MoLojseYT3DnNsWrO9
CdCdimCotwZvYKQD/bCuILHJCnHxl7sduPi+sYyTsuemvtHZ2nQuYlYb1BvckcsQcu3DiSnR/ZyN
abIdKLv/Ziu+7jp+2BqvM19YhzQW8DxYP2/7mRakPm+8+lhfUs8pYxl1tCF34q+3a3/Z/XieJ2hU
AI9EKs7G7cfdD7klXZ9WZGF8Mzf0zEFBHLc4IeTKlVBy3bpclsNfH/cvW3+OC0PdUYqdqWSn+ONx
2ZLndlpNRDeluXrrjKI9FnrC6zyCVmB2UJTzI1Ia1uJmWKvcXx/9RzUiU1P+h+9GoopUfAjx07cG
vUX3RKjqODrkjW4Wr7WeMf5VV6mreWd10ep+wHXCtmStvDEa/2Ej+6+z4W+cDZx1j5vw/y94vXnD
LfRWfv6hY/ftl/7o2NF7k66LFYEwStPGPfDnUJ6OHSFRDpCcVc0qLMb1f8B16OVZ1nrdpaKbZplM
0v+Yybu/cTOuEVFIZ+lF8Z/+QcNuvXe+f3LJqFJwIkgJZx6PGe6nO5ug77Qt4gzXQCScBSC3LAk5
juYXGj7DNooc529u5p+XCg7oUrWYDn002+Oe/vFR6vDsdsai5iObwPbBNIZhq8gxPHx3Ef5Nb/Dn
R4ajIOK1eFhp2gnL+qlX1zkal7YTT0deynDSrKl5YCLFm86V9c40RiYSaCADLMzGI3DG6eXXh6d7
+pfzui6EiCdW7yXn9id7Gltej6hnt0MzpVgnpjFeULzG5nGQVKuTFbfnKZ1afB1gClH8kp8DGrJO
DHR8NMaegIMjGLxE2egR2tgmEpIN8TJme4hh/CzECGpHGzApxWWdKuJnQ40dvPPm+WvTzRkBcl4W
LJO3HGOK8m1IfOEZwmeDC6WZD8iGaA3UkQCzjbuC/Gz6ysvRxIn8jDK6vm3HTDxbEx2JDrfkeWQj
/OYVRWKipxxmMu34RgNo7ldUefNBp1N5HQo8Wi2xPwKtLhGwcWhWH+Nkrj+IyOQXxymhWG6IVhFK
hY/Y1Qs4hxp204lTRQkYseyLlbYh7YMVDXxN09XWDk+K9QyDxwvciaGU0yzEy0ofWHQeWSuLKGkf
qnwgrWFwmd9CsiQRlJnMDbGKOGWQ+wZ2mLRnlAXNgy66NWOIyY4CcnZqOqiCwu6GV8BCw2uTLuqJ
qwOQm80wscHEL/RQ2X6fAaNvI/K4qMfK+SXugO7gtuHKNHVpHtXo8wyNRPzYHYgbJYzk2DTx/HXs
6/nFbPmV2Wz1O4V86hq3KUnoETVlny/6XXpx8VRgWorC44z4KWwFxksjqHDVL6Rq5nm90+BggbUO
WMgbK3usVQzyn0knaZZV+7sM+WOU8fLcRqmFs9QAGYsOsm+IcOBx9oxuPihQeyf48/Xt7FLpT2Do
40DbZYuIV+n8VGsPm8biZIErjelgIIZ5jEaR7ZUXN7eSrLtt7kfDl8wkQgcfS7YHgmiyaIjqI7SG
4RU033LjNwN/lb2qZAvitcTEN/bZqN6GUAm3ymicOyMivo32nbVTTArJkY3ZBgHlLzbE0g1fRJbM
SDwteRdJrkQ4+B79JTqIBYIICum657xmUc22BQbGNKJBDzqy4cqgisPwUYGJ+d3xzeWmHOP5xRoL
mgwVD0PeNtmenIrus5kq8ZzIZETuTkKSYK+31RHXMe3XU73eonk5DV/mlm+/ZLPF1nDhSkjIPAcp
uP/bjI4hM90Q7Uv2YTR0f46TtriLvK9m77PjSwDIQjgIyTOOtfPRRDH53grD/v+xdx7LlSvnln6X
HjcU8GbQg97e0HtygmCxquCBhEkggafvL3dJt3XqXOnEnWumEyqS2wDI36z1rZfE5tpc2exH9rbZ
hBvXxewVB+OPwQ3Ejcg9LkpFzLRK+aL8wBh2ceuKW1E5LqXt5N1KNsZPdcYgTTKE+MCNwNUaFMuu
s+Pmw6m8+ZwTLvxIPlpI4CwegnWI9fUzCQOySDMHuWrUEVZweXNhyk0AAsp4ULOoh43K8uUa9WH/
KnqjeJgBJIWrUYu2LTQGJ1XmlNSTmR1g9QTAXYiI33sq675E6bMDp2SWICohvLxZGdZSpmSApRhd
tKzZ7SS0X8Misgr/fWzqafjKOum+Z2xHi+QwOkvtHkjQNGoNrWGGObcY7ElQdqT7QFocHFdXzc9W
OBPP60uyBuh1ug2rHn/HdeghfLZtfGENhjjmivWNbEB4DFxhJ9co7gazN+7pAh8MT97ggKigBgXe
/YKAAeurcm6gINK0xTeV0TobsogTOpwlPUKReO49lxyxEn6ndOdvWVghOR/l9yK1qyMBHl+YvdJj
iv55VVtSXDXVOG1Lb1TrPk6G71bWtyBA0LUPbbxDZGud1ILVwpq7YE0qW7JJRJLduIzHrsHg4jcg
Gvjk57A1CrT5WUm8KMC2uD2yFSg3tqHcdUugyqrKCCFmolz+TBiiYRrwagQVPenvkVs/zHWQbW06
vnPOyPa69/Np56fcsG1Oui/Rp2orWSccl5kv0rZG82jWzPOqgG5Z6JSxZjLstXDQvI5kfexTMxBr
26hwYnlZdJCJ9YjVPNphsGfjUTN73Np89l+9mCZ/7bWRAc5r4TtcJeWAoF1kARY4oq6xDlzJ3i7X
tW3KY4JKeENdgBjVi2HVznH/5TST3CdewpnHAR7uRgJHQFKrYYtYp32gE0EpOBT9LhlliuUF8tsq
CtVHqP18uKYVGX4JK5yyKN4jmmPE8sonNhKhxrQm3zAkIwXxfQCRgQrRae+pzsKdi8A+AADY2ib6
rxgyZlswsIZcGjfXbtmLMzzWZYsNyD7aShCskabcVf02SYiaqBuuwHmw0Lr7nQKe5+CcyQFQhz0y
vHLjjEZzsjp/+RSMLI/2XC1PAl5Jsrb66KAWLzpWMp7vssJZNmMsQSaTbLaGnlFxuReYFqek2PYu
cjMSHgl8jGdLMo+YyMkQ4a7FJwKiBXkxGwIdBubkb6hKYNKZ87RzY/A7MhqNXZvSU8qkui8tg7M8
M6djljnKWbnkECZGEr2UYWLty4wr3neaFF20irfRFLvXTYRKGVW38VANKryx2gWIbNih72BskLpb
Gtjqh5u0NyBFgqtIDba/djG+I7D3bG9TuWlxLVDhHOFyY7RgMNydyyV2WMcEs7sKvCmAfTORgKTJ
wOE6t3Lzh6iqqtyQ0+CrjcmW6LgQioOpz+iQDpXe+1RKwrRZ1+RX6Cv7r8rJffPa6l34CiuLHBrv
PWInfZjSgiAV2Fw9Cyw9wwlSb/zW5FazHspJ1wWivUcOWG7YYdfNNhwrsiAUcKtVDAw74PKr0iMq
6O4qavvGXXekiDCUarzsAFI67td51ni3DCazA0oU8c0WodGvO4H9le/GhJFLicQ8iHOoxNKUe319
xUTU4+EMVC/M4gkYy2Q3xc6Eu5IQSxzOP+uyDDdiNlggFIG+BwrKhABbcbxJPDZPQZqxm0uFd7tk
mfFgNELwdjMHrXyRFYwxWfqvK4q8dOP6SnxTQi4CSC9fkkUeNAMFqsJfxVeb2YDMrLn/LvIgDzc2
ydfUyZWeH6iZeGzKUP9RFS1lmS4YGWqMLmMUAlOP6OnqK7wYy8E1e2aIDcwcoh/ZCFXCJqU49ZjC
ADxvjAfczPIls53kFrxzsanJ3bxJlsuriFro0D5lKVYF/VAm6/QnYYXQgAFblseoba07HoP1d0f4
zbgxCFbg1B55VCaaeVGBiSTWSsx7qAPyJSVyFC0Y1qd6bVbdvE8qfz6bY877l+OEYJizvKHYeheQ
ptf9rMvfyG/eg0GVR7vnLbBiBUJSqflniApmTzBLs63zjI1ENuHBmxncIdQTTnksbFjI/76JsP67
HuJCT3AC0Ck8gf7YKnV2VDTaKXuAwNieCHhgv8K2GSVS3nb3ZI1R3jsstUa+mA/AVRpwUfNhy8H7
q4bG+n0CEpm/Xgn6EIuXE/02g5CNQ/5T3g4H8ME9cr9FereBD4ssGSZiLV0KwhS+FTAXE7JE0lTb
vPecwzI0H0lcc2HWTnvqnXE+15No36Rk7sakWD1PVNy7v/jgfpeZ6xcb4tpksQ+Hg83+Hz84BCNF
MBpOfzDwIDGwrP3HWXCjmVae3ho4rjYcRVxg1sgVXwxY103OqVNRq+Yzx8++ClyKoH//oi4t5x87
bbyuzF70iwrcPzW+iWy5RtjhHirgzA5INnyEfSjbq2Uyxn3XyXTDo3nZzijk2OZJKqhc0LwyYeI2
dceCZAq3PTmlvxwkqaDfBYi6+9BPUOUNLS5yo2vaVTt4xubfv3IEBn9qZgPHDhle0FQ7fvB7ookn
kaKV89QdVMuZRoIdckrWvzPYMRxwIqunTZQ6wU9cQePhQkYyLPszzMXrVCeo3TzKJcObko0UVXM9
drb7PrIPvcZEU5xNs3I+bFTk6hqeQD2euzQNj7FvFRvTRb2cKW5oNsz5gZWjd2taSKc78K0PqoQc
QgG57GrlzGA6qea7Vk6bRj9hkDMbDyNC2EfDC+afFZHxSBWZNBsrp+cZCxeIuhc2y1FKHmA6eoRG
mg08a9WCf7Qgc6pXXVLxJL7U6phg2vu6BBy1siJdthcU9BHGGlynmf9IuANyRRWLm8IB/Qu3kBrU
YuRA0vb4kgDXZxOIGvGjc7CCnoZyCcarNp4SPqQMTYOh+kFtvaRIgZSx1S2Ng+MgY+iQMDLadje8
odp+aWLXAhSk7fWBj9AXTS3W+5iVQHGMKejjjdnDpVnHmW+FI6nxKHJxVPffmWAqwWlMTd+ZEE03
cZzyjpM6araKhzDSWgxP+0BhDzZminzaafNA980jNnT7VzOn1bRry8NnaGCUrSKxXKuOxi1EVP5t
ziVbkYzFlByprsxi4opcBhoKNMPyZcjKj6Cjf1wUq9RwKsmx7+YMxar+7KJiCrPTsvDhc+gYvyDH
FgfHfYFxYo8lg4ce6IMSQ2TYfKrZaD7dmdBBoAVEIXLbFjtnCLs7OlEUUa2JnnOi6fdLAsprHNuv
SqEvMBVPo0H3dnUKcwuZJ/GU7lIq0J7lxH5iSZCdAB+8IueO8OMkC+4rp5MvpkVqrl2TQuwRtLA3
XTosYV3Sh+uFE2BorP7VRipFL1KKmyHIsKORntZ8DnEdbpxwoDOKXRdYI5pU7pHelOQEK4v/E6Fu
+3XhhIZah9rTHa68DCoE1N/2hDWXqZw9ceSoSB+hKSlwO28OGABVdvs2sSG9sibGLL1gEZmwG2Vd
F9RXPqz+fccBuq/xHK2bsB5fQtRlq2Gas32oJ0ARfpObqmA+FGS0yeFULz9D7tJlm4WLeC98ggBU
IL4NEtTCZHo4Wmq2HxVEr7Xl8ktrQxfO+lUrN2KIhdWCC6Mp9XfgTPjs9K2q9PPdLAqsiwxLPtAw
k5PQVYA0cnOyyWbOmIzo5jVTyKQ3KR7KexPd0bRuckqRy1ksao0DZtYznwvUjaiNu4m5juPzUemh
RFMG83lJ/PlajUzXLpehrRjBcHm35kFJY752EyYeTj+395eJT+1w+ZCMSQijxeSEsEQU2ti3DyU4
6XWJLf5Kxr63vowHjMTgY3BbOlsGjnz0epC3ZOD+C8FAaErTn124zNcLtxsJanNCMTLBfWYzy/TK
FKp4aIWrJcNpEdGnUJLJJlB3rRwZzoEWXVYJK9ujWnhHJpIQhjgLt2ATwYeziVhn/FeY3lpIo9lG
4LXRTCDz2tbgdllCVt6tXfjeIwWPSWiJP/av6PaYCC5u0b4tjsugDDpM+4XXyt72RD881wa3eWx3
JU4sLgrHc3ms0dHHp8ukxgg5z0NKjQ5zSMZvqmyGPWiixNax+POX+c3lkFSaGFc3qXs0TOMHQGJd
LqMKQVlQUSy1vVnsfl2a5JfuhMtoCPRq/ED+SH0lkE9sWhYgV+HQt2+NxQwNrTczNalr5alyUpI7
6bTWiTnwcDegeQEybj5UQrEDdQ+wMaxDrAEpH2Hqtd2XiUVmPRUFZpGe9mnb+5TnQ849ra/nttOP
4R4Y47ns4XKu2VpR8xYdP84hSsgqaSpPqZ56U5foU4AG7UOHO/OcAEMt27j5TK04uQ0k1hGr09dP
QbYGrQ7DSBROm1hPvy7lbUj26y4p6uKhmkamSC7HpI+z4+lyNljAeE4yJF484JHP3Ikh6kjW3y22
ZY+jYgIt3xLrcd3Ohf00daBoosplfkZ+5dGlHUZ/iMsevCEpTZIvEnxSeZxLs75ayLS88myKWDDx
mKopD9/7furErlsaivMJZxNkgfFlniiTRcF8zsSFjJgQ0FjMc+ztl8zLL+MT8wt/fRkJsq2F22yL
GMcYeo9cUX72PE0EYTp4xZNQcYXo3HI50OxU3Ng6nIspaFNyU8zm2HzAYGZAPTEzdrKYVmGgcHZ8
dD82w+Uthz0Xz+UxqwI+DSZH87lr3OSVrn5muW/rJF72bkyhOkfddQxtnkVA1W4QxwSjoR/5ME0e
b+nIfVREDqeWPwp6PIdrzSBpVE3My+xSVdmxdr32NBEN9hnoRyU7R3vbFU5xu4Q44Eo/85h6Gf3W
aSPOh5SRCfdkx3QaG858HVywzG0gfwR1rPYDL31VU+A5cJ1oQkTZiG991VFytMSHHnPCCJCDZAge
gvpjHD0+tYXF8tEOUdsx+uQzGMgP29Tj1L5RleQoARRxBCs2+RF1i/Sym8kwechOLeUEwBsqyHmc
cRDxhc+k7lwXNiP1y39ebsy5yjliDEt2Xx7Q7gfBoXKsF2QewFTnXYXWbg+ajhs6o6pMAo+HzOhx
ZbsiWLzVgsXpWvgLHdkUzDvVFz+luzT+Nu1pYC+D4qAXH65NZzrpKmBWGFA2wl7knkEC73g6BmU+
HdDsIbRM0s2iNzEDA5Wt9AL+WNHI8DTEQ7O6lKv/WVX+xaqSmA3q9n+9qfy/XfFZ95/9P28qf/3M
P5zD0d981mWcLywdbY05+69FZeSSnuhDg7CpevERRGz1/rGphOWjj6SALRf7Nu0f+K9NpYPrwOJf
0zVgIA6Bj/4PNpU46/7Yhlh4k3FMml4A2c3Ti70/tnVt1tqusKV79MoQar1njDcYgsb9EqfqVCat
dyBGIUfpM03zdyCQwZVXuBpAYlnTQ4PrZyUR3HyWQWmSouZGN0sdO09+jll35SPu3CS9G9yk5dg/
zEDbnoA8lPuCB9kRR7H10YgYVyyjkVNo+9th7ttvY58TSmKEaFayfFIcvhwLX6Yo0Cfy4LTXsSrs
RxhqxSkiW+0cB065lzyxHTXU141nZ6CEY8RoOboFCykqURWMu9aEU8D4MJLgVLUSMmhcqlugMOWe
0AFoicw8UCr6yr5Xhoxugqxg4DVn5vXMbB+5Y+PAqQUqv7eICXyziAkEtVrcWWhfrmNa3sWcm43l
x/gtW5fwSbMVzk9nRkQ6VRpua421ve6qbriLZovgrJwRPgw+xYZSC/S80hTfJxSmCBOh1rUZijBy
oopn1lZ+u1K4Uln9qPwQ9cOwmdyJvIxgttaDZcvXhkHX7SBJTB6QTX1FcPPf6k6iEyrC+eCATMZX
l6t7DxPu2rTtbNfGnjybym+/VUBxyEVLSFgayxElYMHbSBSpgkVdEkCJibwtXPndiJxV1nlgeCJx
JvjpCFmeWXeGg69gALjpvfi6KgSj+9A44jAtNknbLK/u2LX7FoX/zyTKMVeRWXsefAAQOD3jI9O/
6s7CfmfvSEkqCC/rY2PrLLk8C3fOX5I5i96D1mfykfniFAt/ehQ8zp+i2M2uF6CC11NvcpZIwHev
JHKB/EDf8+g2rthX2jrPs70xD54qmYIWmlDHYD67TqB+7uYgKGH1IVx7qDNqTrZvDH4yBipXLM/N
u6jjWmmSQSdOLW75BbyCfZvvlwdIrc7ZJyVvXwk/e5dhkL2hvLNu6kR491VYLgcFPOeGTbxztiev
OXSySW7R3fVP+UKql6ooOCpDHkUdM8qPai+8sVthv9egP69b/KTHzCrFgax0l+xmvKY7zH7ebSmm
s51OLpcj/E3DHCBCJ8NnKplHoxorrC21RPCJoB3lk6oI8RMoR+fKOzZt7O5+eT8CWl7HLb5ICBHJ
2khc+z0I66eGXdFLryd9GLHN+wZfQw3uPzZOntFryS3uHXDSyIiA2/jtZx93JHkzpGdS7TjRVxaH
eE5HfihZsvI5zNCJjWi5tyiHqzOdbrWdqF2OvgRFE7pkLAdOP3xzwmjsMM+ST9HUx4RcoRMp6vu6
Dv314pOevMrKvLh3LKt88OLy4M/TcPJBGh/domo2vZA4THhYvg9NlB0DryKmJcPGD4lVod+G2S16
0/2xcJSunSIHRJDOENeFV7wFOGOeg1oY98KGOMkXGpgr2NL2pvUtcWd0agc2pz233YijG9G7N+TV
PmaIeY3IBMVmeT/G8fhmxFOzKXzHus/NxDmQUmT263IyxxtUqt2Xg+6bTtXcTKYK9oQkqe1YWtLY
poETvlH5wGshE6ckNSeYmYUuc3K7ME7ZG+zcMmAiXrDuLqZEEhabFUbvrYQui3+2kUyrwdg8J8us
U+OLSLCPxecIHB4RcAls+dwYqr0GUwVvCmtkfjFJJgmu0KyMghVPAAp27aYsjey1CCeTyNXe3DYm
BDasFM23UvswATtH9572ZvYXm+bCBPU+GwyW2kwRvFr0n37O9j/XDk+z9zF7slo1b0btAA0vZlA7
LP1t5TTRS6S9oot2jXbaP0q/9REtg3/gRFwI3uzHmz5xaYDGKb/qEWGsh9lgjY/d44448vaaHrd9
MeKsvLl0I8wJkH1rT+sCz2nrMch5LabKPvja+wovotmlKrd/LEEirycPj6x7scsCw3XfUtTRzwN7
OvJhWK3uYJ0ne6ndto323bKtT+8s7cWdIly5o/bnmpKPvqY52szzQDOk7PDMFABLr9LuXifANu8U
MOsjg3KYb1Yu+5l1677O1EAawCKeSxnvM4uBX6EdxMWIlxiWMgGx88ViLLXb2MN2rLGaNxbchVNk
JcXHhEYBkKTP7tjiuM24xc94jDCtw8BsVjhxIiYMfrap6sl8A20UH3gypcd4sDezdkUvMje+BAKo
k9Ce6Qqf1a2lfdSedlT72lvNSDJ8TqYwRlmK8zq9mLBBihCJOhs+UXwB2u+5/VZr17Z5MXDjGMbM
XWpft8I1yPw8dFYg1M4eYxJSmlEfQ6CSzSWmzqphL/FEy8z70DE7zv48T56kRyGCwagt53XtRMN9
m7TloSFlB1CCCOAoL0iLMC7FYfsz0sF5o47Qc8H2XGV2tZ3DmsHKWBeHwZPvno7e41nLyDeUBPIV
g//ukdBnktQHKug9JLmvtpZqTY8j+HvE+nU64A8t8pOtI/9EGgRPI3y8lyKf6i/tkHolPfg9/BUX
qKOI8A4QBqWjBEXbt+OwL3/FDFJqEUi2Ag5NAmFmN4O79ZssRZ3kBRs5KRnetTTF/lvvxz+hSzjh
oRwnvjhjTm2xM0aaUMamezlT9ZBUIJrrTLRG8y54gFJ7RePGUjFdIejV6oQhtNtA87A3FHnF2Urm
+kT+d/DuzV77YWoSzB0khPLMXg4MqkyXNN6XS1ESOaL6aWnAAw5e/j1MVW88e22svK1FUif7fiMr
mmML8HNTG+a8R15e72gBX/sA0lenknKDYAXxcOK+Ktw1Bz+DijbjoiPPs1a7SEe9kHN4yjr3CrAt
lHoTTfmqSDhlDDYJB2qR53pJy22KSAoFb2Q8kvaVXMGgtsj+teabEYk6AoLOOy3DBGg3mz4xy8yn
Tsdl9K6Byb5WOk5Tl1vOYkME95zunGXHIt4VgU8n18TDISwdrBAtwU8MLsw1NDdCPtIerbLBnt5N
hqOM4/jUETx2GkyQr1ZZEgBjCbRW/rCZk6D9kI7P5El58z5rx2yXD+DCGdjE2y4rQWHFLniuJi04
yGIByoKv+SBNwRSztKu9Z8bmT/LDKKNFITKE9GjcrO9+WPvhqx5bBv2XdAPcgM+oUqg40OCXWVX+
p4n7BcT+iyYOHJFua/51F/eSdUlWZ5//3MX9/Yf+v97U1qJRyNgoh+3L2vDvDvHQ+ZsfIBp1iVLU
Xdw/pzkiRaWpsky2PLR5lomi8h+CUzo8B6s19uMg/BX0+D9o4/Cb/7GNA0wVoQAN+JW8CnSav7Vx
IRTghhPLOoThXAPLG5tw3ekwo6WeW0B+DvuI+GOuQ/xyekD2bEpqP9TgzZmMCHnjNLBHIx2X5AWx
xWUdcJAjGBBnZp462pwKAtBfeGzjAVJzDKhnlu2nyYqkY+vAB/yMZLx+sbVLVVQTUvrRNrrvXlwT
CKeV8+6svE+CXjWN3u69T9bN/CPUs+Tn+Y3xo1BMngo2ouoH5KyIjjAjgf4mbYJtBzUyTFR+NvNC
hHuf59PT5HDjwiYxpHsjOcCtjZ02xhNHLogfpALjFqMe6UttV6x6EMwgJ21H3VidKjcdSfQfZVGy
xumHMeRjaWz7YKkpucpZQazZJXF00Jk3pHmTebuzWpPo67745lZLfU4mhqleuLgbj+X4W5f3AIus
2N0YyIvJFHSmF9vOZ03tATbjAl3dN6ISZOwuZrCH3uiyNRmN94FpKfAJpZ5TswePnVHso4gb2+BF
9Nk4oKnBIbJduoXJjspj7MhxlODJDRZ3sG/bzMHqaaDaeeoAcXxKwQRz5ZeTeHcTxr+w360nNWnz
nl1Y2jSlg9KigvwOxn6T9ZSQ7cO5LfSUiqkhi6tOJ/f1SKflOhh6QUstahzLjAqRyIcp6eBro2uR
eUy0pmerA9qHepL/WVo53yvtWeevWlnz7+a04mcQzRTBlajJFbSjhSbcG6r4JXdD9PyeZB8wjC4b
BbxIOIQS5UUvYVOg+Mf3H71QImNm6XCqQF+C/gOV0eNtXKagU9BQVqkhIpVO55oJRfzU3mVflXE4
9cs5qmf+/lzhYLATC19R7i68ocuMEfqQS3ZwgTXqxFSeFzBBhEm2QQKAb33xIkP8Y9+QxLQuG2/u
nHwTci65mzBofPsmHnU+Xj/EJjhRMeJUSpp8+E7KDTOKYuG/0dTxa7HH0sZT4uAZaYyaYerKZ6SP
e5h6BQGIr998uAwwQygY+AQ7NhzEQbeEa7g+CX5K6X3iov2UPjHaa9cQvIlY2uYdUmiwkPov+oEk
wWJkvHEkzohrsx21XyKfkvhl6gpMzcwZwE65kz0uLMUt99OcZ9IeLp5i38Tj0NoWOpgW5d8BcpHn
3ic5+YIFS/PmSIpM129jX2LHa22dQpo4JW9rrphxE4Xjv7pDPhsvl1dJ6yuTQzkDXlzDzuPFeshK
+pUBkeMGcXHNGLhAHctGZeJ7LjRQ9XGYCpaNTam/UqJS9GeSz2Z/M0APPhNX0ZznruG/o1nboX+F
YRrNku2LRmdXRrCK98FU8oQKEHEcwD9a8y7D7fZzWTyuyNw39DVl2Yi0Es8Iq32DVgUUglUprN2i
UKQNFCxDhsheDv3iTw/wXdTdmKOydrjSsNc1Eskm5HamxZEbiashlOtGeOG88myjJRPdpiKQFav5
9dz1wY1P8XW+WBr5Mv104ziB9ZCn84CrDXzq++DKPt4FORbokat4n09htVvIY1ibY+KR2DX0X7nh
WA5MNW4LvE/qMfQNYqftjgvb7qaON8MHcIVFwuDdVUXj0BF6BDwNU1c6Gy+qe+Ies4R9mIq84DBZ
UfDVokNythbSXWfrxhMuH7sv3GOS5O7RudjNZ23R7VDPXPmS/oM/WE23k+W5qDMTAgqMwZmgyML6
0eIgcUQO7uzZR6TpuuPEuK8tUT+UY8MgYCwwy6/YxdjPiJghN7Ny+eEGlXOKsVsecnDF30svWF7C
RKqAjSZ6s7bzsx9OqyaaAm8+EoFDeZ+X8brJjOcuN7qX1Hb7DYsBptxlRFU3WwgVbVaDECJwdZeR
qndmWM3bOjGXH2QConpjddqfWcQyBRovurhKS+TmIu/PaG3QzTGMtY5y6YrrSsvqvIvCLr6o7Vir
MPXUpaiW4nkXVR5+IVpGNbcEsmrZHvixB6ICIVTjNUJfUIRjb12VgOPa+8V10uNoRvtBU76W0YHI
z8j+epI1TZsh47t67HiazMGqzgwhH6y6fnOSyUrWQ9QvyX6UmXMlsLzazzG+1ZcpLbtHaGx3iO1a
Aq9wKk1Jbz3ElhU81gHRi5APhvC2dUPzkAWIr0m9M9+YrSh8x+HTktj+q+xxLjbKa6B8TXVDrobF
4uYwdkrf+NNBiYi4YGHf9T2oCL8SKW5EMzWJPV1Kiuh2MO/7tEHogCmFNq5DQpE7HbrREUDylvEH
uQ9pnE4fMewmlM4IQfOdWUkJIa8tS0lz7ZbENDOXCZU5PJG5HL5ndmT2HIUwfGXuSnI/DXEcfXzq
a6SfH1gp0YsClr0ZbPNj6sJWax/nARaWEv6avdFw1ftLvhnhkjzOdODnWeXWfWH5w88RCu/HHIH0
+ATlVY73mPli8rGgOB8Tki7Wou3e7HmJ71PWkQx0CtJXQ0tdjQMOAHabOCF89ou9Y9x23QBGEcEd
Y7eg+lEOk7pqsaFvAf/a96Tmje+wEdETVql/F4nIw+U9JcGqqEHxrhjHixv4dcU1glibBb00jXsX
thYeAYl/siph+yEtPIm+qj8yObhrrxHPsRQ4TM3uZeBI3KY51ylQyHcLqHUO6ODKmD33bULaXXHP
zR3czd6CA5qmwEzc5NYBWnAtgw744TSQamQPRGZYkqdmIxR+5nRgroilam2nrlMin4aOxeFnkAbN
pWLSxFYY7g92ab3GuQvJvPRxndqoNlGdFxuMteXGEiPXgQ2UMoWixUkRxcsmcVu4yT5H+E7n1RBN
aQvnPkxc/y6MuuGx6VzJQV9jQ8V1P6yLRcH0HUZgnYW3EjJ59s3WOtedkW3wvrO5rmdvFw1V9Zjl
zVgDWMvLHTqabKPsMu+3wlTGSg74clZzn6Z3lcY0Fo45P5ldN57n3jFfjY4fHP0ENKQXoLBSfdZv
hiq6dwZz3Ita0iEO7EbODjK2h9QDZ7me637aygb6wiqdGusk3VzeZ5lvbrrYP4LJI1uxwBhCknUM
FqBCLynTtzyu4jVEtZCCQo3J8yiiFgSLIpKk7Z2Tz1j/oMyEcUaUhjtf4s/WOs8J3GBlMhILA+kT
k1mkHndCNRRroTwy5jLJ6QjbBRdFULHFmNzwRYCAWI1CdY9x3gQ7XLNxvuU4nA4hCeqbtoRqGMbx
ylSdRWyVNpETPehuGDn258YFhLgy01meVec2u8m2lbPjZ9R1UAGNX2tx7/e8lf7PEMTBNkMfgdQi
GsovNsbtAf9DvC11aSWqvluV4wx3HOR7g2wh97eZ0YKdhzK4DmXIJE5Y9iYmiXI9j2R/QiCxzwRJ
jTcLOBTnmfOtuB7q0iH2p4pUdcfiwCGS2WseJCAG/6GMiNVde0bUrUa0CKuwntxvhWWbyS7y65ob
yKQWLJC8EeeuHpOxVFd10ffbWRaRWuekrdz3lAHXsKYFT97ZSd5gX9cN86ucGsuN3hNpNQ9LPOWY
f5OUkYucr7ze827aOgVCjXTWIAjIkyenKYezstp5HzLku7O8oX9Kp+rUTu1ZhIvatJHd3lY4Qr6Y
dZj7cWg7VlNevO+S8IVCbdoFfbcZg869z8eZrQQ5LQV4c1Ul5QlT2GTtsmhZ5tXkkriNNqdu2Nrb
/vIgHRMBclFBJuKRV4JKIoJ55YD9BGwKALSQnVF9zZoLakQQQo0UQsc2EZknv4WDeML2U0MS7X5x
RSuDh9sxVj40Aid4aACQIsQFRYpGDyypU5ufwxSJa+VRyGUh18IRrUrM95zPBRSiPA0eItv1zNeM
HNyIRISuqOO7RhCRCwJhhat4DQ/hFRxHs3adLkyCu8QW7R2n33H4Fbb7T538f2Na1LLU3xWiQJYt
aApkpf1ZIRpN0GkT6tqg61wILnSijALtJ9ZA/feos/7KJOmxmv3tD7poET2brS2aNdv7TWBMTNXM
lKlvDjVM2ashpXQnTQIAqTGgF7cb+ZWWpuveJGMonWPXEaU5r3vLSKvr3MuxNV5S6fy2drvbqhst
nDM++dodgS8vYwq2iwQfCkCXPStlW6WBGwkOWRp6d1gebSgs3RaKZXfIJPHtA9anz8Ybp+GxZ3Hd
75aBxW2/rrUp+2Ohn4BmECptE4w9QtWdRGcx88R4qgJH4ANALsYlU/9ExElqUZRQ0Q8X9I9vm+Ld
BEChrpCpBIZ+dpo0WNi+7hecW/0uymkc9hfn+Mw/7G7dRsC86FLLV9veCpv3Sy98CfH+91+6nnb8
8UsP2GRrj7fnmgxnfvPDFlTIsd+bDVGQul8mEpjeAGMD7dq//0N/VnDzh7CuUwYgQmbyzgv5+nyA
bN3/n/9l/e+wo4NrkZMcypQAc4YTVbUd6pbv54IS6TPtGocORBMCGfSvIi///NdD7L5IsbHtRxie
f5NkgwWzkOYotou5AO88QQPMCAakftRAE2XwV/0hoAkwcOv9VQiq9WcBc2hijcJFb+kIy9/f+5R7
eIDirjn0luC3j1MCcDcARPZU5yxmwGxqjd3ozg2ApIubvqsljR+r5vKQwBZ4unwX/9Go/MV402J4
zjjwX483rxqZ9dln/Yf55t9/6h8ylfBvCJgBybvYx5lS+Ty1/j7fRKZiutpbHoQ+8v/L6PMfMhW0
KHYIM88PObYiO8LV//f5ps0vjGgv8ItTsfP8+X/sndly3Mh2RX/FP4AOJGY8uuYqzhRJDS8IkhIx
T4kx8fVeSbVtqXSvFO1nv3RITapQABKJzHP2Xlv8E5mKffZACyy2DkIYOOYukbdMrj8/Z8QnT0Od
Cnl0q8gPiMIxxL1JltpVALR4V7dZ0FNo8M2XzvAjkE2hPKqyik5A9ZDbSfTWfuGLy9r0qn3u0GKx
6KCROhHkxkPAagXLD1ouup59uBZJNqPKNYZvGZMusOS4eHLI0COcKkhJdi6jq9p0knlTWf6IOJ7d
Hk5sOe370lgOdUvMFBDl+fqHW/bn9xhXgJcXb04ug/bgnz/rmbaE1Qj8j6zcgPxFXbiP1RCurb7X
58X3/v3xzl5j78cLbROzPywDH4v4z1fcQss6x3neHCdD2ivaPS/xglmbJv+fSBxn/BF9JJwQgo0F
hQyBv+TnIy2DJ5YOYOJxggK+sbJMEYXrEkGHvfzDaBXOXiVZdP+PT09X7PG0MJhwYejT/2Hizkys
SGWFCGPwtBzAGIhu7EzLdzfD7Er1vfPyb7OJ/8XF9OkDME8L6Az+OVU11nyuqsxQb5uTm19Vslx2
syfFdDMU4fdp8N8eS2gMww8vP309aUVwEN82Ybiev/zmnFCXMjfTY5vMBXmHCVB3NPRoJQIpUPSq
ZL4Z5CAuJyjSh6XwaWKnHeLOf3qFdR+Cly9gIt0fObutheh8VQ52dmwHHU8zd6rbeHEUPYReU5t/
ONivY8hFx+ZaFokagAysMzQFrKnC7qWXHRuxLHd1INm7GTzBDcW95KiAcGUbvwrz4A/H/fXGooX3
hECV44WAgs/mpTzOpjT2muxYTe3Iy467SVlzmijkwL37RxcUBQGfH8LmZVIF1XNOFXFSYxJjgsYl
JWpg084I/BEXSHURI+R5/P2xzubb92O5wuJSguhxfqHjgJbzDGkwhhbF3gPAtV+eitQexeb3x/kF
KcI50QeDwcMkw3C1fn4MBzCp0qvn9BiZmIwJtco4KUdVFvwDgB1JmgKtmiWqNqCnTRZtTTZifzCR
nY0dfa5CM0V4Pn0LvsjZ2AHJSbqH2/Mdxk5z0ceWeAqsRVeRrUr0XwFVFs9Wf5jP3wFDPzym+rBa
38k6O7B5h5537EZ8lvUS+ekxIXvso8y88sSSXMEqqJK9pPHCQtuoZ6Dwao79dcQ+ZjxOXjV/FR4g
/ddmDMtTHlXRITaN8hSlEf9ZMuPu93foX31Plxuj42oobP8a00tq1YSs2jiQFOm9KEz5cj1SFOAW
Fd7kHSojY/usMsP3t0Y9UdLCsaZ3oFF0HPLauQh7hH4zDrbr0PA63OpjUmdAJUJ/3P/+u/46avV6
GEOdcFmRwAb6eTSZYUVDq5iQloamygnEQz5PvlzXb39/nLOnnlv3feVLSSJgijt/N6aGxUVBYXVE
673chelCx6Kieof/wXE//P5Y59P5+8Eotlu8HbXoNzg7KRV0bufMGdM51bBNHETjxgTWsUY0m+8Q
/5DFOk/qQlBA/4zZAA1O7fZ/uLDCfN+2/jxcAxtWKy1jFgV8nbP1QCEbw+LJiA4+kTkKGbrFZNqH
s90cY5QqdwbhRC8uSeiE+w6k2asGcC5/zmHye6XpUoLEUxzC8LklzRCpRtdmjVy3RT+kaysvlytg
ahG4j9a6Xwo7ehvnoXgKVAFwppAz+R80Bj747GxPFoTPixEGKZzecrLuXfq1H9hrmAewGuIyqRw1
bEywPw+GPy13ipTgYVVUych+2uyfi0iZLwvR7led0Sg8KnTGsTIabnOqyrZcVtXYRIelE063yyBA
Jivbh+27Im+GGMAKvfQzQGXxWg2l/YiisUGdq8E/a0wUzlsx9g52kH62k20H6e8qtnmyMTjFG4yL
6cuQMHnXXYwetjYCi74Ny0adaR3EaxxpEP0ASjv7yTFZDFU+vGHKf5jrstb/HLRUvCnKZIw3nn6Q
dhjXOXzTSOMusDrmTrMb/M+LE7mbOQ/jK1//286t+RrKRWVGXFsHqTAtjIewttUV75niqW3VdPN+
eSNv6vHkJeZdQ+svP9GzKZCPAcSxT5ZZJld5HGI7bZcEV7L/PlsNAj9JvzBDUSk3wFDkjMjaxPEI
uxNHPlnbXDvlBim2fdNMHpw5dT4O0iwMYivN6tbOsW9sMofPmRKdsNo3Mf0RP31Bv4DkK5JSxftw
0RAGx+WlAI/ZfsR6Jy26ilzb0rbSlwJPKdah2nnO3JamFg9NIVewmJc7d0JHue5z4Orwq+abFN9v
QqFdpF8Kr2dqWkTxJJRJM8LW47Cc6ugUABmONXKlB4MwCxYw1DExxY4FYwnC0nIVT0ozANl6qVXf
jctd6RqmTmdhnUPtuFHrjBPA2pfBt1h3DLAtXf7mOZmwgAJZZfSipMdxg9C+PgwJOwbPRcHgJWRo
r8wYbElsFNkpD4ptuKC0pCaLYN0oyAjMfHGIUW9tCeVz1zg35V2MPOpoEqZ0QTXRWaMeSjeks6Bh
t6vlNLSmd0A6Ej3Evb+tnSF/br0qv1IcbR1Frn9TLv4+TxdCtbX3xiS+5nMQ8NgRm7s3azosRj4A
cDHmZW2x51sLr5K7cAbr7ciqyAkKcqynMB1vUorzp0yEuyRp7d00JPUp5CFZJcaAP6WctC+Q04K8
KddJnhcbNfYDTUjiE3vX+Sz9zr4iJeNG0sFajaONOF0FDowkC21Kmz56EUJigATWRQFGyhxyLHx9
Ne0J2zDpHAhK8+jCN2EDRJdIqPsuUS9hYz3j8+u2mVHaG+U5FYTW0cJeF3wCRo3cbcSMjd0m4K1G
z+sLWKATMkaBiCW9TjxM0LnjPYxjdFFXfvypx5IDB1fNp6QomYAdvUYqLXXtpbZ9hRqyvRPAck/G
iC1+WbzL3G81NsgpoQuGJAG2Vtx9a828OShRZ1gGkNTQq4jt7CRqpxarCJ/C5YAnAxRCQc9kNUKG
f3RpJYI908icfrTCC2p57Q0LJSfZTB7zRe6bxSNwjPgRhcD0QdUu64e6axDfERWqrqBd2Nuo9Pyd
gyzga1am8jgjXDwmrfaaRqyir2Rs3tMone79SSmk+MMAHmXO3NVcN2OyRoxYUq31l7XPk4ZrzqDs
jMCkjtZSsRbJA9LY88rr1nTAU6YiOrKxE/FG8OPQP0AtXnYD4w9wiap2KGKc/TCNRC9KNNg3+Cif
UGi2GzFpH3O7oLuOgTKAosISmO3ImSovDOJvdlWWu7fmQIYc8ocYb2Y8XWgnQw/y45RNg0nSKcDc
L9geOoI5Kwvy7cg8eaxCmZzslnU7FuCgOyxjycDMWDuwRSgMBLDS35ZKfqJF7tKvpJM3AEt+652Z
hDcPFcGDVbr+x3lawmVvuiCSFbpOCOYD67Fqbg/NsoTXs9F6d7Lo8EvUtSaNtv6BHXR4CGdB4w2Z
kfzWACvcNlOmTm1v02NxzKuQPNICipe4dOjfs4TR7CGIXHdF1OJcg2hns/mnZUOZQooHIyWOVcD5
AULnhx9md1g2vITJ0AY65LzOi9nd+T0t1Jk07E1Qt9YmIFBDx3MhNo5idz/5BtlvQT9usYs7j7nq
6tu47+xVGYnsSFyAdcUVBDYLc6cdI7EfXZeBHVZXHuWDdVSGFtj6wj246BwuwzjWxL2FIFe3FZsy
mOp9YS7NDiRb8Dz0nBITTYutcKKbE/S1btFEboC7kIyqVTXpvGrskU+VCTtqMIP6xlwilv0hArVV
0xlZtVW5UTtYg0aUNXnlfwa0ThGHnGwSjnGy48HXnk2aHd96tuOXqBWGux70Go7cJhy7Nawy3ulO
OOHDrUf3mh17s89L32cDIOpTIVTP09XTn8/K4rbx3P4mQKR1sNsuISM5DA7lvMjjFFS02kQUXNTt
HF3hNQ32+D/Ll7xqfW+b0+T76MQ06jwvy99Ct0yjdeM39dEgcHfbZIV80mY/rJczwuPaKdahu4Bv
6qJlfDahXE9MAp1xjOnQ5LxcTTKIksrdQNEYLggGw8hTZ1vueLrNS+t1gnG1SYcmAviESRPtQ6wd
lUP9QorTeFrmzNjQbJ1vaeygR3dVtEGF1d8Kc+xeMmLET9l3zWkUkh1AkvR3PWr/XZ2qK+DOynSq
OXlLDNWu+7QrsIw7OK4iuzfeWi+p6Ao11nU6ucOjgXLqxZFpQA8Nd8GqqkKj2MzmEri89hT97ZK0
6bI6GPSWT6jlwnhbeuNHSE/ptZmX7QYsfyFWWYt+BJMzGWNeGV8rS/l4OiF92AhQdOrbTMPS6eeD
U2XmlTOlxabIJ94ZtaUUlvNh8AAs5HUyYLhq54OIMI8IWTbDBsBbzXSmlvhDYGeWWs+uNRxdWo3m
WlAdYlzCHl/H3WI8YJUwd4BjuG+8FPC1Nv0J5/3w2rA3YoeRFIikS66CDNIvEW5bbEUsca4SvyED
3bfkfPBMO3pSrmU/G1ZjvFneMF1GgYof3IpQMVHzsbMzh4+iSkdtTZXIJpyU5aRJFlWXPrIwjrak
4YCEydt7z37Cw0G8+sL0CkuIQVU+oTw3V2Zg3PvjjMPFrxZUzAC4FsOjud6rtZOb5WrWjW0fqj0c
JyBSAXvsVUUgJ8kX6UteEIywNtgnr4akr3lVxgeUNdZu8KZv2CnCPXt5OGlgdHa5CHwEXN7J6kp3
LVIa/6U77II4jNf4EImujhjOZjaLC+WWmCrE89LwwQke1T3gvpz2tirQ7KXzBwjwydpCmHpFg/jN
aMh4bBesP944kr9MYXeLmH9GS66KQ2hSHoChqXie5bBvkt5E4Y8aiT0+bx0WQidnqJ1tF6btrpz6
7tLsZzLMxLzPPZzqhDvMazbVHgTv+WbyTLFKnNk7uLJNYBqNYC5bbDRDAE+QpeDtLDq4S0XW7DDU
f+sluIAG9dleeGTLl234RSqj3EnVeBd9Q+1giU3kGN3dYBvPKVnvdZQo1inhdVV2JzB4n6dyuRny
6NTX3mMjoyumXApGRdpfEObyRkLkkwjDe9+q9g2r6TWpwM+hmU77JadI6ffhC3E/3Rr/77AJDeE+
1gXxymZtvczkZZ8KI2aST6xjAap6AwJ5lw3NxZz4E4Ay77Ucw2Zl0c6PVy7gx20Mxv7jYi+vM5ZM
UqitXesX8NxUqOKPJhCnhSCzID/Rd4boAS4wrZF7iWU7tumnmbYy1vTk0m0fzWAcHtqgDXEzp1i7
4gR0Z5ivZTsOnwxLBtt5GvvDyB7mcqApfZAzyfIainBy7dT/5HVOtU/JqQ42XTLJY9p6lEfpvbOd
8MNkxlgtWEKnMndWi/AWpKOuIXdJOd+7lhd+NT1fGSejQXYg8Kl3gbm3RmuyL/qgJJtkhcV7vi0s
qT/PavPsGWWIN1G4EFFPH7VnRPtT3siVVldnOhK9EDusRQkaLdZDB98efOMabodPiiCW2HZlIE1c
ed3EljMP07UcrOhzEOfRWxd5PIAclRaDS065ZCnCRmpjBTXbophhP2xqphfqTLqnoeoh+jwQRI1W
B/ACYmT3gryD+brlHfcUtBEAQ8dll5z6BhbZ1jOvM8NNx21PQ/+uHHympQntFQouvTsRKYzNbLGm
m8xT4tJE/LoTMX6VJJ+iz0SpUOSOHV/ci87tt54r2YnEy2i+1PXkuVd9Av1vhQcH93+CgPNji251
ExSGZ+4bpG1H1vZ8NPx1DGw1G3QkQmT1+sJnfzV5/RcPiMomlSz/QHM0t65cdIYEIT5NnK1hV8mj
lXe8SDsbrmviUhTo2OQHg0+NQHdq3o83No6xVbUngRbZ9GxyrKlEiJWf3n8lDErr3vTY9td+Fu6R
xC8HC1bQMxxa9mCztKgSBDayxYVlj8Fmk17PArEqzLmYqUzITU/6dvdeKG6KmTbKDH1oyKkbg/Zv
zFWaJuEey2t0IoeDmBCoO3sPLtFHclQ4AaTa5Yp5ZLnrKLzcIm0QnwDLc9cr9FnHCNvyUboV8V4z
693F0GiTfIDt0+AZIwKJ83JKauGNy7avHXH5rAmMb/cs1djbD0PhowbJowmRxUJVhOIlk8FAWzky
ZbipndEl+BMGb8n4NxfjEvdb80zxD45OnlFRDBBAS9lZK1GEPSUZVPsJOYZLvSOrh+yKAvXetSsm
94Iodzpki0vxKlry0/u4A/oKZwlUB8v/vnhC7LvcJX2nBZ2zob8fMTdvRkV1Dfess9wVg74mxUCX
TfBX7tV8Xfsjl40i5doRQI0QZ1X7WpfiOryLV76Kppv3+LoawzLOM0ZA72jlL/FTfGCReR9iKzS2
YQJXH/ID9XwfBNJc+ean0uSf5Ogjjn6lf1r3XC00BQxYMGvqauSDtmqRobtp4Tt8IsXCyTZ5T0Zn
2jHuE4PlNSk3hJC8F56EYUVvi3AoKmWMJnvhQ7MZHBKlxArLOEm/WARncRkKsGwjVKtnME8zGaMJ
j45BHM7RsQd6kxMQ5KgR9XOO+RSyHmmT6M/Gd2V9EYl7NgecYWV5lL8i8JasgKOp2hNbZV2yb5Ef
+1Bf3hLE3gmV2XI1drV1P+Xa56AfWJS6yddyKZtnzEwceh668VT0Kjr2lFyJCwIa8oyUC7ILFbm+
5d+FMs0vmHxfBreDbiJSth5981rR1ofTEgX7bgSvbPbcnb6PeNg1JDcaVEjFokKxKsd+G9dAgGxK
4FcN2vjPcsJchjV3ERfQg8i7tr2IwB2bb96z83E3FdPh3iQdEe6ORJPg6lEwNZTm3MalpOA6IFfy
oGdPOIUDo8RfzJfYzJpnWpFGjcys4ZmuJZG2NbvT3WAyP5KwUe1jLzYeFjYEb35EQhZ4GT0GpQnH
xXeBqKSxhaw+sBX4El+DHAOfbR9wo/Fb4LFPRqgo5k9dnc5fZm1NXXUsyCWl1CbeJiwreDPC47sU
3VhdJ1M/PADyDL42oxO9pfUcnkY3KRRYId5MYI7bHc5chf68YgSMYRt9zjwXvlknbRlt/JoCN1jl
tFbfy8//L3T4g9CB/EuLBtG/Fzo8fZNlXfU/27je/81/27jEX/SasWtq8oxHKRtNy98yB9/+C8ir
TzfPATJPA4Ej/S1z+B70SW8RCThGK8pk/yNzcCwiBULaR/i82IK5jv9PZA5n/QuLyAJWdri4bA5C
413//IemNIiIYUmpOmDi6nryRpJglcWt/Yc+4rlqSMs4OEe4ZDo3gW7Jz0eJBsr4NsnchyGroNmw
wQhWwQzkGuzHfEsdwT5SgcFXWi9o1364H/9CxaDv14/NaUcfnJ4fwhAum8/F/vngtPnZshG6gwAo
xPPhS8Cm44yioSRX/D4T4OAoMTchMiGcp0i702+z0VfVFmeRjbedBrYiDAopfVCsbWL2CC3CdE2l
vSLkqaAa2iuJKZvd0dXQ+dF9iSFq8384Cd/hBOCd0yU9Vz6Z0mlsSsDhoV3g3s0OheHSKJ1jSsns
sbXBsEcix2VhEJezRkeBji5kNnJrivDsnEP0G5U13wKEIq94xMcSaqrVGOTQykKoVsGIO6tE9r1T
wIUg62qG1O/P4byFpe9D4GMBQyNHb/686dnxwhoU6/NDaoNwk9AHyHSUimk3e/v9kXSf/8fG0fuR
6MthnNT2yHPtA9YxIMCCI72zD9U7sMgL2pPs7fYOAF75B+HK2UP0PsJC9rWOtg4SKatH4A8PkSUI
+CuNguPFqbxjdoCTMKD6/P1Z/Yvr55jCgT4a0L21nbOuXCiZLvB8BAcJR3AfcNUaO0wPefendNL3
xtrZ9XMtmv4YRZkXfpkUslhY4cQYPFj0KY6LD/wuCRkzSnHjVGnDoRMJG5G67vN7pVF9QONzykQA
4RLWWhel67Z3Unm8n70R0B5hdSY8G2Evh7jgpYmYGFczY/NxjEGErW1qsoTT07aQq3fA39zAwheB
lR46CwP45C3p4fdXE9/r+ShBg4PIC5grMrMwdHWT/oe7FllRgTmdOsmU2dQR4hrSVRx1RwP/5q7O
WcmCzX6bC2nomHu5YvBmB2TlAzzQpgcZKOV1k6cTaxCWbPQ2zI8CE9y1Gyrni4+Z76PbEvEnJuuD
wC+GEhmr3FpiQX2wTLgPyQInsR8TvJhxZW2qmLCEHKxENsZfmM5yYBKuexMPlnsYITJe8HZJDmUT
WVs79tKDQU4kGMq03GJOEvvOroMHopqyYwaFaFOJNulXBGW9shT11iUBQ0enWcabphBTuxoX37ks
A5LoRuiI22a0AJQ7tHixAtQFhJ+4PuSyzp96kgbA1lMnLZVxA8lCfWVH3q1Q47NKy3t770YO2vXM
S6w1XEFvY2AVvXMT20Tn3ZUf/TjJ3xqR1DPMnlBBtJcJytippt5SV8n8yQ8qkB6lJQ9k+4JYU9l8
ubShd+PRr9n0QVqFK7tM2Zijcn2hMuE+06fcGuQgrpMo/2bkRnBlVIWxceIUq5gvT2UJwaPwRLvN
rfCI77W6rqMGZw1erR7opDRWhl/tzSa71NdzU7MaW9uEka4oi3QrUdqfXb1Rd7BCHuO8LC+diPQP
o8h7tjfsfq7xierkrjEBC8n7ZZ2VE0kndRjg53LsZ6wZ3W3GdaqOVDOpptFhesidXZU0jIgRPN7Q
2vYzVs16h1PN2NjNDJ2frBX5WKkOm18+T9yaGYXYXMeHSQ30tuw7K6IVytw2HntyY1aKLmMAPcb6
StZ7uZEQZO6ULK7SyE0Q4I75ZoyLYTNEQAKgpA66G3pqLPyL9PocGhBz/KHKUJ3E3pdkVuYh6XsT
S9eitnAnqYzmz1ZZVZsJmOrayDxs09QWoEVJceljLjpVwCFW9bjM69IktWUAb7DqRxN7T2gkTFED
wZdlla0dQrcuDMp0+7ybgQgaQfTZIJ+ULzNHu8TKSSPFh12zrm5HBtc4+RteQ/kujQN4XiiecC3H
nrWXnWZ8LHV9iVDFBN3uqmcKXybmxY6wGDw6dK9MK2tullpnq4lOtBcK+NUxIQ3uIOwUFm7N4+IZ
iuw4OvwWm+StNVn08PwEU0GfRDovuHqVoxPjoxHDV8/v1Cd48dMJ++lIjl7Yg2VpnEuJU2zf9jlW
mwig/YCh9cZQOdjLQtFYo57jdwIUWOjr9pJGSpUmEauzscyPzmhWO9u0kqNJAsrWKfA0ZQpnVGhj
3haI8S/TGRdrRTto5db8NauGnHo7zI9T2MAY9OpB7Q0PzHWr6ZwRLo63sZdTfW0iQd9EDYuCZQQA
KjWek1YXUm185BTSAFET2IBFb4TcyhnLk68R4IgsciztJgzW3uw+LuHk3FCONK9BkrUkFkY9yFaz
qQl20YzckC7LQWWZfE38Od6BHPFhtffVZeX6tIlMnZRUkw0JM5bVicaTUu0xwfGGGd+umIkqGgTZ
PJQm8vsCw9and6h+bi4TyY2sC5FHKPotEH8nh8CXJg6HpxoH+7FN3e7re4WjyCDZZpKTbBuWX15B
H30Joe4qZTfXdkKhAZcLb64JL+zas+mNZnUFaVtCUCVrILkJdaqQO9jW9p0n67i41ha/iQBPOovO
0wiL7mPs4bIfJFGwU04ozH4cSVuMDI9op94mYIRWf+Zu7TBxb94jaCgBpfuGdMgDATV0WXyCl1ir
0DaOcKixjpSnEc0myZ0kC7EGHp9StAVbmyrhKVMFNk/WNtZemGW7h7ruYhiEuK84QPIeeLpCxQVq
0lWJ+4VoFWrqwGX7e3I9+FMeD/fSJABY6ihgcgMuOrz4e39sa+KdrGWC+m/aF+5s7tmvD2sBte0a
TyQ5wzpxmIhkbz0WWbKrdSZxXQ0PIjKs9dT3KfIBAiL91ERCUIXjKk9ikOeNzjjm8vv5q3SCNrmU
XUkOcqZc0h/nakCsgApmI22LVMYwKunH4FUnjLgKLCe5nieLitV3l8T/b1j/sGFFpMk659/vV/+z
eO7yn1X57//i790qC7u/0HqzHtLaSMfTS+fvu1XhW3+xFAQogr+IRa6HrvLvzaov/iIejV/H9YIa
hvXE/2xWXX7kIglGyMX2EnyF8082q3qv/MPCXn8dAXCBnSQ4M8cEwf/zki3wR8LSBtBqCQ3e7K3Q
jmoYZxN2+H7T97TUnrICxsSuUzZpKx1Bau7rHBVNdSlqJlFr1xgUQcFWUfShcBpGOuaUdBkWYdIs
DWg5bLS8xVulEbkzBjC5saVyZBeDWuxNmg2ddcMes/HlioKXMZEfpuN6i2yIe1DyKkwt3iGDSXvZ
BoDcImGAbRBS74GyAOCqGrOuSdf0AXis/7ALOZPtOV5IS5rcTnR7nuvo1ISfr07deYLpcXG/Nd00
hmCxYz9hqSFB5eVXYUxz31jPsLfKt9YjnffBoc7AV7OSQXI+lZjiP8VNvO/p/ncnwVciYgIHBVl4
LqJTJMs/fyXNGijrTsZfMUKhQqe9GOenxRloL+4TA5ELPQtwYQJQYtIEwyrPZvJRQIrThnomlVrx
kvAhhNJjomlsJtslipdhA+udW7Ht+yVZnhKW1GAhyX1uvetlyQW/VoZOhxPXjNGmhX8oZvy826Ne
w0V2UUXjTxEhBpaz3V6U5HNq5EX1zZwM5X1wMdDX92UR1cvtD0/m7ffL9B9I9m7rtOoxb/2sVNYH
spnm0evi0+Xi/SLDLOj0Ld4cfaV2Ywl72xSRlgNaJk/4DPPNuZm62rWTFe6/wgB/J2J/vM9Tt/rT
hvrnref7N2HhRAXLDVDc/pKbKvCcm+GceV/HDv/ZNe/lrO9Xkhg33z7FuN9d7w8XWQ+MHwYO585k
4oiQ+hhdE6aknweOBSEObJVrfZ1F3KXON4rN9I+PEZKq7ISdXp92obwBZMjvL7r49VxxbiKO1i4N
ZjnzbJud1bVgwWKVXzsy0Ev/kBJU81hYPQ/zumeDGDc3c7jQCLmsU1l55tYdyd18yqjrNkhYCmYO
zM4YsMO7LGODzdJWC00uc0IsIKMOk+MQO/v7L/3LkNSCdiZeFjEm8b3npQFDxIYPPN9+LQa2FGrT
qsYYcxYaS0R++T89FgMfCT2ydSynwXklis1/J8Ms715nkwrTQtO/CMb7yDJShsTvD/XLIKDACaMY
XwlAK+GdT2gC84Q1W2b1WgG/4+JKI8yzt1Eow/1U16VX25uoHOs++sNxxa/XkyqbR4WDmq0DyOls
2oq0E6mRrvGyuIawFhZwbjp0a1imiUSqYRdWhyjAc3L/WSVFPNebVkoZNgB/aWY8IAGdUKAkwbz0
L2DlMiCPlUfqgVsqh5SaP1yl4HzI8gV9TCHc+FCDws6HrBsTlV4Osn5JgtTiUcxI1ltuO28mzWC1
KDNW4z7sms67NjA4MT468lN4GVSeUkyWYe7E6pV7WWZvWFi5Mrz+yEUH6SUcykzfJ2C2wMwuYOZi
QIJxGEYIdkoQNuyFCsBNNszF3uM1TCLDyB3Bs6anaAMWAge01FwEd1HS9PPnReklxKolhYlrgfnK
ZpIngdNrs53lkATPAjWZ8LQ3hEqW37xpEKlY2bSKllsGdOh+qtKKJw4IfsZ3hGkZYj0H8ig+5V2N
l2E7wIVYnhaW5uPDKFtvvCezq+B3kyrjmVglCQYQ8seTeeLQpBOkOdJZuzGYVKKAz6A0YWZZEu9U
UnmVu9K4Q37TE2nEr6RsCEtv745z0t/1k1/yMlMtaqd+3YEiiNk9ozscUcpNIb++2JM+mhEj17i2
Q5wfn+mlueMhchA0XBUo/dR+EmyML5LWUMNpmIeZsTQHOF3VhlwYdMqwXWgKr8yo1+/MNogsJpEm
aPvOWtdkaub54e8TcLMe8z6B5Hgos41pRgYX1KXTpC66OdYTZlH62De2CHmB+2xTv4Exv+6aPJP/
/Rkt+Ee5takjpMmaIVcjNmQz5XINBjtVHHpuEiZiZdecU/z9qjps9LhybtAgxj9MU5/kJ1zBA/57
ojn0EW3DZ9VGhJPHZWmU33J6TF16uNRhz1vLztluIJlFLFjek6dR+/4us4E6IcRDh8kzNVYhOotN
TOQF98yeqeG8UXUWkb/r4z4P7JOB2lu9tuWM6mRdz2Om/f/M9yL6EBQmyrjNQp+umOjyVyPMKjRN
eu2WidnmZ4rynD6JLGy8+aq1IzDV29qQ+r771sgssJULCYDllpANPX4lGyf+Fgd2a4/oCkaHT6lV
7fAoDJkd8Dcj7ulMr8CW9HwlxdnzP6ch098F/obtePC0fB5BFbQ5I8VePM85jF5ga6RWmaL6WyP3
B1V03TkB4x9wAn9Zh7by+VqZE+pr3I5UWt6GeRq4nAvQMD4JpbDvHLJ+Jpd0F5ueHqJ6aT0+NEHF
f1sRFDzAPmxJ75ql48IqA0Ubz7mSatGTBzl1+XOG4VQ/0vRP+FBpOoI74XasG6tVj0BjfABdbnEV
IOc1nTqMs9ll5dVYONRft60E01esF9ZielTbaYpIqMnDRbiHOSh09GdmPrB3TjVolNaBnpmSIiFv
xjONHSWmuLEREagYnjFjG1VLPNJtvnWVmhn+QQfH3dmGJeSAilffVHvI2qFZUPQyUe6Za9SrdnpT
iyRlW89aXd9hNG/KFDuLZ3k0jmlnFqnC9tVi51nPBWWm6YJ4Zp/viCSSe9M6xOJAE+yw6RJ4CVgz
rj9Q1o0ciotdHUIn9MzUmYotEzHTzbaHa4BqMW5IL9UJv14AMzyyvD4h8SYb3BghXM40670uk2s4
iZ5sFeccZjM4t4Sy3pwk8aUWEgr/uic2SA+eNNNTik9eR9vsQPnqcaklyYyhyE7bPL6ol3rhZ601
DlJcL67NVNm1FVdpU+bcDwDbJnES7XU3eRZTbla1A3epElgc2e6rcuKzwtbUsyARazSHVmbaRP24
M/tm4jfZwrT8rJeRnpdycyznuxAcCgMpAarD9NSgbeP69YnB7ED6s8+zgAK5Y0CNrbRVrZHErXIv
ECMy0oOiW/jiCRB8Du0ISkNQaWNmpbdRNT5v+TJyKSZvIXjrl2zfDy3DcSYSBhSdH0jF/KCCxHBu
ZpNWXLxiinKdQ9P2FacU1LKWq6VE67esTGPK1SuVb3Yjf+9DmPX1xZlIz64pUEpm1XAbJ9kElmTI
FkyAmLZt7I8IJ6KtgzKg/RC1Myef1rz81XZUk883BsJscJXqMvF5sDMCnxk8AcgcruDfw5oytv6Z
cmqbgbuks144Q6LU031nALJ7EgajEkq/L0MJ8kwVMapy34hTnlwnwDVBckgiQDlZmB6yDcp+2Rv/
xd6ZbMeNZFv2V2rVuBALnaEZvAngLensO5ETLEqU0Bp6wAB8fW1IilcSlY+xssY5iIyUQqK7wwGz
a/ees0/gLsbsvGilAtKly6m497HIZ9xD4IWbM6esmfCRtDjUX2rJHnNOHJpmX0S8UyukHZY2Lylr
LgoXt6yKNxuwYgtK0pHtq2IChGwGKa0eQG7rq/PaEqouweWVvsC6wYS7G3ZKCY8UhyaJgELjvZLG
ySrYVoFZ9qMRNnxHLYv85DVLxi48tvZE4FE+rkXq0mJrCWx3LkDnI5ef+2f4D4N956AzseMwa+wc
xJBfmHNUEZ/L54+4TwnkPfYJO1kBnLJQy7Lx02LRWwxqC6A9lPPkIjh9fqEYA9W70XdjAHUUaMt9
nAHuZOODVHHWYS9Epm33phHSJ/Zpq6Pn7PyNRi5yhpoVKW0YiyI+YJHvN5D9FWxyv9T1vaGMxNyB
GjNKGl14CFIGEpbQruu8kvbD0DVtVjFlcOe62foYlKb7CZNWf6F1PVGK2Bi65bEvuasD0TpO+7C4
Ywyfregdt633oH/jZWJa6zJV8SdCdfZR2mfg3Crbk1WAONhCwuq2eD+8z4bMvPItMWnPTnDE0Ox9
9TPByDUcEJy4gWkhvaPjF5WNWGVnuiicfSS13Llkaq7l+X50asra5GsCxaf3DbLGyFknmEH08+Js
Hau3tPiyNfkw2fXP6lvHj+QYtyqWFa1qVaXrhgqFXdbiQc2iru0NcuU2GqmndKz9h3l0BdVYBE6d
FCNGDtz/pQbOlJAzi2kw24rPQsLD3Xhr+diygfM4JLazrnAM7NcKM9UIzo52NEpVDEvQIqfYO1+a
WKMkFUkzsvUI8tXYZfpSEP28n12Xn7kbRLVWf06XrycHNzNoAIc4s2Th74dGps4nSIZr59aoNRc9
EcB5eg310AiWSdERoXcPvIGrtCc1jSpY6dRuGvk9qmYty7CbsehFmlrR/BahI/p2NEpnsQ6+TfZv
eyAl2WJNkYPU+aDUJSAngXQRacqCKAuTPVohKKY0UbPfc4Hq0l13Tjx4E++U8B203VgzwLosd6O9
ms7CKvInfpieVXBDA2x3hJTsOz9b18ncxlxShOaqnqw2JZRoo331W3+tV314osuj2Q+t81mppqx2
jol8+wRUdGRb7GvipKyzsnbXkgXe1nqNCEtweuMbpqaZ0GuGmeOA680o6RsEdMwJXQx8vRVcftZw
BMqYvtZ2j9PJdZf6uYPZZJmM9zn53axojo9qkfxOrK1cyDom4rsiMF5y6CgG7BSKZSZb38HQaRi3
Dn9fiaXhEQqGGhot/aEy4SdW+MelvcmNcvbgDWvFeiumOnXArZBTJD4h5ODN/Pga2TAN45Hj39Df
I3ad+MQWMUt8R8jbXKMlVCMfVXK9qEyP/Ocxd0WWHxjexVIdbcrR8X5xzbWKNZZ6bT61LfEyybHW
y7Wo0Hs0jSpQ5ryeiT2n4WaR9OuMKUyV3rr9xs5NqpSYjGG2y7FilCwOeh13o3fNPMas0pMTuYTd
HuYF3lu3tSwmY4xtc4rMeyy/6yPSyGZteGHT5A9Eo70WakbB0ThtjPUGszAKNua+MV1mhZBuv++u
yTjGbJpDhQHKCTHJUQU6Fkyhw9g76/0YgY6lsta5Atk3KJQlv+D31z9NVdIu16pA4eZtQJbQDA2T
xF1Lw9wZSOGFlFev7/bH45H3gu+lGBRx0/u2Y+GTJ2uymG6PnkIocRCGCzE9lOQ8cpumMzVBtrNb
e713i5IEeHyRRjz2m7joPAPkGfQ9i6KWkDC+24GcbF6rXFo+gr4ScenBGGtp7QMCHW9j10/b17EF
ZCmDLh9w7GEDUbZ1spXR57g8hcl9JnVzPQQSzsGJTTem9QvpbJ/ykoMn33M/k/R4bimT8xN+p3ka
95NpNfnrmBgTFyX6Ufl0sT5Sa3TIe/m06eTD5Nv+PBEjA/YpDKY4ZhaMS6ax+FXMmaXdzpqmTV+s
kZTRa5JbEBJbCe4CjyzgNu60g+fU1nBPQKgFiRcYA9dfS/z10O0iaKEKaydjPeS7cG75zbiuuD8i
3Ex8a72koVttJk9bkD63I5EZO9cX1fLIVV9X3MVoOPMC3K9L8FycH7idHMHL09rDEcSPrVmTnUPt
iqlPtjiDufUP+J0Tjiq5Rx3149HDobqWVoUm/VIGM0FxXYOwYQRWDHxSrW0xLbLm9ZbE2K7KKx2C
V9lwQZb1xC18redCKsNdH3FOy3F94WC9o3idVRbvI0a3w40zuUt39IbJKA5eZ3KmYGPTbOoDMphG
lk7kAhU/xrf7lrUqa8q1EkVIyyoOMPr7qRFOCSO/Ixp3g0WKgn9wwo6GnIndNR7XU+CPgwWy5PVN
Vwsu9zjkKZuBTfXewonXHr2MG51Dks7dr5KSJIBtagzrWx9KcN5yOyVD1PcIFEo7v3BrmiP8wWXm
jgKbui5YPV+jloQTOeYpfhMt7RYmA4lV5q9WNa0ndExH68rhT91a6EpoEXyWj7tG/6JnhEKKdGIG
Oivh6F2bk/AOT2G+VJ+nqF/PmWOiFYnYaDagVKRwQ8vn/YeXfN9Vo01FRo2AkWYbuA/e93TnmoAd
vXf6z8JR6/Tmx61ReNraq/z40/35UuSPUONijYJi8Ifg0ExitC50Jz6nNthfKk/HtkaKQhZr1q6P
X+t7N/DXXjUsFhqvloCtAXHgj6lUpxsQIIrc+jxZcuAgMyQSsn8oemJCMTS00mAvXJyKRWMgrrCj
iTIWDWJCJsScu+lCrJMNnyPvuvb8WJl/zj6wS61HhNIVKIhPrtMofvXx2//jUsFWR1YG5AWJpmG+
V4BObST7WLnitU+NiffBBrUeC9lcOUJ9/FJ/3HMW/W6fURCTIBBI71vHlFGpWVJAvfqJZw3zIZq9
TD2SxbU+Ik4Uq3+85d6PUBDfG0gNTcFrgup5j5BogZ16MbOCV0D16xrVTzxs10PKyn4bm3B5503k
U+9TTMz8+msBKrO9YrUjvurjz/7+MjM1RWpLk5YxqTD+gFspkM2j8mPrhZ4ER8c5SehSeaW7Huc/
fqX3VxkSiM6nXckZyPes983rnMLQs4zMeIH17AI0rYv1aJ5mnNQOCJbWqvHjF1yFcr/e/ybh7LSd
GfIC06JoWj/6L0I6ELQLi8ncvrQlc6Jk2wIiZJljUZz5XqO2KSb8bmk8J37o5iJhZ/z4DXznEP32
DhxuYh/BJ9QSl49u/v4OOCUmhVETydmgXonLLbOsJce/Rz50tv9RtoxtspbGIBzX9ftnU1wT/dry
kk4PX/eoflwcmYm1xUPrf+Yprmx8wBYTR69kS+hyVXlYk/CfeipIjbxntXaVWDfLcR4qcMJJpPPg
BxarE7VIj1N8/mIocCIANHJadFv8A6nZw70cG2/BlIVrmm2ICEIWC601XU4xHWEsfGdOnVLboB1b
t/i6bmvelvujQd9R2rNq5rm5Fk2w6L5XfKaxFstRBgBi5XLEiuvvxVlLZ9Icp3FtspQ5bdmPL/8f
NxzCZJBt6FIBIvx5aw+cLBJNX+bnCvwCNWtc9+sRiICttQL42bL++CWRIfx+y7HU+t9nNGh9PfcP
NJ1boOrtPPXsx6CyLDIBfSe/EJ5r5tolYWK8g8Au/IFD1GQQME0TtpDru/n4bbz/5BYpLzorJ6Jm
/sd7L2kuUWkpvsvkOa9of56lsu3lg5krsz2ZXf8P+Kb3KwjZm8K16BQ5ABNR/7+7yR1Dj9Ok7rqX
EaD+8igyd70tsqxeK6uPP5f57pHmp6PUBlLnuEzegPC8qw5iNelFUY7mQ9n1ureJaF/28S6mjcpJ
l4hMdgfoA9iCLJpTc899OQnLf+SwJoDvIGakSD/nyLPO72sFzpc+woIH515PiUX+hNSOpwImU7K2
tSZtbQN4/RpadRw9Z20T55LpyP2o4f4r4YAI9qI4JqecZWWU63rNgSCfmqOmsY4WGBhRNP4DpOvd
9eYaQBhFgWcygbT+HAQLEfe+dIbpYZDZujNHFaMK7Geq4uT88fVeA3t+vZ/X75TFCxjYyrVkHX03
cFRVTU/VsKN7z66+v9YgaJ3mI4kDbE0s9SxBP2bvBSIdrkI54eyCcfDjV+04rB0CTelcXGG7az+T
s2DNSmfKLqKjoOXZoC2njkcVEV9ay1ztZ2vgwLSFlszxOF1Y1Mbdz8Ef06J1iAQMxuTZWTx94b+N
lVy/8EVgBf1EaADlMCq09YVHgw5ovyHwev0mM4OqBeQPyC6+975N18byzxEaTyT3bsbMg30viuhy
4FczpKIF8vEl9X7/+lzXBUlo6sjYsbhYOmDA3/eEhk8wenodfSlGy/2UtaUwdybj0YOTe7VNjz/p
dyBh/fPZS4toU9tReZAkojwi4kesXnoDNrkOFaevAcQK0Nc1DxHn1+66mDqoJIk3mofUz24ko7Yv
mEe7OnBaDeM1sxznCtJ2dZ7oaXfBjpQsnNYT9LgantmnhTnySBwFONugxuZvb+ga5o/aArED1/eU
qLDz22ubXSnf2YUGp2Nux01fz82WmXjxmCBNOCsKkylBVve08yrCBzNU28ULOgBB/kCM8n5YGt1A
Wdy69yb782udVIaAbeQktDDirtubmHHulWsNjyBkMOd7umaXG8DR9TMqx+6t0Or2zrG7jrIoGg7Z
NGQ7xgQz/nDmRQSYKD+FeW9LHIFltYXSPdKwSbLsaQCVRtc8grnSExpyT7gqLTEb4jTdPs0OQb7d
2D1MLHPuuxcDxfhDMghyUSZHnuNkTAkRn9Pzj++IP24Iyq9VnUalwjzojzIdNyL2H7uVb01J9mpg
FYSw7KRloAf7+IW+6xL+XznCrcd5yjSZx4NOZJ96f7aaTDSUI3KVNwP17EgpwCoaVJwDCAtICqJf
sQzepsTO1oFeCCAa1linSPFT4WymokcNhYbNuWqd1j8rtcZ9YBvqKB+Gon+Ukj3d7EuJcbA37Bt9
zMpvQC+9U0nX8gYQnvnkZxzfAgPnN7kFeXxlSYSjSN6lQ1MjZ0SFN4Z+U+vPb9ka/ZY1Q4tfW+iv
+tRb4cK56t8qEb5fke9XnzLNNinS3j2MFa03txFx+cazMl37ZlTmW8S6GI2cVncePr7+vy+mP17M
RaS4lljUz++rwQgAEP0Qv3zDDy7RZ036vVHS2w6kzHHqWgNn77iSN4xn3fwfauF3IjxefC0DKIO4
ASz26PclgaGRsmB78/JmD+tdlqRWsreqrDhMy/RaGn7xbGn+tBnMmKFH02oOHJFZlJuPL4FYL+hv
t6C7ijVXPQhOQbbxdxuKkUeS8UHivsUDgwPaaWSSTZ5w/Q0prUu/GW0SIICKTUNA/otk2lPJAyZV
/2KsnbEPCjfWrhYjtg/WMtM4ayP/RSLuFmGbaxfpXLonQqr3pSWte3qgBZQw7s7AYTA2h0s/MXbJ
qi4K3doHym9y+N4p2CKzk6WXllunezzr4pDGVX0lRV/08D674fNcJMMDoMD8Bqs3G4QzGWpnmb0a
AqtN43tV+Amuj0bnAyQT/I2xjxkBuDBbGISwJ97ZQvNOaTLbTwZdbdIv8lxM//B8r9fu/bUlx5nj
vsNp1n1Phh5oCfO9u9Fbk9riUmus7LFOid3e5E2pXxpqzer4+Ot8Bz7nrnJXMSZHHGDFSPDeA3aR
yRetZOv8mtUZmDDN0mABDLN2TqMy2zGI6FnpRdy+1RZ0vTSe+lOa+vqNNvrW7h/ey7+4tahE0fQi
yVrtqe+eZctk1oY9JcffzAk08JWffUZHMDOXKsuvVO3u29IN0RFaw+d5JMwUfeJYy/+PSwL+nsLM
Qhv5J3MYLU4nO2CBX4GLAbdwgK5dO8uQFKcUxt5OX0b/vgH/vgM4F21rP5qeEw/wxCHplp8c+P8Z
gPwvbonVpYvJFPCH/ocmdJGDGqspz77Gru7cEeXc3ZqFBo+G1uE5W8xwOcA/OKvtUh5xoxoXPQGc
NHGLfrpO3cRD8lqq8ZRqg/UNbXYjAq9J87uPv7nvMNLfb1wOCSy+323FjvHeCdsqaBJezJcUT4yG
6LhU0UtF1N+4aeQsgkY3c3pTssI40wu6vJsscQTXKwY/UijfDxlVgyVsK8f9lPbYFGjaM/wotQ5M
o5N2B0xNIAWHJD7Gwo3tAIqKqYJuNrDXxDVBTEFLBkPoyUXUe40bepflvXbhO1CG8bi7JIutX+M8
KQqRTMBZj4kIIsjOSPOTZEDPWQAqWBwUTVEiBoJjth0ZVz+KkaYCVWR3BzWhPCaysNqgdRE6sYYw
6Asd+rXX2CVLhuVIPElOnZgI9ni34rBDtXKhar/D0ZiSJxhy/SrjiKxItXvdic0n7BfppwHz2Dc7
NVOadGMG9Orjb8f4Y9tyHRScQKVNNNMcKtf//ksbZZTRLP3GHr7S9W7iB3Y30YV0Eudg6Mj1Np0x
Z6bULY4HVVtU3xKiHQkphseq9iTGdY/CL+KTDlHmwSTdiAkJu8CuzdqChyHO3NBuGPf+eNf/8Vnc
z/XX//rfr28SE2bacUj50v9q8kdGaVq/fMGb1/71f/2Ihr18lfzN669l2WHVeX0X8vrzL/5NB7D/
cshSoEfpufiU+X9/+y00T/8LfTm9Zdgc37kB5n8bLkAA8Ft02tZCg/VP0Pb8O+TV/wtNEqolxjBA
B+gT/DuGC9au3/Y6evXUEVg32GBsd+3fr0X1LzdlIa2OU74+H8Q6CdyQTpQaG1Eo69JE6uFvfabL
ViihOsqdQv/pB2bXAidZsUO7peGME5I9o61Asb4Qm8QXa44yFqVN63+pUf5Bw3Lmczkb+oZ4KRqF
C6hd7Lhahw7QmMmJcgogGZpFXs3WZYwCZDGJDHNLiNSyR51bPbbd3J6BskkuaZ7oW1dblgf0yBaZ
l4jGt62PSBBpmmzuYois5UFv/IYB5qS78GssrKK5USUZMwILz6de+4AihynaDElJkt2SftUMI/6i
IC5fTPydT2IGnwkGy7dPrDNRFhj05CC0WkCFUEzFJnpBJa59Ly7OR8vPrpAJ9Rej6rS9EWVElurQ
AoOqH6ctIxgSl8gAHUPBRQkn1HuB1jqo1CQJVIFfR2A4C2E9wNG3QorLnJfAondWks3JRI65rWk2
8db0ufJ2ahtnICLldQ8amcVtkTe47KvrbPDaqyTCvw56IS/PsETXIV3bKMxV4u7YziD9tZ68KF1i
Jbaz6yi0QzmlRVgK/QnDS38aKvtTR0vkzug6sIMeBWGxMcnCJKhq8PJ92Q7W41TkJuwvy9tLyEtT
OMJNuWAwnW5mS89DSBrLBRP57tZ1AGxuHScSZxZdi28dbKetLY1bd7yWflESMG43sA31a3sY0ool
2rQuDSJ+no25jh9aaU1XdExFSIdmy0gH4YfMWdqTXu4tnJ5nfrF6zRAD3wjasRe5bT6lCNs2CA9y
RJ7DvCsxR9/Ng2i2jibkQekSuqFBElyeZbfR0JAGqHXuJppsdYydap9nlreVtlIh0XkgH5dKruig
KjpkfiSg1UmQi0p9MSJf21W2jVYp6Qvjlps8xsVLr4q6QwZL4ZOFCd1rk3NW2qAuvqm420LD9c+x
rCYB2jRM1En3aZGpCBZijjDIOgaza4932SUijIeYYGRU0WcFU7tPNv2GY10kza0gVuxipq91Rgeo
2WQ0I/CfT2NY2G1ySb+Z+4bbViGdI12vnhMSisokRX5pR0S8OYPYIsifbmfVCxyuqV3FNMwlGc8P
HobNdNeBI4KrK+jlOQO23CROvFuF2tpBmqj53nBnmrlQd6LDQGAHoskT49GwuRe2ushSYHO6e9N7
RDQ+TfaCsXUgRc/alT7R70FBxj2vP6aXvrceYq01s6GgmTSGq/y23SIdofE0+VaZHVVlkvRTVEvG
p8l0jnx7LJLteDemiDDv+jylgxbQMsysS1L4xuw5z0ldLDfLCMATCbjgGD3Xjr/QVzMnVrYhjeNn
jugxbm6gRXw/WiW5PVEb6Ntp5iyE2iOd+PjMOtx4U2QlKNVGWn0eH+bes5/hJ6n+C8ohI3eeuUb+
MJKK2VdnnJssTiFlhF+efzlRfsz0SmhYBFCgRPdlPjhILhoL56XZt2bEg2VMP4Yk/9mp/2GnJurF
+HCnPr69JtWve/vPv/G3JdIwSCPCYsUZg8EarJ7/3qLJNv3LXOXngFnYwJkO/I3v8f8igB3vEBYS
WtPfbZQ/N2jb+AvWhM8hwRKChr5u/TsbNOrn3zdoff0JOm8LtI5hA1h5dxrLjagZyE/HlJXYkFsj
2sLnpTvP5lbzjJkqPFjbUVZ5hl3HKe6WtBbQHE33a1It4s52cxBVRmXdO6iTnnJXS8+F5U40AICN
RCT7OXAJ/IXW2Ybsw7m/1QozboIkRjT2oJdNpMGuTwuLtp2fdvsR43B26ZoJcZOqKbxd2iXlkcrW
gt08NCH7fLwhLdDeGKyBuyQ1THOb+cNNXvt9i+9PRafCqutTN5j9nnNjc2YihH1DhfpiS/jRtt/p
zwwXXHSVaf3SkjoTYtNyjo7VvUJBwJE9eckMtNJsk/OF4JmDXlc2Om9PuywzLZoAkY67BD9ACz7a
N+OxpUkxGHJE4kcyQGCmKiOyMDGfxnk62YNVb3js0eemiX4L0aG6RX5cbsZefyqQrD9MYpqv6MZb
+9r0n6bJc7ajjo7KGuWNnWnNwR5a87KVsj0O5AuFepamJ1xL6iicJL1AWfuK2E8MXOt6S9c/P28k
4sOi0sbPXe5GxzkSJIkCWvyKuazdLplnfCW02WtQvhOF5pvp12Ew262PZ+YTVkIO3ARqE9EJgzsE
fO69mOaQb4WLIHjyqieZyqeGsclF2dQIohM1Pke9hn3doolr56lLXKILCNVVUBgpREbKMSv15Z27
IHgCB5jUx/WOfADV4OzwVdDuiIYiRyA7NASQUy3w7kcIDto4Wnt9tJwZnt5a2ji5Ed/auZFfw8ZY
riKV6GGy2M0psUytC1J9EryKVW3xldp7DnbEImEyTO+U0xUnIev5lMyOdUHFku041qtr1TbtjryN
6QsrcIGUULf6cMi1+hvHOSjnsQL2IJFmn9olSg+ESHanPmJgzR6oYvSyZAKwa3LKNfoyBvRUu+dG
7UPgTHtXv1To+WhR+rCKWuSbZYiZiIhZrxserQkGN1b62STmNW+A+QIf35hxwqAkMUWYQ+elqJSm
fz5KCcmjr2kJhrjwgdir6ZQ2vCm3cWpQiHP3ELcu4qkxN5NvZJJXW8+DJ4StwjnhQ3vDYanjwKG3
jpQqduiGacoMpgWUkVVbq/Zc959wNCAmbN3zOirTa1gVya6gqft5dAyialPD+ZI30QKXWTK+cMbE
2atWExzJe/XJr2zrWssjd0MDAalsX4HULXM1n1dKs/vQ86LqzHNw+CDG15LtPJjLtSvsagurpQwd
Z4JlM1nmsTPz9hazr9gzAxweRSIq4mrLZA44MlOh+XF6rtUWGeYSpGbo+XwkB0EzvtbC57zrKgzU
7ThvgWlkew7p8zZFF/IwTs3Egb8xdolgIpn4tE/b3o4ukCu3144DYCPy2vsUge4tCI1DW1rLFUx2
hQfIPRMDj3WQFeZ0JLSGaFrlUBZLU6MVbnRT4NXefJd3RX0hu9G8p6bOXlLdABa7JjIPqlVHb06T
6FiSlHQHRdYMfYwiBAPrFxJEql5W6ia2m/Y006ELWTz1y27g6yYcPSFwI8U2wbFjE1tKPy6NwWRA
OJe13ZRH0xjNo+wGTHdgq8KJTjVDxijeUwckmyit73FNzVEwIz+/W/xk/ir1ug4XzZ2hb0j7xp3R
LvMt0sahF56ARRb53h0mWCGEiQe6ufTnacIcsyx0e9fUZRw63uhc6BPNkAomx9GPE7WJct97tio9
OUB5KkJtKvxty5BG22SdcJ7ZBJcDrmgN+AeUl0klpM479vAti7TqElZsddvR9woJbwj6qtFf40XG
28YgoNmsxnGPgQ1ufB01ybO5xP2plcVtV1XDWUJ0bmi1bX1uFnF/vZSCVjFa4mvdSP2rLmnpSWGy
X7Z27LR7aVdQaa0JYm/ujZvBTeyv8VyCknenLwNJqNTvLv2riJNN2DpCO2ELaYKqFuqpnkDm2qBB
bx0w/ZsevvszyGWeDcupN4vwCEtL8+miTAaNBSum2yJS+wW2KHYHt0kvjags9wunhFclY3sz9Zwz
B5Z0U83mQaCfl/hLInGXoqTa1JDHj5xlbvGBHKke9MBvEetscx0ZYFAiqtm46XijiKl80iYhw2yQ
Ha3SMrnOYPjT6Wpi9ajHDrgXq3HPYnI9ybXJI//Aukn0S6+fOlezbpdluB4YGAWkghaIz9qcw+Qw
3GezSTwTMVY8Eum+9I3y5CxxcoRzdJvPJK1PjOawPlhRHNpl7JFH7Qy72OuLbWcNnIa86JTldb6v
nG4gLSuDr7Po6UbVcOd4oJIdrcJ0H/fEjplT0WwxLMpTLFqWbzTwr0mq0+Qbded8GTv3i+EWxee2
q7VL0bU3nSXF3eLZDzqO2Mvcj5qTgtFyxM2y7AHzkviCIPehk8lwJhz5mi1Zf0w4KhOJnFbE08/o
LQmSc6DpxN1ZyoCSmWFs33Y4KK4X7D0bj51rRB9xY8S1+aypUgEfsWg0WkY0Phlpqh2KZRQgoNLs
zEzFrrKyJtRN/Sp37MdJU9DnPVlsAbICNCLM+Z4jfb0feq+5qr3eCKcOX5reRF89MhOggCcgjzBp
YdDBHdyhEjgltq3Oa5HHn0afAZ7boQ+ql6LZ2MRYfyPL4j6BrwQtPnPv8oi30KMoCnl/mFAy62Jk
Vd3WifESdeDRZGUnV1ldnYDAzReTM52wQdgPRcOJvmGivrU5/+whDfu7dMqjl3aYp709pe3LpJVO
EPtIlarRHI+ugmFWON2LMlhXAOAYtFmBudiIV0GivWqDmDctJ/bA9bLlzPdnst1pZkz9uYuQkiDg
SpKUUVQxQ3C9ChPdLR5WOvMdRVV+XjYeW73AkhkgW/WyKzBxxh77TX0J5WcnHWv1tujthbLo8pYT
uYtJZktCiMz4BCKXZcfMhkMcZZx/afE6142oyQuxgWNP3tBuYA6JUNnqpTPWYGq3pZmslLFc1QrH
Ti5agxShttwJT02vgwcNG7z6QpGSd44I8iJuUN3OjQ0dcZm+IIiqXxyoieSed68y9qMNb4SRqmx2
GUDaigh2rT3One6FMss1IjXa3AndJpe0fuy8vKgnMw8t0lq2Cg015C07fos4xm3sckFYLR2GsWAd
p1taC1fUvfAY9WKniNLe6VHNDqoi42xhHUBsRrUJSlnHIqjp31atW9DTZCRYHkFVhQZnayAyCig9
2m1X5DfCXXJUaSTynuNG1QFZm9lR56t+qeCIH6BrRVu3HGoiLuYuP2s7XOxxonVQiovBDgjYdj+h
mWv9nTG4AvKzfuMSR2cGCJ8zRlm98WWq3eJqmSYWBJIxQyuixROVS1EadyA8hyzaRKOXVF+I4Bod
O5Bl4ct7d0IQbZ8RswELuJ88v7pX88hVq/o3eM7EbZZUypCbCOIEHFYY7ggoNxMb4ae5u5kh4m20
PoKJTmN/+lo7dfKmcOEH1AjiE3+netFiFe1mc6yP0RxNLbogb9ronZeeDaPXXDSo1gOQKNWzxZNn
5XO74xW1i9z3G1hi9D9S+L0VY4mpfGsj3bhg+ukdHZNpJl32arh0B+d+SegyNK1w3uyiJtRlcZf6
PBK+2orFb2+ZyVmg72R7psmaZpuCzwQ0EEAvKp7hYBfg2VgN5g1VH5g5mxLGVJ2kL5GC92sLe+sW
wjzXy84+a/WWEkDo1tYrSHoVDqBFxFW8Hpk91cOUjvZTZ6zTzA75jovxRjMZ2TDc1blyt8ryRJji
mHtWIrqKMxyLiAv86Q6VRrwZs5gskB5P4gX9MzPE8NthXcZpiWcIxRVs6Nq78tiFs4BKazhmnUGN
3NWlPJtklt3HGIWfe0pPzkzdeAkkNL6TYul23nqxcRJme83vOX0JUyaXWjSqFrzfNG6dodaPM5bR
uyiSzG1phmYEM/jimHdtedvHPiidxmge0WcanwzMl6TgxI8Ro5uTzWiDFMZS1w6WWddkFtHKRTyt
n7u+rO8YAXcl2SvYpC6GKbFvyqR5dRec4UG9TLRrYKAvoad0tv10iel76djVrvJiLp4gzGQPqI+j
vQd0ldgtSOd7jkL9Q94O6m0VnoW1acfnnYzrDe+o3GVtxkOIX4l4AtCMc8DRg1oHh6W5iRKhPi9U
fVT8GsBLfGvzdeN6ebIp/SK9bWOYcXqztHh4sjUfzdOMreku/lHlNnmMy5KdRDISIwgL5bIAeBO4
k8PNpGufC69aHhICjQQAAlwOgTWzaIDTmZ9ylgqIhKMiBCxzF+Bz1bIpSGTZ9+ZY3JZrnWQt3Fft
YiMIafT4LAJRiUXP1EIGxCTGQ7gLM45lOCvLtZA1RHsSFsV1Wuokv/A9b/25UW7CbZfJ5lPVK09e
GXnWWdtiJmryojHYBTAxdYkXDmBB9RW37Sxv2lzq6trwtezg0H3nB47a/NSXUz3dL0rL2F+1ngNv
fz3oneWa22EA1VkHvoVY9pxL0nreroqbBJ9SZ1RDHvwfaYNBsHttulziaR9pbnNfFHJ6/GVQc/1j
IPord+fdJI7jwyoXA1mEmFinuyPWae8vQ4+6IRS0sAx1GWsdlgif6aVhjnwj8qh5qCHjF1Na+zEz
z6xc7DS73YnE2HpudFEPCx6gfstHJT8OAnzzb1J0f7w3Z1XsI+rw/ffiA2mMiAwiU12iB750a2rF
6EBu1cdX4Hdd648LQPgzQkGd/E33/QUAIUFUMGquy9Qkl4B/HBKbSrf6ISX4T0vyH1qSJp06pnn/
M6XtIv2/7J3ZctxIeoVfxS+ADiyJLcLhi0LtVSySxUWibhAiJQFIbAkk9qf3V73YrR6Px3Phu7np
aDXJFslCZf7LOd9hCc9z8hOo7fev+n0sGYS/oGEDDO4iQGeVb/KQ/hGffptKBoC2AxJ+ELz9mSse
/oJ4GKkp0iQHkpvPkvmPwSQ0cuxASPgdmIA4Wtx/ZjCJc4Qh659kMi666JvUgPcQSizrJsT8+V3k
gOQvO1GZJ85vlOGABoVnrDFL88B21qQ2uXC6ejUjfuNuNhykqJ7qnO/TVPhotaDjrlQ/67tpjrFl
M2mRyydc0EKQVVM4+XrU1nsS2MlLOfV+RCay+2kQorvjlKONHEMj3ma1dG93seGTncgHIyrqkKZE
pvm+7WR18uW07FFKPRawod8p+eP5ZOqG0oRk9O48yFBUL04e9/5ZL81iRj0BtH1Jqp7Tf5PLDDbN
1lMUe6wqQuJ6mOSM6yXnxsew6UQp4so3ypoxnbi2SqoPJ3PRgralD72B1/YpiYuS880mxPLG98pe
kF00K/pxkpRaAse8A62C/ua3dYMUs2e+4nfpzp7kt6IJGY34WRZps8m4tgfb3kk7e54ZRz140o/l
nk9x7sAWx+VtOJPt2UMwZW2F62w6y/g6EQaJ6hN47aGllYzwKYLrQIbE5i5gnLCkiPY2izD0ldBO
924I3Wljdb1vHXrKqPoEkDx+ZWHrP1Ftxc9tN9vBocVQdhsaKLe4pdPqBot6LD9TEaQbw7EJcIJ2
wu9ADaumn6qjF9YFMUY3BF1fct/bpCOaq3yeIUj0XRJERqJSoJPecsXUJzJzFye4DHLLy4FQ4BFG
H8YkhNyVtR+A5I1EjCUigI2xp1GxP6uFUOXVoo3lOSz8QqxudqdsL0hiRCrVovN9SXCrEfiEO8ue
jM1IuN1NHtvL2dSHNHEZzJGk7mbWV6K52oRXjpww12VAUmoR2Y0ScDbicTOZMdR4shkO2bBcWXN5
uLpIWcvzmj14duN0iropo9SjGmj7TgerAi1XRg1mj5tiidl0TWQ2Vob/nE/uunRtkm7bO1Z/crWM
2DwzRi3N0kSAOWjtSuimebWtvFy/IIR/RFjkr1r+mi3gAGj+w/xmgSvY+n4Wb+NhfjILqQ9Nm8LR
g7Z0Rg9iHpQr8m0XN/YxNOAY5NrSG9zWclXSOx5FXzCOCWqGdsW8HMyGt6bNRv4lnG3o/aRkNlDn
VjLtjEh0EvxF5Xfd0XVIYdfZ+A56ozi2GYVU4/mA+5bS3LRgXWskAVqonqgwxP650ayz0qiipDFC
Y6Us5Hy009/dpfnsT+hhw7hGXd2YOMxFmweRKQIAtHi2gM2SN6mzGRCvXJ66jDHyTaOwGmw3JidU
Wg989/Ik3dkgnHXq1MFynP67KtRMZJXDL4c3275RA0mWaNEJrOn2ddOQru4+NU5xzYPsvFjxLmx7
M4Ke+px53a42NTvWZLxqstEr0CLrwJw3ieS3n3gQkwbxoptmF8zTnbQN9vhk7mxbrKCbIV7oxWLx
6jlLthrJ51pbZfG9EGaLWXX01hIJ5FNmVHdBY1lR2KEFaDqXQzAL7oSi95PlBBQCh90KmRL6X2QK
m5KqNPK5sHm2FI58Xg9vR0YayYNp2O+DtvhY/DlbNbYZHj2Oy2OPSWs1AaK5YO6XezYT5Hn6mfWY
pM0jhBe2R/xQKPouE9FUX4vbaZb3MeVZIEEwK2rja2Y33rFWXQp5ULZbNanwzW/Sz6ahWXza0w+2
8YTG+vCsb4YmqtcA3oERh8d+ZiCqOdYfiUq8RUF54YEZyDX22kdqcBPNpx+QE2SMfgStofvEudKv
0VRDklBOJy/SJvkH8nK3o/khMrNu+oubuOnVmZCwtpN5XVoDm70s33RCdCwrpvt5Kln6NyxBpPLp
KvSVeCFOF6TRcW9ionJIx3EJevyaioylccrt0ACDzi1CfGT3XFS5t7VBjj6hob5TYOKjyerki2/I
FzcJWWAbw1e9hJ9RjB3sHiOEsnq1LYmfWKX2uNVje6g9uWN3QWCMbMTFtpJmNwbtR+XO7obUKr03
O/tZxX7OA5wTD1WmxXBym9G8pJZzxRhzLnT66uH6Yly+bMwadRgnLRKG8AvxkkykBZuH21mqjOAh
0M6Oqn26Trx05UoNSRNxjAZf8jixPhc0fvSAPm81QwBH9wd8BsMGzwnyAbvbukNjn1qPsV+DPL2J
4pDwwnwugl0x9cshrbt9p+RxyOJ81xUmJK3QUKtsMHDj5Pjn4tBnVS5CuOaiFx8CRisHNgnUl3kx
xWNaMtNa/La5K/pboCkCSiIq3fRdTZ6IRrs/T1nDnTAWL5YY9lVc34XDwsUqw3Bjt93TMOtLk/nl
x4CmB8nAZ4k6ZoPuPiIKrc5ZC/rZCRPwgfBFayvQv9iAXNzlMrmCkYobE7nXL6l1cjMX0pvBTkL3
ifMW1726wrQAEWC0HUs5oB/sbUqnesAApHOU/LQkHfeaysZqT+KtZJtpqS1zlv5sJ1UcZbat9mFv
ZqSnGi+pMd6u55EQbujPRuBeRtO3X2HWY4VPFLwWMRfA64lWlP2VJWVwCHW+HKfBeRGTqd6Z6xnJ
Pi4BgG9df3Q05gUshSsh6nnYc8/am6ELP0pjeLBSP4s6MXZX7VYPI26LqMmNx3JO+3u4pZ9067Tb
fvLqY7N4nwItiucpI7nMsLqNxY9H9FTRfOF4FfvbdJC5q9VumCi0B2cyWNXWQ7rzUGqARFIIenLB
D6sHbHgJKAaT+UoyjPkry1zS0zEs/UBTkqx7V9krIgGKr3Xgz0/+SDpk3rNtyCEIlUHpv/rorNYG
UZMkPafyuUqIlZxGUzM2JHMJVSmNt7i9iXjB5AoXTr6FoceBHPLtJfCmN6X8ptr8fTYN9OZhNXxy
9LCBUJleCjN3SXzmyvalslg5Za1Io0W1YqXMtjiBPav3smcctugqubPsYg/SPY8M11f0pGF9DUo0
Vhy3af+I2jvYL77XfIKqsK+7eXoeNFNNK8yYMoQQZc5V131r8uCD07nYEmQQrvs27l8yaZ28ijhL
Fbbz2h2NbBMrjwsC6+K6QyEfpWDqSMKspX2pHCeLCOVrztLSoBU6PZ/RHoX7sWa1AKj+g/RxK+qn
IrMelBqsJw5IPW2c3ilYEnRjSsplleitKEXO5aWN6q3BK3FKvNndokDOXs2xdQiQCIpgWuH6d57K
1LHeq8L13gX7OsIwmc0QOEfooFVQMPT8zu2bj4RFCeUxph+/X4xV1psgH+37mEYF1umIDixmp1Os
SyoP5sPZkKQRwb7lmJ6YrPjbHP3uU2hQiFp3FFpRWQ2vLFiZvI3f6tjzdtpq3kOBgKDs1LTpmTkd
YgIKkUK54YqLcscrd3QlAw2yv0nNrGu5mkT/ZejYU9rLbUykYlBPsODhWDS39N16n8JIJH0Y9aAK
rGLvdLZYpa0cjswoNnHrXGQqnZdMsGIqlBewMCvrEyTFMsr98GleWKWCLru26SB2pvXOpomiScb1
RpbxC1GHJZJkxkCGcNZeqtRauy0xBjI+tt5cbfym2C/wZaKynYg3AG8V1UalIuy96+A2hCOU2F3h
mB+YVA+rYMnTL2PYnT2K/K0JeGJVhuplqlnQ+yYbBlI/TiNyKUx+QbmmXZE8IgaqwsRX3ItFfahr
cQ3HUuy8BCps1b/UMIruDY+MtpJexWZ+Rap3JcjABsYnZrYiym3vjHYattAp7NdibDVmtLJ8mTrW
kuTlct3NBqkRFvEZDiEhMnWRE9uoqc9k2L+g5p62taauy+o4+5a3FhJLf3lcMp50FGKr2WQ16LEk
evGt4tykvbi0ImRb31Q/KIAB7qd6Y8mFhYKRs9wWw/2U6nS7FH35AlczWxfg5baNYEMgSICn8GY8
PhuyuCNBwV7NY15uQ9NtLl4Qv5tQp9dhPnm7dMynx2ZGRxdCyI4ACVP5sOO/ZwR4qRilX2yWGKjL
x2jR2GRSYc4X4oGPBqjECG4D2pVhYPwT+uMZc8a3mp6jsIw3O1i+Jsrb+Zbuz7S6M7+MfDsWyyEO
8mGzGMauSH8YQQOdlLEYGW9S7Um5emgy50SsMUdk2jAzGzJzqxQt7mC3zs7php1d3zQXUp4Q+XKJ
SvNo5sGL66cOSozl6+T3H3GfkJ6Z8/zUzmPf3fl1/EISB5K6qUq+GAaZer0oDl22LFHi+OclDD4H
CnpjCJ8m54Jc2UmgLnFsIymoTMK/hXqUIxUaHkXzNipmbJ4HiXnJY7JiQbU89F5DUm1OFPVtHceO
isUuxwMhGOl2Jj/s0PIEf5nb9LuTjzwj8TivUgc98GpkEj6guSvfilqWoNcyq7xwbYmFiHenoMir
Wx8ea1s9jp3d7QdjYhMnvXwnMyNhbWy3ZkooSqfe7NHK2FwO6BZc1byMoDwPw5AOByrr/BD6abUT
YUWWASnLp9HsvS0ekOe5XRDE1OE9GkX5ALHb+uFmuj8taeYdCVhu93Yx3xIQ43nrjqJ9xpRVI7O3
0RSZ8o7kR5r8xLxflmSIiEhMIBnBzmNo7N7hDBebhg0JPi/mrQSo1tvBF8a2C334oBmRDA5746Fy
xI3CRGPVJHKF5jxZM99AP+WY94no4Ucq6WzstIjvPavz9njc34OyD1el7X/1k4LfGIXtXdUX1b6V
88FtBybR43CxyprSQqc+93H4BVVatm4C31lLLKekZboVpVC7rEcUrBsdjhHYziiBK87jWo5bgQ2U
6QAY2WmS2xQw14Ha8YACCB0D6p8tx5VL/hMphHnpVpsiz3YyVfc0VMG1l4bY0Q4zdXEmCSiLWLFV
DJ30juuam2ikY7jMOjwBVsMXnkuxBnPmrvq8jIyBFqS27Obks1yDuldkew32J/p1C5F32jx1OaYZ
XTs/mqW/m9H0rm79hb2wiud039z0Lw+y5WWsc2zHYU5mVFGMkTEaFqKSrGP+GhinUciHzC7tFVi+
u8TzX+sg1Dtq7CaaSMO5iXPxtZo7vCakJ3Zk5yg3nbc91J3ICHqbZNbu+1KrR6/uWJ8gLmuJMl8S
WKkxq0RpO0TME5i2AnnLj1cwsnF0ZKYTp7Jrxvu0LpBt5cqlcJmPI+/UqCdAe4X2kzPStdo1ReD7
4Mt3VlKHQDQPU1cjVNGzvaaNPHFEvypAtFvRTxvaLZ5ka/ajbiAxnHeDeVms3malOjJKWbh4Recc
WmVdZ2kcAtlvlsHLo6axqpBmZ6k+AaxldDKOY7C1C+uZs/NqzwlQDFhbm9y7Oe6CMUpaWsLOMFcL
CzGM4jSq0MqOKcQd5vvVe4VE6FEmBi9k4O6asWFbMTnLC/bbBxYb3XpSlr12tLnttEsub9tKL6JY
NtZe4c8rmhz5XMbp98ACRbrYpzzwviJr26ria2eR3d0FP5AB4ZANkAVXFlp0XYbrRlaRhcRmvTTD
D9WhdSiM/AtMy3TTCJtGUxkRbDUgijd8rb9Ill/YfeGPWGyAObW+yFo+tCkHNOinFhezMoV/X/aE
fhvU9SScJoQks8jVLO3mlk/iJoefiQrSBONYgWlu12nnI2/0Tqq0Tq3pRp5kPYoFv+i3THKSI1cW
i+bF8hFhW3PTnwnvbndCI3EC3CXaQ1Y08UPAqYYvWFutS2hz2qQB2MPF654N4ZV6WwbamLetkY8t
koCUcZtHn4AgrrH7bAv112psoNvD7MaKuUMPOfTcE1KHanCCy32OLZCxbf//Y/jZfa9vPhj977dl
wAfFBedc2v3Hz3/Uv/05+V7f7DM//WFTdVk3P/bf2/n6XWMd/Y9//82Nd/vM/+sHfzfk/KNpvE3c
yf82jb98f2//mppi//ZFvw/jQ/cX1LeCcCD8Kyjbb/+/34fxlil+uYl0mcYzW79N1f9LJOwgEsbB
iE2S0gFTCxP8P2bx5j8ze2fO85fRO+wKEw86u0LT8Vy+sZ9H7zdanHmLCj475RIO6R0x7rbNe94R
jZyr8+BnYlYlU0ref4idgmaVZ/n47BLugEuhi5+KMogXsqcc+661pHdvt9o7T5J1FDWhoaIbKHQA
vdnS7C9Z/1nosry0iKTkerDDfktKbnaxp4ChEeNIiu5hsTfKSnXEpMO5dEnpRgAOm605BOVDnpvV
QzeO/TUEk8/dOCf5K5Pd8YikhVSQqfWqz2Yzxq+9md623kEdXos0KK+t3b16Qb4cAAROFGJ+8uA1
7nI1raK9TokTbzHgePdL3E0bY3S6IzrjhfLByVkFILEXqWCgmeUocXoGJV99v2z2ma5jJrVEbzw0
jdIPLOLST4hyezT6tcStnwz2Nkx968l3m/TqTp5E3SewJRpmNZ3bZLTPQaNfkOti/WBzwjhGDI4d
mY5anquuZ2VvTe/5NFFiO9C/9qYxZOcmqyTCMOXqLxnCETowXsOXIpflJRiHdGvAvj62JaulVTrD
Iy6GwI9kxQ4YaaWRPdihlnujSO656CWK0ClngO9ybLJG3JtjPZ6ntOrPlWFlTJNKL1hBCJyfAOn0
2xxgYdQxV0IDMOn9bDfVnd+Y41noat4HZDN8hR9VH+m3uycc8MVErWHkG/KLGeq0KWP/EnnrHUhB
c9vAkwU3WlSPRmc6T0B8uzeWUcWP2dbmsz302drLp+oeRKpxcTLI5Hh0MJQmao6aqQofIPuUnzF8
D1srUEiEOtvcjCD/d6PpGuwQ2ulbM2p9b3WooSRMXVDoQwbEkQeHbGQjDD+YP/dt1LTEIK6MxakA
1NCybQTyusdK44JaeWHTbea4XAi/rqlyNJAOjMZfUUgFp4qifMceTV0E2NCoJ4UtMuwFQoVOJpBC
WPg3gxHKs4Jqsy8QT+zNwSu+yyqRD6YKK56pZLnPXanUSrqx8UGZjpI+TrQVrprRYyaIoaA/VYQJ
cH6l6THLidV0SE3At1O4n6mQzU/tJKezF+YmBFzd34HqR/5Rq2Z4bI1keWsKZbtAWtR0Ui72+FDk
7n3QiFUbqGQ3DH71gO21u9oIkje563RYSYeFq8yyKv8WKtdjhOlYNHi6w0qqGRcBtQq8+EDvER8Q
RrQHMuKxtTGMplaP0eAi4oYY98oxoh7mqlj28CwB3faluwEkYN75qVWNu35AoopkMti07LPuy6RM
7ttU2Guv8ZwvRVaE+Yr39vRJx+nNohD08xPMRyeJFEmOaNytdO96cXnslwGjb2n4YxwNRuMO20rN
5r2MAVExoany8mLQpbz6Fmp27lZyHvG5NjEnSaaW9VLW3woCM4JV75XTnbP45cxL42bkwM2D8ZoM
Wof4DN0wppBIprWTWbJGTFGRFYVna2FqGqjp0S5M61Or46oH6G63qkE/V7vmdAduJJgyXrgEz6C9
xV+elGGUjLMXJOyDcO4+xdRxs/eS+KXqrp2T9gMLhpJ3+3FRNlupqAuY6au1GCBHPbVySoIPkeRg
L9kfFubovpS46Bt/Eyga7q3R9538NpM2Y+U71gBtyxaZVfO/tvL/oA7gMfhffUJEp71/LX9ayf/2
JX9s5MUvhDQJttho+H7eyAcBIeBsyG9QSs/in6zdf7cKOS5VgA94Axqn8Dwqgf+qAhzzF9vmEqem
8DwXWKf1z1QFtzv/v83/v1YmwKP5LnAe2abz11BkabGy0Y4w9iEEHu5YSWJ9Hwr9/KfS6H8Qz/xF
OnIrgAIGiT6GKHQElEk/lx6Lpdt5WAZjrxdhwXkumdj3ZnBfjoRm/FaL/l3swk2H85cfCYO04wi0
DJTN7k2B8CedDq+F1CFd5H62aO1Nrx3uyNJyjmIBMqO88h9yOBD//M1fiY8Xnz76m9vsxcQM9ue/
Emary/XWImEAaE9n39TduW6BH6P7KmsXP8MYvpqB59hbs0+G2xiykPPOq0e72kHA6SN3GFCiMaXJ
dkpCQSZTA/PjHLbme4VY99xQte+amKzUcSG5EriFTdwEe/K5tcrHIgduW7CXeGFEUB3DoSUqIS6z
Szx32UUksAupT6qUQBqTAi/R84aMmPLRNsQCEB5IcgoD6ZWgyDuTLRyy+aKKelWY+8UmJU6ATgoi
RqH9o6378sfiLPX94ozyxTbRGKA8KrbUPPRgWcmACcPj3qxj4o8WSNPBYJLgSgDHxkonzJmdo0++
1dWXVgFL7CCkfjWLBNW1NzZr9nOsXRnGUWlNYexFgWHXH1z8JSr1W6JEvaQ9krkxSLjOxNbUdvuG
uyMccyBKrQ9F1Z9HCIdvIeTNWZ/TSlH1QP6pojHmOacBr03aR6es3gm4U29k9AWfbkOCa5iYYRqx
Xgi/yUAjebRC3DfMWWZCAQ2ZsasFHYZ+kq3oe84cA2VlJYp7k5JLRZ5I6rPfj/1pBgnxCuuHDX+c
tWvbLnj2JEEnWLGle5851jWd2FKQ4ztfU1YBGw2Z+630qTfqyewQT+I9ZgTmld8wiKW7tEo/5pYS
M0HNeUoYVikI425abjS/HHKTi7uG0MNPArvUo1Nly9kkzFUzwbByeCuDaaxzkhzMlVEbT8LL3AOz
GKifYwVCfIahYcqk/0ZgW/eeW7MsNgur12pjEBB/5FeggVd6H01XAGMegaCTubea/OKb6UwjzgMB
3L4jxjlPXlgoZDykqtgZKqCvNsop0syT2VkIMwrjzFv5qjtJoxXOauqSOQKcK7+6AdnAOFe+wCZ3
1mntzZuJXco1Hgv77KX6wZ0QcrNb8gWPNu+eCYT4HdJqNk/W8H3CarN1Weze5Xa1vHdTTV4jNREr
wzy/z0JStPOl666NixoBccK1acJs07vLZ4N998VeKIPsedEXMqqXzRh641NVhVzpVjhsZ6w01Uhg
tRPXgN1yau6bVGQAdl15GQPpeOihmHlgByXRz8FtcrRoiW4gKXN349lYEhguN95yDsZing6Q3cgw
iVLqI3MVGxRsrzm2dtqEye71mPCLqJEiz/jYnxEqBElHXrGcgmF89md426GlsRmT8cqQw4iJ9cNP
bXorWiumieOweP7nCal5sPXn3HYPZTBqc50V0Oq2Grw3ZWBSdt42yccluQ65y2c6inXMxWvaPsWZ
1lbjQ+IZRBetlNfo9BTGxoBfRMej+2Yr4n3kyqxubq+xnUL7Vfaj4W6bKXT9bwi8eaHSDt3HMUdS
3LdPIBsr8mqZOuRvhqvyp3AoiXUwbzikuvRJMTe74tWPEWLgjrSZH4+95xzdaWAhMS7DzTSAXGHn
do5zHG0cIdY0uXsbkYq/mvKZdQfdrPVMdgfzU93c/jPGV0z8GPE+PLsi1rgC9LUVOUG9NX71dNUz
x13nfSEOSpvVMUMMvenKfmFg18QgXKC41qdGiJtIafCtLXN6APNtVm1cdphRheif7djMGsiIIWBN
Lf/WdEb1tGgT8gOg2F6tWe2WaG+E+i48EZz5RjI0QrYgKwWbzbLuGW2CoSCY6BAgyb5HSeR9JdyR
788pBmtLQE75SC4NMLIcNA4rQE/xMdfoyh822o1Xx+ymBxpBb0GSUdZPSZmCFtMMEywOD9j7vG+L
9b+qwF9nSv+gCrzJH/9U8fwN1+UPGMy/1T/+LapZPb1nP5WEv3397yWh7/0SYqumKrzd+ExGKSd+
nwv5/i/Yx4PbhAaGFRQtips/SsIAi/gtYBTdJKx03/vvwZAT/BLcUl75oOf6zGy8f6YkvIlOfy6g
kDnjbQcYQ/EEgvQvEs3ZqnL0hpO5J3YsKpMf3M73yC0PEpVzhbahzMwjD/omjPvPFu5N6ejfHrO/
W8KFf1PD8S04mMsd6lxBR/mXerGm9lUBa6Z93c7mpQ+eMlbpROhC07QZQNAMm4QDFUiroUjsgLFV
m9F+o1eKFrT1yqCOuW2h64B1C7p/37ogGAf+i/ULd9DaYP0M0+UDsRyfxIHAZpuBsdTIzfnXWQju
6vlFL4Q2YL/TxmZ2Q3SDHXODBPNtYw7VvFrMrr6BWbTjrM28j2anep0DBh88DfuJSUqJ24Iq9ZSw
4aa0XqBb8gOwW6edNkCeIKJxKIc2Oj8Lo38sGMRs2NOtbEwTj174ZjnGRifwaAgeQ8pgrULPiYTH
Rgeui4ler6+L9cCQue3z62TEz7IZ202O7mHo1Jc+tM1dVvQPifZP0qreF+rMTjL098ZiR3oEi5iO
24U11Ec5sUHPSYhkHzt+VCJZJ16vz5UeMdfAi1Se5i9btlnu3CelTKJ/HSv/l2OFduEG9Pr7ku9D
UWRVnemfQRS/ftEf/aWPQNtnXsw0AhrMr1CJPxTf1i8MfOm4aEB/VXXTlvyBorD5EPRimiFgzuj5
/9Rfcjoxew4Yf8NvRy9u/zOHCZLzv5wmnG80R1gnACa7dIA3VMWf2rHMy3DsWzo9TrRIiBtVTcki
Z9YkjY8sc54ssRa9DJ9U3iAH7EiXBIcwBO60TnRXN3sanDiOgrrwjsvii3hTDPVC52Ca02PvIGXZ
WdKfjcecfKNPTYUyOhoUMXtkKkKgYX2uB8yRJePsIsagCsoOMAzc5t47MwX28TON7XJYrKUTq0pC
r8JA6rQb0kCmNAL0Eh81gOQBIYaBBEXO/gdWLMC7QZhsksWEPpfe4jyiOaDlWFuwBexzCP57rcEQ
3Y2CgqQc+qsubGPrg1aGJ1AMJj0gsMInJeX8OKVmd2kTu7yWkoCQjT/VJIHIYErcFailBO2OVNfC
VcOO/z2436We98nohUdbtdkJp81uymwEGGmd1Vu3cgHG6BQoVDfauUW5HDdb0fn2JwZs7C0J632y
7OlXGfKXhG3avVvP4bpaHOehR9FxGGoIW6llP6Teotdu5fkbY6Z4n0DNPzi+UVycary6JspCGlkG
lGry0w8P5txOwKSm+q7yk1WWxTrzpuY6tPh4Vj2s/zuchuJCPorD99Yv/RmZTcNe7hITVfsDXXu4
HXIxb7WbBawafX2FePbhxvSSFuFekWegLAAGCGrEXT6FgoUuOL8qUoV7HMa6jHzK/SfJiYzkM5xO
jvLHhwwl/KPK03dWsulXt/bQ4ifTCRoBgqtbNevZMcNRTxmP0BrLp6JlDV3lhb7Q+6ZRd9O4xGH+
2JKYcDEQTSJlyfRLTlLtiuXddJlhTq4VTcnGAu+8Nsh7WZtDnDyTt8l0owhYzTGSrzFXV1K2G4z6
1slJ4S7NZv+t4PPvE1QZj/5QkWI5T3F49TNXPSIVG1YLKnmIK8myXATyqEgqTES5OdW7xeirq2nz
RPte353tXIjTzJZStQ7KMx77u5rN6xvoBzejmetSutDUQtaTFw3iuUGsG7JZd3g1k63R9CcPVNnR
TL27YdANUlivAkULkIugpwmrXUV2FpJ0JNGTiXK+p+uLvKV7NTABAc+8spA1t7F/EgOIMkIWPs+E
mT6kTntvUOBbcxuuw0JcWQUUmypQH1r5/qGU9evspBXCYP2l9IES3lIQ5qjM7JNLbGZU3V6p+ZuR
sM2smexTA5ifRH/zIsxhvFfMj+7GAO1n3Kvkhqx64zDU97Yqp60BCCUq8sQ9zI0Wr/hMxmiS9LNl
3NIMOzZvK+Po49JbxZn9ho642fR+idbLb2y8jsely85d2bFz6ZbVXGWXKkb+wp6PS1+Ua/Ad5WYc
VbbNR7BmAvfbNYid4lEFbnIYJL/mGSPuIQy96ZH8xWVXdbm9Vni0drBSvTvRDsxvnPHQzqC21jAn
xsdRdK89WdZ7gyjMyyistOINVmsxmk+IQEXBtttqbfkwx6NTnsfavZRt8F43Nd2mt4TPEiMg8o0K
yVKQxQ+zE2T3bqq/VkJh0GfEvFqwLHhqcEnmZNX8Rbf8yGaZqjVadPuUFBWua9vlkTahXg2lKLD0
pcXDzLG7SifOu4LszBqy7vxl6SnLhpjzmTYYuuw8zV9Iw0LdQpHYPDXt9FSZHtaVoCrv6zIVwHlD
rIgPiRvD0lTYYHdMIBGQF+5grvQi64PKByhpWdUV61pV4bWT/g+gX2gP7MnajmlQ0BIGFpsdw8NJ
q7wKNmkkMkbteKV7VwLNyTxjy2p/2SJZLslrbibe4hUEi6l/TYtZW2I/D1V3LIkC7blbjOYjN4gA
QeYle8BeKT7s+7wNqO8k8p09ulS5nCfReo8TF/aTg4TQX+WIJULgBIP7WVtZe0yXckYetzjue8fT
n0VW36BztIzYF6vRU/61KW4K+ph5z7G2zeDYzPFNEcSCaB833QEBfHKfFn3xFIAowzcwGP4uzUkP
REQ6pm8qEHoz2KLcQyRLvwYYPRECBa2UUTJ34pw4rQVQQCjfwxkCbXdQFJqjcxOqOdNiPCqO9h9V
LnBjMj8d71CLaMCq1NQ3KC1+6YVWOWE31YMkE9PSfzJjp/natGb29p/snUdz28i6hv/K1OzJQg6L
cxZMEhUsWQ6yvWFxJBqRAIhAEvj192kC9BCU7LEHrluoWxc1q5HcAhqN7i+8gTPZAc2yLm4ztVrf
Lba6/VXC1qqaAE5SH3BB2D4OgrB6s5bMuQkndYUxm/Gs4wjqjTxXBfBW6Ntw6thwW/V4O1+z245p
0SrlpAwRGoTPwSyizeBaHwsADDeoEYTPA18CMLkuFLCAZMC7t4uNZnzkHLGnCVCfWYGq1QC+P16D
Y5nExZmn3n7/FEBk1diMnMVHO4i293sal6zK0h3ce74h8gh1nX72y0XwRg0TGoTbRa6ZY4XUfI5D
SPCs5ZvgIdlF70JUbhWowtFijkbReiIHLh9rQjJwV21UuADZLiNwVjI0ZPDosqVbZPd2n/VduVst
LHfzxcLiYuaRvkE1sZESAM9RDq7ooG/vI539ZqRm6eAJfGF2h2kHKn7qwMouCwxC00tzsEu+2M4e
SkJZLYp5IsONmPiev4Etb679RwDPZCv0EfMHX0NwaTTYq2Ad8feZ8815sKoViQ5qqe0xyQhce6qa
qfR5YecLbRp5UrCfyNuBfkExxHtY2Il0gXaROY6KIvLpqGs+fhAueYoubxEVChQEvnf55kp2c2Ni
JFgvl9sim2CQRGkvTGiiWymwN+CWoF+UfKq7ka2N5Cx5KxdZDv5Vt28gRMCVMxcxYCCw13DXgG2O
1oiRfw5SHwyN5wAsAjiTxZ+CUkmiaa5BNh4l/qZaGQRQtxiF0m9XjL9w+LE/AO5bL2Mni2cqvIhw
whYPraGEKTEY7+yAHVHHUnTumZJ5a1ea+WWrp+Fl4ia4uCmOXqFErZbqX8j6utf5QlY/2jk2TCML
NUm0EFLUrsAZx5cOTs2gUasisC591S0f8GnebMd7xZWXW5vMM4n05AuE7PytbufUm/29In0ucJ1d
TB0JFENCabkYYe4kP9sbpISmSFQ7gyt4SItPHkbnH8oKXs9Mjdz9dZEVJVRi6FuUxClDrU0VdUAn
uJeqwvu0icw3TrmdxC7l9q0FN81CvT4qc5sM0yZfNkUCZ69RnsJHQLkzQmJDC0bWxYbqL0DhdKv9
ZZuVYsA8S5yPkVaCvQL2B/dChnJZjuUMQh3Cwc6bLFcoiioVjV8/3F5Ump5PqkQNZ4UkFTcyZUCj
SNcrF+5NOsZBy1wh5p7iW51FrnCcTT84CNH9ZWjxAqsQSYXsoSGpMQauXdy6yj6YO4RZGa4fOnV5
L3V8KpSBBm5fslHYgW8M4XPghmwt6u42RinoMVzgZYwmgnshefqA/GBR3KTI+FCxDwBpB6notUrE
iFgdXlEaG2SzKN1AePJs8ne8/4JPmWXKGIEvQFAgxq/nSIEnijFFCKu6DgZycrVD8e+GJwxvFM3z
nhaVl89Qus8v1/TZZw5qk/NNiHUw3n2PCcrU8FgVfFQddWPeq5sNekiSl9bmJf/fgv2H4psiKmI/
ypJv4yhfRq2CW/NvmiT5ALdSVIM0GMyVbIue4BGJJRsIOdp0eQ0JGXRNoRp2TJJ/oNeoDXHX0G2T
pqlOMQr5xyMUremGgmL7brmL2lo7SSZLlyh2iXqXjtwzPJp2kpwAVVUWi9K9M4F8y4AOhEoczmP6
WN8YQXlpxog1gj3FgJyzVE1unYNEHUHAc3bQrTOdNeq9lkSkg27EBthpnJmYyKcKdNTIsyhoCZ08
3AbT8NET4npxVknPvursbVRjAxAcYMdMiukHeT5vYMQfoGyaUIs39Fyu4Iaku9uUYGvq5sB0EB4T
0N8Sf61EtjUinQVyNuXghv5hgu6YUBmU/ahSJsAlv2wLlAgVQMxzbUv2MC6FWiHNbfCQYJa0mW0t
aMLgpA7KVhP6h6T4u3kRFublIC1EQrr2QTN60f7tdjO4QAgI3RR0FXdCYBGLyhwOhROLu4Is9bjX
s2QM5wUiF1qNrk1QcSkYS7IM2lle5BPKZj6MC7J8YmCZDQHMephmqKctgGeOePPMMjutDEDY00Xz
LrvPEjSHrneyqT8xI+V1kNn+In1fGUk1z1MtG2jXZursg6mfyljd74x9cgHgxg2nyp5AK/a10NNC
Ad/GNCyawbdbY4G+01w3Vy9pLrrxhmZZkGwL87qiDwz5hV0YmNh+unODwgdYZzvpHqEmeQ33cHuN
9L7vGTmkBSrN7KLWgBBokii69hlUmfyQZSXtgY092D/bkYmzpg1p6Gu5wNmWpleU6WuQalBwZkbu
mfh0J0L1hwhZCACt7e3NDpMMTOILVILMFNwJXazCn3vA6NUpYipvZTkmlRW6Qws32N1lQpBI8jwf
5UR4BJNSKBcNFFm+svwgnuJyW80qzwsugti9k71k/5AbheZBjgmViWendI/xQmC/tnJTG2s0lyli
+NbiUookAMihWtLM2mPkXglBplhJwicl38jqzD7oN6VCyik/qDo5OdZ2owhV4qtMhXGmqU545RMK
yZiqFF9QldrmY9zS9XugWvTPYpSIvzipJl1z9qxn8P4HF1shQmXy525DIUwlV/L+bSQEq6CNoF2l
CRmr9UYoWgWKFFwLyiaoaypNEyswojnSK/obD6UiCCt5qN3goVxdRYsK2LQvidaTu+QeoaNLcBCL
kOabm+GKVGgGSv1m9skVSl2u0OyK19UWRAA6XoFQ9CpkM/ngZ9UbHfPPt2Jl3y1kGnz0E+CYb+Rb
BF9IYrwEbUY10WeWBy6JGUikr7EMQioWqmNO4lXX6Ubb3cTbAE0yUSWjvONc+P5WuMmjaAQLMntW
dgHZmZHa7xyNhrShWiAYA/NjhRhaJFTRTLh5N4FQS4MJOrj0/Wz3qG9iQIo+ViAwNVXl81ov98gc
lFXsjHahpD4YilZM5ShTvw5Mi8ZZzmzMAiHkVuThE1rzNhIHC6zKBkVJmTtAPupdou6oxcFFjZ9w
0XHew/NypFEcpCRaQm0ugpnPGNgWh1aojFU1GYw22KnOdxKcRhzh4Pf5PhHX1t8TYKFqtwdHRi0y
grpS4AUxy3VHZqEXOeU02y3e56K/il5p8D7bb5Cq9OH7KeWNLTT2dKG2NzCF8J7FeX9lpQPPhoIe
Ws97IdRnh5Z3SQ4bPZueZE/Cg7RfspYkY1rGmkSJXZ4vDP8hJ3GfI3SxR/S71N/JgxipQFmoBtpC
P3CHkCAyDDIVIR0yvSm0BgnB2NkLSf0SCyVCdPDQztjJmk9RxtA/o21mT1ShZRgfVA3NdPcIfwqn
HtWPbxW8rbLRFklEioxQehU1/0ofGGi8vqmmcUguvqdd8Yku+vquEjqLW6G4WArtRVmoMCpwMISV
vfSO6KkKxtkGGcZZHGcO8jaIO1oJOmzavohJRQZxDnsXOUjXLwYjTc6dr2Rr0mW0jczPqpJXg0nF
0ppWQlbSzcstXn8OgpNRzM5vIUE6MoUcpbKpEMDXB+pMc2Tlg7Oxk2trp7tXsZ0m94gMUYilG8PM
Cg1M4Df5O1w/Nv54I3QyM4nWOyB/qGqgFI2RTFlsXqW0hseasiE/hXAuY1gwUnUlvoUB7o9xE0xv
KiHcGSJ8RPfevt2gGkBWfVD6VI1BcOsKDVAoKv6XUOiCAoVMbk2hFSpRwqEzbLj2g2bvYSxZ+X4e
7xcepicLbYedsifdgQYMHtd2vHmkKpLew9xZfEyAilwXe5TAXCFrKqdaOXWBFV9g8VZOQfFsRpIR
Ze6ErBRa2h7saz4HZ7mFJm8WHzRNkkAwAsudDDyYPaC/Y7IwVwI0a8JIQbw1vooOkq1Y/JXX1N/X
Ae7fGCZYQuJ1I8RetT0UHF0IwMKJRzADmnt1JXsIxCqMT4ot9GOdHB86Q+jKlpUORFmrOOitiEB5
lDmZNwMTYdyYXpK8X5hblC0GegrC3FmQpU4Q3rspNgjdZoCCo/9jLaQmyn+VqPAtVhQ/vY8pbb2P
X7AZfuqXjkHn6wP9HPOBhq/oSLeaUoebOvAufjQGHBwvL57xOQG/aNG3tRE5tw8XXa4wjtAbPfx4
YBlDFTgSyAdDOlwE5H+jUV+/+5eMj+9N1e+ZBVnrPAvyEFIX4Twh3eEi7D+dBRvdJcR3ka1mqsRV
9wJPlsq/e8KfmanWe3yKiwhRnIeV48XRaa+RL/vnVsLZCCcrwabTKKSlgEUe3/TZHEgytosYItZz
UP/B//05+K6pj2yQuv/cLJyNcTILQH3BbIhX/fpKsFDgYh6YqXoW6JL263tgCQvLxE67gmINMTfQ
gTyTzp8uAkthekwqzqCDj4ukZ49vc28dHx/ktm2xE4BrqV/y2SzYMlBxsOAIQvb1U4A3BlSn0yKQ
7aEhS0JDkZFOFwGSikNdoQIjSYQrXPVH16OdgGxVIJU6Pb4GHwDbRqh9zSI4Pxn1oakiF49JbL0I
6j/Yp1mARFNvT39zL381PtCkIUZkmDCrzcnI1nK6FkxtaEB+VKjV9fRTUJBX7Hoq4NhmQ3HDSo01
Ly52mNYs6EM0PSkOYtl6uHq3FoSXbOe1oAypuwJcFFnKK7Ngq0QQ7JoUceuf924W6G4ZPxknfTdC
wAEIuJVi603ALGLB1loAzAXuE9WIJkLoXcRMfV3oznbbHUGzETJLsGiaD789C+wWhNRAXZXjxnD4
gz3aHUGtiup9t1lg9xMEL1oSr84CKq80Hoik7L6GSwpaYF33BVDNkHSEX3p7DQCfhmGFfOwxY+jh
l8AB3nUNqEPDYudHe7fe9c7PBvYDbMWBE9C7ElcdnPfoS4BTKHX9ElRlaGCqTdH39QzaQp5YI7XU
UMA+XL1bCyb+oB2XgvgQbBzjJBEai+usjCBLBM6ocpNE9203VFQy2q6PT5VENzS4CM1ueHYyynRw
DV3HeJnjsZkett8efQkoedSVnQ4Bs/jcdRmF3GY7OFsDpsKRwIdyIJP06+lVDavi37AGFFXsd83j
n+ULMnaMJAzKgfsiDt8evX00YAR/pWtEoAEPQJyUxFBcHC+n0aGIi/jW2CabQLRHzw/JQUjRdHp+
1R6KfNjktGuu9vNTT2btEx0LooG46oOnR7MAl6p7vqiSL1oI+MMNq6/2LHDiDnWgr7LAl/TsI8DQ
vHNIRLoMVhqthCYFOj8IJJPHR3GJNXCcnn7NAkiYzqehNiT0pUZ4rAmc7wRiJxRJIpW6w5fQu6UA
/Kq+p39/GqpCVENoY3xnJdjUkxHG0PkYDnMg1bPeq+2At9h1UyTsQ7yD0kn9kOdxoc3ngBgBQiLN
oVGD6Po0C6iidZ0Fimgy/Ddqqk0yfB4Z8T3AZ1WJD/u2KcpQgM9pxb9cSUVkDoUYouO/O0enkYFh
DxUqlbDM+ttfg4DY9VNgqVMqoKF8diZYOoEBTTe+kvpI6F1gIMLDzo9PYIASkEaDot4K+KhOF4El
sV+SIxMm17PQuxIqtcMXTNhf/RTIk/GZFK3m7xQLJDpPKmRUgL6Hq3fpMuhfYSTfKVTWKKESAepY
LNXv+jxAOASJVFUk1p24ehcgUEiWu84CABRdFcKax6LB2SyY9hAreYJpowGg9O6LUIDadd0XaLNp
REEqDPHDqz5vMNF3NxGOAHPe13K6gtJx5+QRcIVhEgo2C16USk93RxEtmibVs2PvpXdrQbS+Om4L
hjYUWrSmpDS5EQfh6SSg9jFUqFOhU9e7MNGymoS2Q8YguBwW9aNjmHTeVNDpK1kGR0fTf+tdxqDS
DupcTidMkhF14HOoz4azaMnkBCWt0lCTqH/eu1lgP2g6HR3WArse0Qb4gvoh7bO1QHuN5JkWltLU
23u3H1AEFjylbnECCtQmihSKIEOd7gSUkg2KLEKqsa+LgLfTOW0UIbEhVntznaeN5hDhFJSYOCAP
V13C7VPy/IpC+a+GzKAOyJsIis0mDDo/Gu0hiDUBT+1tIeUV19RfngWBRkZtSz0+5dlasDk7bQop
lN0OH12fFgEGqF13AqppZI6qiUbtq1EiViVDEHvkTVbvcgUZ7drOWwFkToSOUAlrTr2zU1GWwWMI
lX4coPv2/knhuj4+PXaBX1IAm7z6+umtUKYSGLUGpd67+PA1gvAv7wHmkGfUZRssweE6OxVliahA
I3oy1N6VkAAC1e+kQ0yEO7ROHZEuW/34Z1sghSOKJzits93W52HvvgQqGvUZ/e9nQcBS2QU0sBbf
Dv3T0IjIkG6mSBSPoePPz8JPHBrfKD5j1wufDwwgb5Wd2J384y8cmS8vB2j4HvPn//wpSB2tXxT8
+3ro1TfVuv+2kIqHfvrJD4/99cPfaf5584Av/3Trbx2f6vg/L71VukyfXNx6hLdLc5vCJeY/f35f
W/3bbf7nz9Z9Hl5H/f7/YeAsWJ4SXeoM++8n/Jfjph7mt+2BDy2/7gMHyyhbZq1bPvTRuo48Xobe
1ziN2nql9Y7SeewYJajlc3x61zUeqvvIUbR6yr2nIm8NfgDadB18sgqXu2W6Oh25LkF0Hhn/ttR7
yv9BJrbj6p4x695zexXW7J2u949/U+q0V0qD8us68iUz7nmnM44chuCadB14/rx0WwuwiRg7j/sD
Zc6O728ePXtnciYNhqbzTce79rKo4ftdh71+uTfVnLnOAzNA8RSUx2UgTi8QTqJd2HXom7jwshfT
XLO8uo59u/Si1u7RNHq7j5uW4TJ6Pj794TCvkdbdh86y5ZNbZKs8b50y6NuIFn3n8b0n9D2XbXJp
TafqPjRnQRbnrZWt1GWB7mNnmcd/SdLam5oq5O8YPS7S86FFw6Pz0N+XROq4O/3I967z0Ntl+9xq
8MNdZ+PNavfH5XKdZK7XPtYZX0Apf8f4V6s0W7V2Kihigij3Owa/Xe29p9YxxuCi8PM7Bv8cp8Fx
pMOWUlPbOg8dp7n7x3iZxmhYtz/OusH7e/7AZBmcf/s1Eanr8Heu157xuiHbedggJCJpO0bR6xVo
sM5DpyvnnL9/QJ12Hfh+FUVCwGl5liYodSG+6/APbvy8+mOevTjbal5d1+HfxcV3FmKDvfk9f+Dl
QmyQ312Hf8/sr7Js1QopGpWO7mPv21mlyk1T5ew67od86R5HEXtKQwLoOuzHVbrmZGuNXPfCOo+M
tKR3tryblmvXoR+XnDuRk7c/zQbr03nwVZb/8fG1m68RVZ3H97KnOMq8VuTWkBw7j13Gayam9TZr
nPiPR36t0vSN8vGy/nSUQ3ntn7WLa+I3nsLVMv3v/wAAAP//</cx:binary>
              </cx:geoCache>
            </cx:geography>
          </cx:layoutPr>
          <cx:valueColors>
            <cx:maxColor>
              <a:srgbClr val="421C68">
                <a:alpha val="40000"/>
              </a:srgbClr>
            </cx:maxColor>
          </cx:valueColors>
        </cx:series>
        <cx:series layoutId="regionMap" hidden="1" uniqueId="{5331E8D0-06B0-4CA7-8E40-3A87632C2DD6}" formatIdx="1">
          <cx:tx>
            <cx:txData>
              <cx:f>_xlchart.v5.17</cx:f>
              <cx:v>Sum of Sales (USD)</cx:v>
            </cx:txData>
          </cx:tx>
          <cx:dataId val="1"/>
          <cx:layoutPr>
            <cx:geography cultureLanguage="en-US" cultureRegion="NG" attribution="Powered by Bing">
              <cx:geoCache provider="{E9337A44-BEBE-4D9F-B70C-5C5E7DAFC167}">
                <cx:binary>5F1pb9tIk/4rQT4vNX2ymy/eeYEhqcu2fMWJk/lCKLbD++rm1fz1W4qP2BxN4sV4FxBWE2AS0yVV
99N1V5f+fTP86ya726p3Q54V+l83w+/vo6ap/vXbb/omusu3epbHN6rU5bdmdlPmv5XfvsU3d7/d
qm0fF+FvBGH22020Vc3d8P4//4Z3C+/Kk/Jm28RlcdHeKXN5p9us0T95tvfRu+1tHhd+rBsV3zT4
9/demZVqe1u+f3dXNHFjrkx19/v7F7/1/t1v0/f6y+e+y4C1pr0FWipnjiM5R4yg7y/8/l1WFuHD
YwsjPuNMSGrTxw893eZA+BpWvjOyvb1Vd1rDWr7//znlC8bhwdn7dzdlWzS7DQth735//7GIm7vb
dx+abXOn37+Ldend/4JX7rj/+OH7cn97ueX/+ffkB7ABk588Q2W6W7969BdQjreF3gJzbwgJk0wQ
R4i9kDhyRiXCElHufH+Jx8++R+bX/OzH5ZFugsox7PEBonIZwQl5t9bZtrh93J9/Li4Mz2wiicPl
/dY78qW4CDzjWEpkswds6ONn32PzWq72I/SSeoLT5fogcTq969+ttnmlo1jdPW7WGwBFZ7bkNnYo
vxciAOK5XtsBJYRNHOTcPyePn30P1KvZ2o/UhHwC1enqYKE6ulP6zjzu1RvghGaYAgic4iccXuDE
ZraQHEzsg8Cxx8/+gdOvefp7kB5ppwgdHSRCH8q2id55W1VmcbF93Kl/jhKlMwdRhxH8gNJEmiSa
SYchifEDTPbjZ9+j9Hq+9iM1pZ+g9cE7SLQ227h4S5XHZ5TZYHme+QXPRcl2ZgTbmCHB7mVpIkq/
ZGc/Ng9kE0g284OEZLXtt3H8eHj/ueBgZ2ZjJAWiIBHPwcAc/Goidl43+674wO++dyDvJebXjOxH
45FuAsfqMJ2Dk7KNdbx9U1WGZo4ELWaDb3D/egmMg0GVYUmIRHul5FUs7cfmGekEnpM/DlJaPsUq
jIv4LQ2NAP+ZSIfa4n73p/61nNmORIzKB/T4S7F5DUf7wflBOcHm02Ficx3rm7LQcfG4Qf9cmTHw
xagDrpr9IBrOS9GRzkxQiI24Q5987uc67VUs7UfnGekEnuvD1GwLSOTEt28oOUTOOGw9JnSKCpkx
KSgjcj8qr+BkPyZPhBNEFicHqcw2sda7P1UVv53IUDITBOy/fEgHOFNwwD/gNoHs20P6beI4v5Kp
/QC9IJ6AtPlwkCCty/4NZYaRGTjDNhfs3gdDk7DGobNd9gA8uIfnE3R+xc1+WO6pJnisD9PKeGVR
3N008U3bvJ3QQJKNC445fczd4Jd2RoBQUUkkJhPr/0pu9sPygniCjnd1kNJybUqoH4RviAyBaoFj
Exs/6LOJe4YR+G8cMwZi8+hcv/AAfs3QfnCeVjIB5vrLQQJzn8/wt2nZvKU6YzNGIcCHxOb95kNh
4EXMidCMUMQcbE9C/9fysx+cl9QThD74B4mQf5dBKuAtM9LUmSHwBGzymJ6ZuAKCz5gtbUbxQ21h
otxew9F+fH5QTrDxDzNJ84eKx/JNcwJsRhwKIT9+yIxNBQdD2WdX0gFfbV+y5hUM7UfmiXACzB9/
HqTQnKm7sHzLgBPSzlSCUFD7XqFNRAYTBOYGss4UPITndubXjOzH45FuAsfZ5WHCkWbbqMzf0MJQ
SFpKysBlvg/w0cQzc8D8o12c+WiBALAXuLyCo79B5olyis3xQWKz2SrztqXpXScHZJTBury0+sKe
CYRBvzkPyg2CnOeYvIaT/Zj8oJxgsjlMm7/Zar29iVp91zT6cZPeIG1GZlgQKph4SMBMhAZK0Tbi
iFI5aeR4NT9/B8+L5Uwx+uMg5eYYjm57k5q3g4eCzgKxIeB8vRQcyWdEQg8OqLt76zNxml/Dyn5k
flBOQDn+cpCgfGy20RsC4swoiAt4yg9WBlozXoQxO29MQIWG2JN8zK/42I/GPdUEiY9XB4nE+hYs
/ttBARl/Kh0kCHsot0xEBGMoCUC6X0g0iVZ+ych+LB7IJmCsD9SexDdRHG7f0iFmMwl2xBGP5a8J
HqCywMg4EP7v78PYvIKj/cD8oJxgs1kfpKBcb6HhrAibNw1XxIxBLMKF/Jv8y/dwxWZQv7xvowFH
4Lkn9jqe9uPznHaC0PVhWvqru+FNu2oxpFeoZBAt3scuEy/MAatDoXopoPH2+wtE6zk4v2RnPy4P
ZBNIrj4fpNAs70oo+G8fN+afu8ZQHgNxIBJSkntBkXTGGAPXGcn755PY5RUM7YfliXACzPIwZeUs
it/S6iPQY5xT5jw0oE/KYhLqLwgaayX50ULzXFR+xc1+SO6pJnicrQ5SUNbF7Rt3LTmznUkX0Cn7
8HrpE0sbYhW4EmA7Dz7zJFZ5BUP7UXkinACzPj1IYHYl8bJV8RuqMLiNYQv+ZNPRJFpxoP1CCLg+
83hlYBKzvIaj/dD8oJxgsznMezSnpfrfaV6GpCWFGIWDZ/z9NcnuC2eGJYc8s32f3EcThF7P136c
pvQTtE69g5Skqzuo/Gt9d/eGosRnkoH3BZmYe6Cm0Y0NDc67RA17AGriDbyKpf0YPSOdwHN1mIru
D5W+9bU0iD3hqiCif1P73yk66oDfALrw+2uSEXgNR/vB+UE5weaPw6zLfLpTeVk0byc4kKZBghP4
b+KpQaeMDd0aji2hb3P3mmDyCk72Q/JEOEHk02Gmzf7Itjp9w7jGZjNogmECkQeTA+7YixQmJzMi
HMmgCf3xGNz3/f+ak/2APNJN8PjjMKtju+tzX0qVPu7NP480odUPKmCEQYj/FEk+RwS6L6ANE8GN
wYcq2dQJeAVH+5H5sZYJNqeHmew/B8OvTdZt37Txn+1ukNm73v6H1yQ9I8RMUil3d6LvNdkkPfNa
rvZj9JJ6gtP5YeYENvHOQXvbBrOdA+ZgMPMPME1AckDtOVD+h1aaR8m912qv4mU/NM9IJ7hsDtMz
O737qt7W2uz6ZYnAu5LZvfBMQ1BnBjeednnN/Z7ZazjaD84Pygk2p/ODDGp2unpzN8Q3b5hNo9CV
SQAc/CxqeW55MLJncEUQLkFLEKfnebTXcfN3yPxYyRSbzUFic32nm3c/bmndb9Q/dwygbcZmBK4A
PF5An+g0uNpsA3oAz0OKehJ0vpqt/ThNyCdQXX86SKjuMx5v3t4M5TUo4YCYPAQz4Dq/FCTIW9u7
Ps79aenXcrUfqJfUE5xO/YPECYKGr9s37Q+EygA0yhK4ILjXy4Y0tWTQ6UTQQ5Htr9HPrxjaj87T
SibA/HGYd9FO77rtW14OhN5zym24lvGYAp1k1jC2oY8DcqACZtfsXn+xRL/iZz8sj+uYoHJ6mGrN
22bxt1K9adwD3WeEw9QGqO7cS8zE/MBADbA/Aty7xxaclz7C63jaj85z2glC3h8HqdDWGcw9KWP9
uEf/3D2AuBRD9xODCWlPcedzowN3njGDBnX+dMPz8bPvI5/XcLQfnR+UE2zWh6nTNpDyfNNJDkzM
wJRw7EB7wPfXJPmJEYgOgxvRNoX023PH+hWs7MfkiXACyeYw0p43Px2u99yjfvGb/9ORgg5cAoAu
KOjb2IsLdNrA9DqoiD42pE/Qmcz8+3u29mM0IX+xkv+jgYJ/P2zwaRSjv2228+8zHJ/NG/z50+/L
hcmSE9KHk71X1d3v3foW5jxCdhOM/tNsyN2bvJCJSSDyF8q7rW5+f29BHk5A3y242RhzAuU4eNMe
IjN4BG0hNif3SW2YMgTtu+/fFbua7u/vQYuC4w45COiMgyYsW0CGAurwu0dgACFnBIkLYTtwDd6x
nacRmudlZuA+0dOuPPz7XdHm52VcNPr39zDj7f276v73dsvkDA6WwHJ3BxKaU4FLyONWN9tL6PWD
X8f/FRrWZ0USRmudi/a4lAWnbkEqfUxNzvyMNaV205biS40t1+Rh5qJ4iP0M4X6VRspK5kHQioVq
HPUBBslYrkMz51Msm2wZOVbo0rh1yuNy4PWitfMm9YY04msdjEIt2qQNRo9brLddGLqZcZel3PY7
x6Q+r/JhVQfsqJBp27nKhMoNcxl+xIV2ArfjKvAcO/ns9P0nrLPAdlmgzcex6UYPlmQWcWchv2FJ
exH2JT6CzsY4codC9/MmsLLOG62gvuSmjk+ABFe+QqJbVqV1EQdVov1oSPqVonW5GXtTuIOm6HpU
qjtOKDJXQWXowigdnRNH27XrjLuVZ0Wq5yS3Yz/GSbaANoiucKPe5B/CiPMFoUPlJRoeC1TjYwfH
H8u05G4om24jmVnILms8q0alH3ZlF7o6Zs2HtErEeVBiehEwiga3tBXDi9K0sOJMWqPvtIHjStGx
Oak67NqmznzgOfWpbpjHSid3CZxTNxjodZum1QrH0YlghixxG52FcuwanxjEMl90EfEY75lbZOHI
ThpLdYGrC7txpT02bpA3K6cvmo9MmyRxq3jEc6sjymOJobmrdMEBD96ejJKsmgR9iRPC/RbWMk+D
5lNQGHTk9OqjSQ3zHIOKP1WfmCMcVcLNjYx8npp5iBvuZ0kYXmpW0MLvRJltZJLXp1kR5bDVWR4J
t8pL+yxstX2eUivwrUh0XwIVkAtTl8mch/ZwYsbqriE0NG5hRnse1HF4PvaJPhqczFWJTT2YmjOc
ZHYauBm2A78trOAC0+ZzqMvC441I15GtgvC4b1DWXQxOWNZbFYb6T9TX7bc46fCFnVf8OAlr+iG1
WeJbvGhPuNa17TVdDlvWV7natAT92Q+sPbUqYs1Jj+5Ykf8p+r7UXs6Let0lrHWzmKIzkwms/VwZ
+UWGUXs1Wm3pJV2Qze06yFpvzNs2XyHW8mQR2GWReVnR939G4VgiH5s2rubaqvXgponC7ggoz7lo
8nlc6A5ddOWYeSmK0ElVO4J6AzbBRVeR857jL6N2viDVugom282VQHm1cuy4cjwmolotOw0nBoXE
vuaBvAqD6g6RNjBuIrJqrqCJd8WzrpNnUcYqt3Bk7CWRTVYh6JxLeIfQFVRHp7qOj6Xt9OsBF7mG
w8yiwWtD3ZONdvQYLmUwqNBrVfUlj62qvVSNEcCSXiRWG5x3bVG6qk6rjelo5+vOHhYtcpaG0Wid
pmNXX5CRyHzVBjh3PNma5DilKEnnsa6KzB1QyTea02AuaBmtozzA87pqetcWluXjypbXTOWGu814
XCBhrcJGR8tUZqEb2MRa8MB0roNMvyhYErvhkKWfB06Nnyd1fyxjsWBFk7tVYHDrSs1SN1UJv4Bb
h+m8stPOtfso92SXMi+p8/ooSenol21bLTumY6/DebjpO97DDiTjeFVniK95I9VmQI31qQ/9qM2O
W5SGfp7pKnPjsJTzwaL5IqmObTN8JsFg+6XSZD2MwTjn8FvHGUflBme0jl3OrEG5dVkT5POWU7FO
7U6CplL1BXUUvZJcRp5tV9KPOI56z1SjWQZWUArPydL0y5g4rcsG0R9zhhMXFMSfWSoTN+raaHC5
cNSCQNHQHcbuNBtD862Nxg6eCrGIeMgyV8RVuxwCfcMCu/ZtETmpG9kF9kuC2nWQm8wry0CdxFn7
JxgWe9E3WbcqxroHKQ1Ka3Sbqu9tL8/j5oYUYG3mcANAn7A8cBZdiD+EwpYrauXoOEai8lQhk2Um
rNyNRrXSlUQuxJByXojSeLiwuhVRBVojI7AXOGm0tns2zOE+DTq2mx65YLHlQleInLQCO8dDIeL5
QLLLwB6NJ3Qoln3laOkGKv7WxqYtXSMkc/MKdG+Pu8yHBFy9rh2cj24SprWPBnqucOlZ5UCMx0FE
N1EVxqcxGqSXZpXlmTF1fE5ifGSaOlj0bX085Hk9R+Ogb3mpBi/Mq36eZFl10lAaumPLorUana/S
afJ1yNVt7YTtvE37r3nO2jnCBs/bFswNVtFaKh2u2j6jfh7I0w4Hl40u6CnNSeHKtuMXPYvzhbL0
aWiSyxZp66KPkvMB9vUoGDgBacxOQ5GPi8FOHTCNcciRa3faXvBRK5+lTli4vGsbT7HBfGSpMW7f
wr5e1m0c2kdj0ph2YzQKyzkBy6lcEg+0chtETRi5rC8NmtuFHNE8Cpxq/JDHyLE+95oMxo+FkKMf
c0081KWFGN0hxVnG5qLB2KxqHH5I01Ik/tiN4MroNGOnXYoVHCuOqUuSJCldhFV+Z0o8cBe1Y31G
SmJFfpWo8ZpW7XCdl2g4Ek2Cj9u60MvaWH3jdbkYbA+btDtCdtqD6s8K2IMualYmR+Mc56AxZWrZ
W5PIxAd/LjnqkNNSF6pR+aUc2/goR7n2IUibw4XgfmGIDG9r0lpL3fT8XBtZL3pZ4wVVTVK4eQHq
Na0pbFBq0mERoTD8xExQ+SLJG1dVqQanI6dsFauRdT4aeev2ZYt7F6zb2Lslq+ixqto8mjdEVVi7
xLSOdMFyoQXXYNtcaSKZeFq0sTumWXRkNC5Cf5S6a9coMu1xFqXW2qprGxy/ALWpi6DkeYa5ZTde
2Yx1vEh57cxL6YzKj2hr+2lYoy+aJxH2hwQlFzJS9WXiJL12HdvEXokdvtRxMCwUNOiuRhwNnVun
Q4dcZJTQrlCmuc4gveAH2sEneSJz7mYA/ueRxmxha76kTdDWbjw2rXFl0VOgjwNPl7RbhbHVd64V
63BOBys/ZcZOwp0HVGdeDsOq1yxm6DoIosQLKxREXthSmS4qw4oOjkuDvFg1zWdQ3uOcwiYdlw7+
ykSagmBzlLuAaFC7WYrM4DoqjeZ90ybGVS0nXtPYY+UxO8rPilpL7Nlp1M4bHm0q3lcLp8+bk74V
fG1HsjJeQSW/0Jlq07nmRbZkha3mDoB2JFtdd35WMHM7BDL60wGf+yMxtjgOWFTYXmw6caIRuGZ+
EOLQ2eSIU48Y8bnJqb42QRq6dsjZIrPG0CMDR2tFzKg8nST2F1qxrve0rNQqhlIO2BLibLLEmDti
BaHX1DHegj6Nj+LewnNTM/tz16XaeKnKRbCw6jiSfoNG4oZNrhamaOhli0s653ZfuKUR6TxlsbN0
hryd86HrjkfR9adGh/2lFqlyk6IfvISnxC3TKtqauh9ql5QlW+C4bGy3wpWa16RrvLwcYpcGTT23
7MhekA6JW1KQ4aTS8Xgq67H6UPVYcA/0efKtbLC+cgqUfQ4xykKfm8Q5Kk0YHMUiQ0eoCuqFgPN6
jOrQvqBj03s9qso1GRF8wMgtFwtWzU0hMPj+yJ5zHrReKZooBdWcF4vervgyyaxiPSDwxSsn669K
ldGFhdS8qerkLA5V5CZJ3p0mcHXmGJRE54MAgrCIjoDDApqPpir2Iquu5mme2HPDcF56aWdqt8w1
yLpiyXEVg4+S5agGB6rJbqLU5uNKZFE/j+vW/tY1ZX9r50MkvSpzhk1HyEAXvWLl4vk3ALyIGG/K
yqg4jB6+d+Hpn/+5KnP48/0rAX78cPe1DT/+Bdfd7r/v4ae/BbdIdlk+Pf2lXfz/9F4/vnxgF3M/
fRPBJIq//4aIvwnxf/rwdfE/pjC75Gfx/+Pg2B+B/wPJQ+CPOfR/IhhkCxMGIOkGQ+ueAn9sw1wh
6MqFFPUu8IYO0afAn0CfG4X0NVxLgCFroI2g4PMQ+GOYVwBzvyWCkURiN/MT/08Cfw55h2dxP4O2
E8mZA2zZSErGvucFnsX9cDMiGxMekg9aV1XrVmOujdthcHe8Mcudk4qF6iKKM3VTiZRcRWAGLolT
m2XBLFN5WSy5l+nBLsAsZL1v2dhrHKvaiXv1RSME72NbIQldqyvj80QNVepaFafrMhrSRQsD/uYV
TpwTYqHhPHKK3o+T1CxLYtLLMaHjygnBFETYau+K0RqVG7GenVlDHJ0NRRZnbgQ2c+uEldkKGpnY
DyPYNi8KOyt2VarGBUh8fcSNVX1tSZRsm7A351ZqsE9kYr4YBdrQqcJUeNSMzV2nQuySKmPrEIar
X4SRfYEbK47dMtPkY0uHMYWi5lO+aE/uhcIJmEJg25Dh2RX/IDWya2d4nnrJR8YSK9D2h1FRZ81p
y+cVGRTkQsrBSl3wGxvhxiR3zktRkZOiJ7A0CFFK7sUp6pZjlBhwJHi5dsa224wBj05Jy8pbHKfW
dVFzfRkZa5jzOEk2LW9w5MqoyT5lWSCXYaSqRatpeSal+thklK941Z+IsCdXJCJLcMxvk9quv/58
0Q5cHni5aJinvTvAu8IZFNjY7lw+O3cVjK8JA1QVH1iZB1/wDv2wLPFnqCoM55ZAat0mVK3zpG/m
YOpy4uZWMy40TcbN0A7oa5Vi2AaH98NZWLD0qC8p/xAY+FsNpe47UpX4OLRIfxa1Nj6hYT2ccxl8
CtlAlk4cZ5/Sou/AMGdoFRd9sYwsZS3Tjtq+geTcfEQ5nGnaoO4YjfS2sNuTXhG8atqArwz4zg0k
mqgfDyadD7wnc1Q50YLHX7LKSY4YK/ubOCqpmzW0v6lUQNfCZGqlGty5QRR1XtW1iybuh0sQyvRU
dBYIk07jVUpvUR4nyrUDZWs/TUZ+LFmYe3Egh9aPY1274Nc6SzQq4pG4lb4oiuFyKAAltyniZJNH
tD4xMiPXpimqO5nVuXKLXmnbhSG09WoYBV4UkdYrZ6ji46xp0CaIzHAuC9xteFrD4ghts3xeR2Oy
MipKHG9kIbm04mY40+Bhn1ASh4t4lOOq5zvZtNLxIu96fc0iXX91wjQ8YUw5HgqHARrSfiYwE50F
N7Xgm0RguCSlGO6nEBjR8vLskLALgrAT1mUEzsdF47TF0oLc3ycz9NJXooVUhbM7O6ocb3oiR083
Gtws1pvoNqnK4bSySXBUN6i+FjWr/CzK0LKW1efBYakPdjX/mNfwLmmneOYmHS2WGWB/UoK36KIm
HMFNC4e5yUtyOSCVMlcYWKppLbNhUQBGHVtm0TFOdgq1TI8Urxo8541F5jFqa3jPoRtOVVqOF9+P
bZXUjhfHttmomuMTXJXBtzKT6LO0cn3tJFhfF9ZYn8LQb5VATBnlEUQPRfy1QOmyLpWVe+3gtJFL
29ZeMggcxTyVkTyTqC4N9Jz9bPsJeiG6u+2nYHcEgps/BG4tiJ1oPxPdvsbaCkcVXEIsYVt+gwV2
jaqtD8nowApwQpBn19q6SkzcRS4fKqfaDKqIhqVEMZgXCjLYuiSrgyOZdtU27WxlXKfuq9CrsAq+
KGZgMYhkeF3HrXXvy9x/mdEehbtvAWxnXjEk96n43v3/fAHFmGqFo1BcZpDNnA8JHk7rKgwXtR1k
CvKcoGcCcEXPObFBxRQRt+a2LKotBD78GPd28A1kj4JiNuWWDgKf2P2QHkWkaoNFncngKhN1HrhR
EWbS/fnmT/P0u81nkMjAmEAjPIHOhMnm52oX5PX8smw5L9xe6+AbnOZArpRW2Sc8xuMmGfRwlomu
WDa5hBWQorDXsoq7ozKHfFzvELXOeK/Wpaitq8bOwUXvWRN7qm6LMwj64hNBYP197mTEbXSvv3Vg
JgCimH3VQQ8h4TjKzkvrcThvWZ8WS9EJ5VUJhzCcKFBDbRtckwgnK0ta8kjHNZkHMORvkWkaLqos
Gr4ouxiXqu+CdWwiNR8LUUivAf/1Doca9BXJmdV5uiJ4PtLKWdAy/YpzSN1EtKhdmlbVOmNd8KUQ
IOrgEwzn30UvgGLDrQqsqJvbKfywLdLgaBwUucyINi0k6GjnOaSOblGlx0WCouALnLzujmX5ToPs
tiYRwVEbF+OGoRG2j+Wg+apYIdeQPL1CFRlDl9V2/FnkyQ0t83Jdh9GwTnuiPaVI51ksIyfR0Guf
i2w4TfAItuTnBwGcxKkYOhBhI5i5Dzp75w5O3AbQ1Xmr066+jDLcCA/S6JB5+66bMwijliaoI09E
ASwgGqNwAa5YtbVJM16MGHTSPMz1GoIP4UdZkh3VcaZ7qOugOPU6K4lzNwyLRVNDtOeCJKGvpkfZ
R1D/zVfSs+6ujQWzfBj8lwtfR7KMlwW4Y5uuaPg8F8jAOYCsfeZmNAuyRYaDEkFxJG9XMrQGH1Ly
Yj2w/OMAJRkKXELjvGeReOnUtnUBfVCm93WL2tuag1mB8xX5qqzL1YBHvWQgtRACxTuXc4dr1cfN
tR7SFbcgePIHEo9zh5prXFWFT0tJXeAnyl2dgEA4IYPDmhDNPFtKcQN36HNfQVR7VOIErUYnM5YL
SZN6OdYkKjdkCJjjVW0afQI7EH/SFqTb3LHqqXTLOE+uNVzSHyENUNvhKgK/ZfByCtrA1VEV3VqO
wJdW1+8cHDWUR0gOYKp0bvtq7CA0p1HbzJshyhEsNwWVl8GX6SFX9wr+HjQtiIGJyBh40tYMqnAj
Lq5CSEWvA8TA6ow4oV8jGsTGC7FdpcdW0+zcH8dchPAde9Z8hBTM1zwrQa82dS59A5odeVYx4pOQ
9+mRgYMgXaiLlccWM1HpQWqMfsblGEs4T+14kRRO0EIwnAyXCnzLVWMVDtSj9Dh+I3Yq17IdrXnW
5qkNlaEAhy5SYz9nXQc5dyhwQQpZBcLtlQWnMK7By3SHUPmNw1PL5VWA/JiO2Tch+sumrLPY4+C2
Bm6fisLL+jQ/FSKH0loueg+MgQM745jx4rsgPdSSH8zBfS30eWz5PNT8fxnZQvhIoQj8ZPn/Utl+
bEL7Edk+kDxGtjDECJJ8cKsBPAG43bC7//tQ0oYBk0+h7G5YOLj6u7lU0FQCRvdHKAtjEXdXhyAC
gPurRHIoOj9G8i9wg+L9HrMOI/snGhEavnYfAw4hhWHLYhe4P7frUcOGrlAV3YhAi0+mZ3xtKEie
y8cM+aAD6tofqvIIbpfV2C1x3UEuPdTz3pbZsiW6PuGQ2iSfeTSmp6XIVHRcDx1lHqnqAQqY4JZ8
oh3rPjdpDqc4BC0XVYYMntNJKNNWTdL4gx0V3bLtDb5sqS6/FF3QnY3KCQZPWkXfuumoIFldB6pf
xDlLV0Il4L2ptGtdUZlmaYNPXrpVlAypF4blrphoKBg3Y8B8RoPsw5XD8Nj6Q5qgr0mbgYbOTJre
1sKqIe3Eu9zt+3w4C4JSh24dBrD2vMpNCl5nnIp1aRQbFyNuh2oJtTx4SjWvyFErQ3NeR7w269Aq
eOLnuRmsIwkMlscsGKF0UtZ5Ti+IrMoLhyUhBOhpd1ZnvQu16azxoaYlQy/QZbdMeiVW4D4UtZew
cgxX8dAM5+q/2fu27jp5bclfRA+EQKBXWBffk9ixd+IXjdw2AnGRhISAX38KO7tP4q876fPeecga
9lpegJCm5qxZVRReDYcotYvTgL+SR6e1yzd9CCIenbkQJGv8uRdJTfNzkQ2qPuW2ibcYCHKP9kyl
hmK5o/nWD4AZ1jm6TCcyAozWtZGsamGaMgzo8RVd1C3/mlDFT/Qe3QFVWhhA67LIGoHEW5k55eLY
d43lpR5r2590oYu69CBusBpMBNmKd4Ks0WlGx30KVTY5CgzD+Dl3wFujWR4QWlk+XsRTIOI6sbIT
B5NO8z5x8u1iW5ALnSKQB9D661no5iuHpEjHd2TtW0ctuuTTHLa+RNYQJvKpFjJJts9L062D/e6C
cX1fYvfbOvH/A95riPr48lTXb7+Stf7DX9s5LkkKwtT/Pdy94T/9EvX2v/sZ8xj7X+iHAxPcn+z6
W8wDWLc/ggexEA4vYKYWADQAku1UHRhVUjwLFsytn977vyB5NAERjxPwVDnIqv+T8Ed/j377ERF2
URfTBJSg3ef/9+jXkdYOJKjsR0GQOvBjolMddVWs52Z7yjKv1Zc0stl0Gsw6renBoR2Apns0ivhr
Pdh0iKoxWVR+xWWGRFnxaDAXgaPBfNtlvY5WgPRLpr9myrXLCKSPdS2t6jxPyY98ARHlHml93n0p
Cuzs32hPDburWWM0LXvSTDiVVGe2fydJ7MJwqLvMKl2OIev7G5KvKLiRk/ZkvU56OrT/jqZ5xN/8
ckv/D3vEG9QJVCnUTEA7010zieHCnf11h8hJ33iJpssPEcahNReuT7v0AnXEhHC1TciaQrU1Gnzm
LhZNIv5SeZI3UB+DDhNAMOS00C0BweD7+7+UzgA0kRbFrPneEkVVUzmAVlSWnCeRaU92CbV1Bytd
ncoySqNND+9DSlc0OUm6sUCvHLaXSZXjaKgld6gLDN778xiRNxMJtSXD0z3Q1gAnjaYYrN9PsjDJ
5NaJjV+HLoswK1qMB7qI8xq7NbumIsNMmmpsWV/6NhtwjyzILSS7KKI2mlVpJO7fPpdWib8amq2b
r9NF6bH/24kic9D/zVnbi+D9gVfJbmqZI4/YjUh/Hc2FhkHzYaOoSVGp98cWME/n35vNNXqoglkN
Ti7K+xnvjavpx/VQqG2NHoLW4nLiFvSiqt+2eL3upRmcAF8lZsJVPouj7h51cb31FZ4ctGCQk6hd
yXAVo0TAt6LNGIz5S0235ye/Xg8QLQpSNC4KFLw9ILy5HtlEibQ0+s7Ap4iTQ73ldW5OXZE6CgaC
dYw9qywW7vLPd/zNqkDnAZUknpwM41DwEIGI/H5c7dcxHyNafK9XrHZWzrHupk8yFclQl6FtfPNu
EHjytyulHGEv+pfLfnsbgcHAXg5+ZjyFNxai1++HR8bSAP6V9HuUAzihVRZiln1BCIvcJUqRvLtr
IjISJAxm9Q8KTYVNor5qOgzKnwfidxIkfAeA6KAFkhX7w4WAC70ZCMeauF3VIL4Jvg2ZPY9G92I9
RqJH4XEG6rvgrvz5kP+8eIhH4MyCCv7lUaE72PZLRJCo0NFxje33lAXE19NK2EbUKbPBTykyGZGy
Z+sx6qacGLLf5zFeZ8uPczPGOvxlIvxj6ccZyKSITwiRMDDF47J/P5uaoxfEtYu+4qnDeR9dLE7u
oahfRolHjPvQpltaNWgRJbpceILWRJk1sfQPvWYtGtkRscMD7yWStYMBRSW572dQzr7+ecz2df3r
OoFZJHoGMcqJHLsnfRugfBCFjYE9fV2sQ3sW3A0VY7DiJVC0bhdL5+hBJ2BMYNE4AKx4aXTt/zZY
vwMwWC8Mj5yASUgM70q4ub4tNzA+g5mHWT+j9ZK1WaXjIsOAgAfLua3IlkcI7WJ9XcMdWl2m9C+T
WhNR4K0lOMpAhw3079MqfRtLwN5HMpJxAIUgDv8jiKtFTb2Qo37WFvfSHOmkivQ2IZKu13TyK4IX
F3O3PfVyQWlRemkDACOEncDua7OJ6ML2abs92chP7K5o2J4gLOncd/ysfLYH03GiHAEfHIRsvte2
VdvTBholUt646/ZNq0GsRDgdBy7xS4q28/ZU9MuCSEuzdsXLtMW1Kw46m+gE+pnfI61a6gYJhnk5
PAdgtIayGF9S6RHJA868iYY9N3A669WXZWKDAalitmR+SOm4uRtrlbBl1/U26auoFqAQo+8T6s9D
MYj0aY5ngi0hL2rkGbMZRqQof56hbwMJRj+HmT/o+mnO8IzmNyGNinWoCdfd80bQyq8BioKDNoGU
047dJfUmYLr++Yhv1wSeiZoCA3ypxHeW+ZsjTqBGygDo6TPdwAnNquDTfREm4FlgC2GzydizQD8V
kzAk3k31LeBx0PT+sifvZPXf1iaFkHEvveGqEyc7q/z3CLLR2ZuIs/6pB7fV0dIBp45+jEYa5A5S
TQM5AhJCK3ieihr5gZbZWB9BfU7mEezlHJVS6ZLaXKM5yR4WartiBSBG2HzviihuKpNty3iNSRSD
XxGnotFoxDGyb80yxjwcZ4k97lK0yu37NLow9B08sVFbAzS2dJnPfx74Hb/49YoLGNDHu6d2stcE
FDjI71esmJBDMFP+CFJqjCQ2AwSMJHbe9nkLJ5s0vZAEiKwBQ41TvNTuJbONmN6rQ+rbkIgH8DX3
KZ2YZgPI3egE1MVja7YpJugpzKC5nLdsVVh1IvR7Tk3WosfqzInBMvrzJb1Ax78EWLARigLBG1EN
dxDGr28SK0OHfhvbIXksHFqJ+uR0vZ+Ai6jfl+7LOoYrzIpzE3LZlzhi5R5SrDZICyMJCt41WcCq
N8AMFDyEOt7m4KeFbh8Hs4aR3QkD2vF1I+l+iWvds+mkotxS1OJ2plO1IrvD5f7l0t7kOrg0TvBQ
R4KlEoOa+rbv7MASzDs/ro+0nvdI5azB1Nq6rRm/ubhQID+uwCK3pzwBKVSh6zzuXYcFBJ56PW49
I64+cRr58IhcyWI4Qt5SzD46b4gmQxNxTDEoD/Qe3TzC5kWTaHAWQYvo9yjYOBHjJ9RYBEPR1ymG
wrlcRq7KOrB9Qyl50uKn1/HZQ+FuwfS/C9v3rzfyV7XHmzUK+yRA6Ni/0LuDfPIfCRcJW8pWhtYP
qIxoAZ1ek6xEFsusQIZPZD38LSy82Y72Q6Z4LF0SY1uKGfbu3xdJ3I5IZPSSf5w8wQxxKx4l0ZyR
qWN80lanY3YUAVTYqWQdFCf2opvFgAIDQQ+jFOzSufc5mwoBurtLCwQDLMj53kJziB2gj7DwHUQd
7O7nbatNGDCUS4e+HS2xivbbUSu0ZJIK7Q2CFw5S2Hwfo32DM8mUwt6kmNvr1D+PNnrLbyJEyvZN
AEEC0hrULG/zayQlaJjGywr2zMo6ge6YoroSIRbtHUu21K5otFumi5ID3Gxlaa1pzFXceQpmqkZt
El3buo/SWwHNA61MGJf6W9yAuhCET0G1zIex+5623WbvIYjo7ZewkS68S2cSL9uhAIyf6cqg2pv8
KYSsmO+skWIZSwYmKpr5sSX8MAyWk6pdnAchdFxAqgOfe5hB3q3qRaFHUs6bDSvY81HWpu2JJ8Sn
D6xza1pX8UJ88GfNgyQC1Zao3aWTOeqoKt+6sG0oazEV9eWiVrQUzKRbdpp5XtND1kfL9jGwMWme
fNrV4kBTl5BqRZU0ruAvuokfeJMEAKJZV1/goSHuYMY4bNcCJL/4TAKRyamOpkLGR63GPn1cs7lW
0SMHgXf5COiRuttockN0jx0j998zy5h9BBuxho5Ag3cipw982Tp1Fg3QjdM2pkU/llyNNEEXzW6T
KdB9bIvhO9q847wcMFVW84N7FwJgyQ4QXnvhBMg2xQHZaNaxs+gjxe44ySOlzjPTydTJH7IYqMMo
L4QWNr3d6DhjSoP7PGn5AQ8Qdiw+DkOq0R/zXDSyuxmyRZn62M61C/NNyETdNCeR9sFn92JIqLlk
bSrr4oS5wiig0HmLsa13U9EEXtZRyow7SGG3dr0M9RTJ5hyaHrtNpdD0RYCddeOzT2PkWTZdYnKE
SFSBIm0hd14j6+KlW2mxsHddkoP5/M69/hKcqA7vwfA4xeG2cUrN180bnsxXLbO6Ti7IEkFvVK0g
ePr8vAwt6TsoD+Z9X4yzqMHl1BSkCPplESusEcAElTyr361BB52/b0XUhg48TRol+lL5lRfzO9bS
rOGl4aCFgcNpwalVT3ktRLRdp2k3YaQiSH9If4uoDTD7OqLC5t0NaUBm7d63bWgLcQwtAkF9HBsQ
TMBPo8l+SoCTuxg8nhosMtDzNZQzxWFwMbQ8n5I6GXC8vgUd+dHXhTGVRTWGkU0K32AHqQiT+5fg
/JGylMbwPacHFwZXX2lJBspOrQz7iNHOKbyMk3TRw9Dne8hPZ1cXkFYEN2ICbAPyjTOUdD0+p18v
Vbpsw/AZsEkxpo5PAkfrJEGpM5Bmvz1EpzLJ/kW6ZR/nIeUtsKTIRxa3IhpAB0l/GIOCxpxs0yDT
qkJB1txUTSEzH+EOpt74JxDO0frGeEVyG8/SbylZILvK91NucKdBw2eYWTgCxVvmq4iWfYIxG+13
HjQ7/K7j/T4080zwUWyxhQk4hxlP3cY1/rweayk1XwG4SfwOFJGRPagsFZyCpsMBQ5Q6lyBQHn/O
HgFVEr4yb6P94oRbXwbDY9bY6meOy7Mt239CN0Pd0rix0cPPoY5eP/6fQX79HOrVRN3mie5xAhCA
yPmrahja/OdmoCsu2iTbgmPVkI418QPgsnrkkDO83KgRYjlMNeBk3taXA+GryEqi5Lyyd7z3I0Zp
TvoOH0k0kB5bodgWMy/BFt+T3rrPEvyyy+sYXKnXERw1VhDi2us1SRC7VlPpcWCBXKy+2LG0+PXW
vk4PJlSH8WFpg7+AuKvbL35hq8Q8rYndDyNTyfDLdTRxLh9BZUi9u8KV0n14XyfS5lePs8RF7t9C
Gjvh7yBSpphdk5P7qb8OaLSFDT+MHR3T/BjFaM60lxsMgtBFqndcJT6Gxo9Y07wF9/JBTwH3t5nz
xHwlrB4wfaYMGSsuHmJCTNcJWPb+hcm8v6RzXeClG+J9OfRbtp//4Fktw6Pv6q5uTkNd4HsldBA1
vQAvISfumr7OlaaduMvPP4ect7PF6SwNVfgS7AAjDt7qRmGfn4nZWPyIzK0t5oM2EQhzVTzVAgeH
VAEuFgfXaSBsHeA9AAe4TdJf5mO9L2eP/RW/U9BctsVJIVlc1ivKp24ZL1w6xn1fdRw8EjD8phrg
FeHE4/PSofMN+gONsu4OxDL8v/YBUE4WBwgoSgMsv4M4xQmAAsG2ODrYSeP8xAYB5cJRrNs+9wMM
gAESL9QkiDAFOk6+ADUcW2wP6dcg+HSZcWxVy+eYLS3iTd2No1IXP+Hk1nXSticvO9S739Z0Sim9
0K3EcJzpy5oxY9FhwEDwUWJ7omB1BPdoaJCBXbjXS4f2ccIQUQ0aLK5I1WHKjmyLCaKcA+sc75FF
77MG6PI+xV9RvGJSASNAfLJfr2uaBC8WExyfN2AQ46em24Bu8jRRAy8BWaysv6Ugg+ETbCV7DTtn
fsK8egVZNpJ1Vpz8YCD2vKyF2Un72ysAJFCWA7syGRRIEK0RhdIXvUwFMafrAExk1+Ar7OvJpaEB
CF+rwiFUUiZW7HnTikjTnlDr7YPnGzSQ+2PiCwUsvu2GGn+OR9ThKj8HpGciugpisra547TdoTKo
fRB+ciUocx9SgM6rOC6ijVZ5YkFDh3cAdIEHzZY5QCD2nNbg2hnIVALHzd+iFLy6Exv6fdvoM7FP
N5tYgsn3OpKtQ1/6jjZxQ+ersGW9yD+ozYfowSKZBqqwacPZM+It5lcUNBh55zaN92sQeogQ/FFe
7ihV1yBfRWbN+zHoZ8ZXaSBvWTrW3TFm9CpOaTJOLvp3gIZ5EUfsaBTC7KkDChtVRUdy+4T+QVDu
Y1wbyHQrka1ULvchR25jvvO5mU3yeRIFoImzhXYbOswo2Sb1tKU+ScfSY3eA4gdk0hE5JfjL3BOP
Wd63PIECclyjfC7zgM7Ucvh5Ja/30ugWMGWVQW+5X9ZLuOm6eY9/fK33aILsf1+8zdTvnxheMGTR
JvvvMhJH+MRar/sHBcjW+AQq9x1hbzqhsZRrZIvibnMr0ccWC3Vflbzf3/k5ZZFTIhJxaOnx1isq
u4fTqK7sslqalySxcfHeS7CoxzLEAzBckDIFTy6DGfZVXkfbDgdO6BPhJUVa5i7NFmN+pzFQ8Dt0
GfYzVw06jc8/D5RZji3NYKpED68VG7i+W462/qB9+kG9Biz1CjQaOBtiNkSd2UHIyUIsnh76ujeg
10jDfPTgm0zjml1AF2++apJ6T+NkuuAY+dztp+VfFlw0Kuwjpcj8vsh1srcZD9Dt7HMyF1uioCaV
09D3R9l2WI2n1wFB12YPeqqAnwXCO1wD2muZ0C4v/gJ8vSnoXwQMGWZwguDGyD+aQNIByUZ3KXmQ
48hw1nldL1gNYUSYNaAa4CS6GcCLLOfG7Of+l+ru99puPzycu/BgT44HeOP4bwpb65cxClMOqOo1
NLbAgHEWqAOwkv58qDdAE1YTdCQxjgXICv+zvaz/pVUQCmUKgVTyP3MkVss4VkaLNH2HZ1/ts5sz
ud9U37S4w2MKBVFW/QyOfz6X3yGEnQMMVAiPmi8Y2uGY5286JWIGR89h6T3AZQZhrMnIno9PU5HT
I0hlfx/nfx4Q1mcADuBxnwBc5G9wRVhMxAQ6KHFvlgEbRa2w44NSrxDmfq7sP18g2WG7/8bA9isE
dhtnOajOCUFT5M0Bl65N68F17P5nxAhy20H7ldEVHg5LOhUzxNZisx98oCvYMn7Y4zm1CA3RtKXY
j/5yRr/PdJwRSinIfdCg4xkkE2+bMyuPo5Cv1Nx3r4sqIK/DGl+8goT61BRzg1sgU79iZXKKzQGp
RST3E2k1NX6rZoPK/pT1dIRQd0FoWcHT1gYfx/oQ5K5ZKerJKrx2VfRrmP3zRby9jbhxaUxjSKEA
yRIwfn+fw9h3jUuWaL6Tk9oj0/aSCGnIHv2HNSp8ChOn/3eoK0MDBFZGMW7k/m9/UsXvx8sXZCNJ
Efu7n9veUkvTlvGIyAoDgQmPofufHQ+Q/y5pwcLAQ0vTf4QDGgSQ6Llp7163JSTJ+93IVYd1MUxm
3zD+fMA9vvwyTTEh0H7an5QCPkoKRPMNVBvWbQEhPAOPbIisyqq873P6zCBI/R+GOnw1DgCru4SB
rYci822oAy2rX30NnutrKjJnQEcwjxLT4+XPV0V+763h28HQ4GgJYxRRB+zMwN9i3RA7KVoIB77F
sA75z7IC5XRPFS0FIftiDsU89FXcpzbJoRXu0OkoO6SiU+XosOSPbYgRBP9yXq8UkV8GHBgmhoBD
d/LStoZM6fczi2P0i/JGTme7JbGEzwuUbrjFHiY9fvz3BB57wSow74D58rIXG6rY0mW1I/01sghQ
g+oKYlcgUjdJCkwkft+LDDy/C4hf0TG9E+DokWWtRIJW2OfJwB2iPto2SQcDwprfElfFY8ym/lDY
DBDgDV2guGXv+WufUTEUSfSdGHpilltVy5mDyuNn1hBgNS0oJBcogPKmP3RRqzFFfiZOeYQ/k6Cq
hX2KonIosImxl/D6WgKpl9EEwy/BloKSdU9PwpxESLTHpED9MiQew43Uj/n8jk7dnmRGrzmXBsUC
9y3WBeQJpZpcT7ZymCwfmgPTedd6cKlfoRiD7RzKj9cE6yWzQ8cvYHw3U+zJRW5mIF6oeRSDcLAY
ccheodqBFh9dlKauuqWfUOehzwBa+yNFOs7pHVsd5NSXLYujHaSYZhhjVOtrfcjDOlFzkMr3gIOB
DOXofpStdMUoKriu1AFibwOP9Sx5zw3XeTjWBkHHfMxWPm/jR/RB9k4bctM4YXcj5BIj+9hooOD1
AfMczfaTtIaQtuoJkuF/ryiJp+IqY0tInkm2rK64A5wn9IeB81Ylx3aYohgVOgLaAu8EJ8HIOQ7j
int7CEuyQSsTR0BM5gopI8lA1YYZQLhRHDKnrQSpJTSo8nlh0a9tZAzGfNy58JXFvVrlQaQoBGAq
kA+9/TQAEYrgUPLaCvwZIw1YNTW7KXrsJy10Yh1LPLL7l/wPgPyev0LqvW+Gr1Oje8lSh7xTKCUt
B19El7ONWU8QYesxx2kkChrvoKKZf8TmMhYPeuBRd+qbrM5KWdfhIVsbUE7XJohzk870oonpBgXX
Ml8AYRnvc8uSauFQNuaN62Jg2bP9KDCpL9I6gzUVVp/82loNxXfcjIeFE4EauaPujCIcUFcyQEWn
4+dRYTkOQTNodhoYKKQSygATR/bU5kt6bMfGv9vazsVHVAvuWKwxRAxqYv03qf1DQlJ9bdOovu7n
yR2zCdA4aBr1xTx6fpA8FB9yLQ3YQbr5DqGegLRM1yUsBYZDJri5KrakP61iQHd60BlsUFSxDrBN
GvJTwFdeFqgTv0Ip4M9gTwnYd6jurBbSbeXK2+wk23h80NALQ3EA6GgqIzrWj2HZii/QomeAGHz/
MRRJc4wTF1+lMZcQrkYRvUkBH8Kca4L1PdQtHwBqNmDzOMq/w2omRZ1FNLmfk1Y2cEAYoiOZenc/
zSmAEISCw7Qu/opOFiTirA9FJXIuZPGpmRO+XoIZ4b9NSdqS4+i1Q/nV9BIiYpoVPwqX5f0hEpG9
6jloEoeUuPYDSNUK9Vs/XoNYS0wFa4PxS9xO+maBaeH1xMg+Q0W293brOVwtSLNv41zNl0Dlo6tG
UZkcoCXrvpMQ6FBCjQRRqwPf8XPQJvwwUbRAGkm2L9PUjgmYDhq0xm2bMHNlB78c8ImsP+gtqOWK
+dpAuEB0c7cSMHpXlHrVHGhHr+Bm1Okruxi42WifXGddv5RAoJ+ysH6LvRB3KYTJ5Tx5dwDkGe9O
QP2cw28AJghp7oY7LVP7edULcsUYbfd6KmG9tShV5WBq6zLyNP2CjvlY0qQbziMAjDKJe/cBtkjq
wyRXGKUp5+pHI1fzCeJp6GAN5K+VIFa3ZYvzQycY0guFhbdIWJ6BIP6eJ5PsqmGb2y9tr7cSzaf+
Cf6fptQaXlUczY1LndgCtPNYXKXNkH6ZCjhltehDzGiHpB4HFfD58pFBpezrG1ZEYwN3LMW/WIhc
4kOBvLEts3Yy71lg6oRAz1jFmy2/cGSU78H2A+ckSPuYjANcjfxCzq2e2RdLxWNA/f64mX4rzkan
sI4yff1jxYCcpcu9PyI9XR+c5ZkobWrQSVa1K2M5z5eMK302yI9JCVk4f+SD419hp0Y/tlaMX2eY
vfzwmOC7W1hym4LwcI6xUxzMYtwD8l6oTsIw30R2Us9bPA5nCmkSeEuAue8kvM+wly2ISHHbFMCp
MsUu8JxzUelpaM8q8/YRzCeK85+TKxIP9NQyOkHxK8x7Pkh7QdaOP/S93a7rqTXHBeZZe3neN3dD
GrsrC63c+2ES9qOFFv8bhfYRjiRmnWFO0mPxAGt7R6jz14vNwyW0wdDLjL4YzoLBgw9lO5ifgGP4
5RZZcQMxqv0Akyv5WADS+Wy2wn3Ehl9fYLHltzCic2BCsubUcZHdoPMOoZUDI/9QbOtAMd/tcNrq
aHyv0Bp4Xy+jNtDBd/HJhtZ81s6n8LrKtu3G8tRfg+6ogFr048eabnCSk3W/HGmuiguCXmQ16y19
Bw0ERcfARt8jkYChdbNm6dZAF9svyMEPuQfUXtyojIJEf4QxgOpc2XEtbkKk6/dAf7o7qJCGp87Z
L/gb6IxcQ56mHhlM6/P2buHtrmDWpLnio06efSR8qOCFEcMFLPePTTLP5iyTDooNLkkO0cII0yYe
9wO/6mWhD+gvp1s5ow9/gE9Nn5ft5vhc9lQMd2MEHsL1CkUcxprFwdkbw2c0oMhiSbgcUtO/o0sa
fcgH3uiKLVaOR8m1vW/rZu6PaEWv8rpv1NgcIjtk4AsKQSIoIyGXul+LAZqu8556xAdulrEbIbTT
Y6jVlQJWAF8ikiNzqbLei/kWKE47VdST+mPINzhUjXHHbkBmE+QQCFLEaweAwD1lDapSizhitcsY
Eqd6AN3pYnYsv8qSJR7ajxtdRTKX62LgWHOVINjFl0WKTsXZ7FKDg5ynzD9ANalaMIPqjkOaAPeX
TkHFyJeHhoLNUyYy7T6MK4m2c0AB3FZxbpL4JvB2GSoIPuP8FvZvWziAZgsjMyBuV20CQSkUO+rK
Resyte+grGN8oxj+IV76A/CjXu3sMZ1k/TsHh8bCHeDRwyA5Hfw0Yj0UaLtWnkB1eUyJ7+SNkuga
ww8J8HO1ucVAoN+vaEjlvlUXQ5Nm47EOWbhVDeDbA+QuywWt4b5xgAZJ5oDqYIZ3qWo4JpXaZ/la
QuW6fmQucXdRxpe86luRwngoVRQQIbDEJ6Ij+33mSE0oBLDJGZ5khB5rGCT6pEIKJ6OxAmcAFLlQ
5pLdr1EKg5fK+GJtYDWFhgs+MMYRfHu+IQiZgh2l7nSZ1YYsHMYvOcnlUSfLmGW3JJqZf0STuRcX
rSnSL/U8P28Qbz7WUj/XXGdtiTKhfwjgnEBPK+w5xuYRI0gwi7Zcvl13EPTcWZhtnqDYhXDR6E2X
Ocjeuuz7rH+wQwfxoWVr6YsmRXydXf/N1QI2GSOEjaZexC06n0VckWUK5rBhs0nfc4huH3IQm+yh
mYFBYT7snp7g6YXvZNTqg4Y9VnGc8ry+gWfi+OBhIVAf/QKl/iXQ7Dovo37hl/3YmkMymO6kjMge
BhWTI3dyvFYii24TtaTXiUYzdawnNNU5yqJDkgg8Usnn/rwtSQLzqRyb8CHms5lgHMLGO/Aag7vU
Fr5wfArQXxpVt/BemmZdctILMNFB1PSXsOfcNfsA3x82mLR9F+jHm3OLvh/0nzYO5bYqe4ddHpt/
A1sI+JAgv8ApiHvsOs3Jw6K18oOGELSpyTMQweUEMhE/jzHvT7nO2/dRG1vYgzH5KR76xw7aYnQP
0+GUJ6L9PIbEjWVGx/EzjYW98gkVC+zilraoYHKXXgkN3byqYyDvzTJXKMLpuxZlydUcSPNNSZo/
K5g8fVKEhhs4tIA4oc14Ca+09QlNgUTtMW3RJW1jc8uEoMhbERz3SZh+S9VepK9Dv+/aSzJ9HWco
w48da9CgBcg9ssshG5qxmiyUWuiBbSNAzDy0pKId4kgJJXyb3XZ6Sr5KKZ2CfB/nULZdDu8hhe+t
AMthTshVZ5c980l+QAk/Q08fYfu+6vXo/qVRtclKaUrjZ2y8wZY8KsJ8ETnFDk630UVjsuRx5zOc
CASyvmxg2/Iuy5b2q58Lje0Bledp9AIsrVFk9AYtRXutV5BdSlsjpblZJq+/qsQtTTUB/pzLZu6W
b86tWCtYlKjTvAa6+n1GNw0Oju08H4d2plcAz2tQuZoFUrWdzvoDssdZnPpcumsoYy1qWaQj7tAJ
E2XHyPRQDsTbnD25qes+53peKjXRCX648G298yEnD+j6FRxsJeRwJXNBdueApOoK0W8Ix8VI2SKV
40g9wS6JxjsqA4kqL3aGIHTYGcw09Qz+PZgymERVCs+HNlXzqZ4ZWjy9qlqFJM0e9zJ2rgQMbBPk
1HQQ26dhguodZnYEAnRUFUIhpHE2wpLMEl936zmKk3ZI3zFPRVEqYhr6pQOdNRqqOSqWVpzQyFNL
fKvkyEZ4eERYmbr0m+wnD7V2iLP1INFXK7rSQxOSrodhXkWvrtdCANKpJrhREP2+m4FaUXjm1p77
k/XaNJ/qWqVjfQhYKmjvQCVEB1vOixmZ+y/2zmvJaiXr1k+kCLmUudWSlitvKApuFFQB8jaVck//
f4Lu/qGgIbrjXJyIc272Zge7SmvJpGbOOcY39gm1Wn1SqdKqrxJ46SiiFF1WVUeYEo3iIdbBtwHn
RcA11GG/2Jqe3+aqLbgOtoaMS+UorJlNjIjA+fpfKgzYOudR5vUS+m06i2fRCzN9+N5E1tptEDKU
/tayNY14bi+gzW2SAnQM23yG53B1Pyd2rM/OAb33yvMG/cLPPqh2SrU0qD0acBo72zifHF4RLMfD
k0ppKHiXAwXlfK3nYELtDW2quuKwMnXjavHKy5v8xfJUPVahKAe11BeW4uutQdag/pA7xDhWFT9Y
g2gzJ3IQ0GbWWVeqWxr0UdlAjcPeIen2bQt200Q+2IQF6qgrE5EZpXvrs2IufkYR5dmHbHCrZWnp
Do90eLMdUi9VTnaU1LOdlREkTfjA9A7qxrtcKf28CDayEzOdGyEv4gC3Ox+04rJa9oF5ZPXUegoc
AKofSDENprjAVjw7ESqY6rNeF1RZeGjSvogaR/ppOPboZ+ZgBWV0h5FJLd+8Omc/S8Zbmrjjkf50
dtnosbUrTEdd5cayVFFrVYjIRp8BdauVD7k/T+6po4RzA6sG1AfGeWNP9IOOunL2WqBzSLuLz+2q
xwVLK+y6wOE9qsLBWpd7CRFwpkDQyogKlB1inLdCHHrHHqowrrz5RVvjeWkDI4Fxcu8VWSHCibi4
115nsL4BBNgaQKEa2Y30uZFGlBO9PKpUFONnuAZbx4WK2qx3awFxAf/YGGv7ShkeoiGz8+sdvv2m
iexFl0dDNu6HcixtGpYujtdmR0MxE+xQ3UVeV6C/VWjqQg3PSDKQcwR9i/pvh9akGymQDBO9E82t
64SddxXYHXX41cwgcA4mC/yLWzjlWYNgjMReCSxaaP4wAXc7c1EyBO/tMyrThvSA+4kL486JFlho
/o5dW3b5TtEwe1kRUnBvxP6d0vSG77m2e2y08y184TnEQuv5UY7m44uGqIrmYd4mlxrLsPzI5nJK
79y86reqC1bQkQrGOfe2K7IXlkhrOVijnd83kxVfId9MPie9wZn3pnVGRhcrOiPrmkHWy/TpnTcL
dTv1ZcpXwF7H1NqtGlZT4ABoqoV/b9A+dEM/b6aTQdMiCyc0O+8na4MKi0LaRyi9ObLJXjx0cdLs
B7PWn51eGoHvoo9M+3LFOSDXJcAdtFzj9TSz0FRyxPJU1gj3/Wz0x1Pi9KjmZA1/NUjiaebj+uUm
2WA3vGtrdzH3TK6Y/4J6yyTwbgtaIpVPTBdmaF1kj1YiO4qCepFXlmrVZWIaoxfqImndPQKN9nGa
4ZfuwTbxLVEpuB/tPsWYXFGA33TaVvFKD5NzQE29ZAHIah+ZTAGIMeSFnqMIo11yu1Z0AILVaVsn
KkaEf6EFUipau5mfSQQyP+QsVRuOVvt1kmkdmbGcd9Mglg8uq8V4MQ/Y6MOyG717KfpBcTghOjYE
GV2gymyuoHqYF15aFi7ypXiB+W3E/oWmpebLUmbFedZaeYuGMN+hTTM/4a1TNfMP1192IFvzfucC
l11CNS25DMreG+JIpdi2WX97q7zIDXMR+8GZxJMWpy2opEEWFs2ApsLs3lbGh8xHiQEJyeivG5Qv
euROYmFT4Ju4LTo4PVVUGXn6WIi5n3a8N6nqqM8hk/adt50352ayJtrQltnE115ZWc8d6o8kGFX5
wZJV89wPTROkxKbcuyg9EXAlI7d82X9ItElPqK1mbadReVz1CpOgpO/ysU6UdupzHuqwzwr3ZlBD
cx5Ehweld4tL+gLuUYt174mOceZyGyTOCzAZK5ptXd6P/WKeCpIpTUDfHsjhpdYrJD01LR5XSu8o
LZCf4eprFE5V5s+HWphjeY+LN4Mnssqw51a3d50lVET5YlzUS5OiWZyM5zSGCe3HgxG0cFUwFooi
qrwy/orcWQ/Bsw3vPMr9g2HHxkuDMv4ZLs4iAg1OFQIw7RkvkHc1Iz44tOPAU+epTwinh9tW6Qv0
2KHRDZ6D9dZPNLgmvWFXB94Hfc02Q1qh5yKa4acvp87s3+c0O0IPePJ1R1wBpJjUaJ40r7Qf8tSy
K1D1nMa2rQ1GdChAC8t6XRTd/z4qWvpB/QsvqKIaQ2bzuKue2dE2VXvf27Kxxc2Qpx2rvCQTFc1U
3+HLRrwwL4DjmTUwCG1uQClsdr7JxENiQojR5yE96Sqt8vWEwHwZ3sXZPIlXUdtNccwbrxrsXWz3
+qCF3ijsqWfxKlDZMGtDt5ED8Hf0EEGgsVI2ejps275wen0+qWWmixk45iz2tl1P3kenrgcWla4t
yrlkHROpLkLqPPQTcB6cJEFoY6P9QiZNGY/aa8GjzUODvN4WSFTTtvmid9riypBBKwLCSLYw/lMm
qVlSoGJqk3gTt3MPdoxBkjxZ9e5utLyBLUxmzU7fPzXeFI95yIDYY9+HlSmb82twyFI1oYSF4RjA
7CwluxcFSd1YAn5LC2NmamxKMuA3KSvDES6OAAtHx3r7JraT6D5RD8k8ut17BR/MFAHEuoK/Q6Pv
OjNwGsmG+SJfZFw6uxkUojvu/zye+3m6zNSQ8BQHB6fP/BUV+ObB/1EhkYkFa1KSuZ+Lpt28TdV3
4UdV+CUXXGsYS/1lUPnzTH47IjZuhpWbg5WR74YK+PGINOe8Qccv8aX6fsTxu6rGEnXPaF66qa0Q
wY36rGH5yHKGgt+/8n+Er/l3PNX/Y4yb/xvBrA4Wnh/ujl/wNRefavlJ/giAQJ6z/cg/UA6E7oot
F1kgGLRtvArIbf6Jr9Fh1gjbRGyyGZOR2/yL5bC5u5jRfktggQVBZYuPyLQcJmQAuv4Tes0bxyYC
ImCGJL1g3ePuNX+RKnTx4OFHn52LymRQiqPKNabQMaZlogkmtXagYIMFpSamtBYvraZeDAo7rOq9
H65sCIyHEkWIVp0lJVc/AzKeezs+erEy6FxYo2Ab2JVre42gi2bRvurHyp6uB73IIIfx6ExsMyVA
72TPrrZyLke7k69oPO8GO3PjncHui32o4+5LwsCXPWL7kNfX8qB5K0SpdUjpi3a+UetAnPEwrQeT
8li/rBlgCQJP9F4LXDQX8lh2nupugZ4WyBZj/4MsVyvd9bJTxq7vxy3DoO7TzUbiP2v4fxsOsThr
RGIHkLDWdWlIWDQzIqvJvJuiq50PHdbBUPOb6WNGYXm7EttBo2ABkdqn/QDE0ZyHoLFSzQuGRmsP
BQLyE/Sc9KMjRfdsSgqBgDrSf21877Wcl2uPGj8LxqJaTvwjvhqVY91k2J2PPlivaMgtfzdvhRWT
Lr+7U3lNs0VfFtJmpmQEG8cSBDJHNThRcSjCvjfY6MBxrG4ROsonsF/xyeyX6bCu7nLnS3M5a37e
wfzKkMjgI9ayI3C27DP3g7gDtTNa0diY2k1a1d4BtwcwvGY2Lqd4qB/T1cUh6ClISqvt7kaELs3O
xlZ5ZYvRfK+Br7XZDNFTauxEsRkum13F8nYaGZOBABXLGGaKkADDrFVEV4x5rQab3Zpg8JY2xI8d
RLn1o8Z4bO9lpXbAorSesBysr3pluqdUGu0Dm4n4mqlRc9loiaoONibIm1mtzmgYIPLtAQlH8M9/
D4Vpj+mVJsy2VbtMr1wmVN3o23V/zlsg4fW5iuVUNqE7xF3u781eu/c0Y6uNaMzLaY2oUgz99dsy
8R+tqP8voq5NUqRY6P6lrvplRb0pyk8klKCI+hGO8+2H/ndNJQ8YVz50TZ/4Ap/X4b/WVAvYl+O4
wsUYjO+Sv/oHH8cikE6ngMEkh7Lvf9dXiwRHscEY+GTbz3n/yfqKGpNX8Q/CHYMFFmImsB0+gWGh
0vr5Vd2PhVfPjtGdbfb+oWWX+yEdhz09Bu9OpHXaUGsnGlsrma4iKnp6Q+/SQeSfS5hjSAxmhixr
vasqP4sP+Gqs/hEFe3nhJX6W3w6sWB/HPnM/iNWpz6mRlBfDlKPE04o+ZDScVWdggsWerIwxHMa8
vszbTgMQRkl3BQ6+XQ/VYhySaR13yYrLbA9Ot/c/jKjyvCPzC8rqoVuc53GalXe7mMIN8VGnl7nZ
DHZkORSROzjYXvZpHLT0WaGIqo5N3wDRougvnMuBjgxru4aMkubR91W/mhiVTNfl9zeC9+310EjJ
101nmDg7t15y3iHD9zdK9f39UqNQpfXXmSiaBeoit2IL9f3VFJecTxpnS6V4bcXgJiaCn0aI3Ma3
R3X6/twWaQblIyhqKUB617hDi12lelaLwFGkPdFYQ1q0m+lCoONIvbWzjVDgE113BNUkNZ1M+gwp
ii+PBsSaf15jinpRMOFEoB+OSZOhsGd5SQ5MFeL+2q0G7aQjJr/V6VUEbKKsYBptIgjY/8LB1MYD
83jzgdgOIjAsqTMmNOrpDhel2Dv+RhdvSQ+aSlXuiK1Kw6yRWBK8qrjstcw6YH+rTk0zqENRjx0F
ft046I5LdfLYQbkqLfZVVTeYDNLkRpi0gsa0nKnhkyJEm2GR1IEGTK5+fIfrq3of19rQBkUMQJZ+
U3tT5s47jI3JHSBreTulo3tX0vf8AHFtDhPULuee9uYd90OzXyCtP8Fkj29Ls1neMzSj+JyUokvM
JIL5YeZe+34RP7Gzto5z6mjw1GNejxIT137Egn0ZQ8I9gPPJ1hChf7E8tZ0nApfC/V2HOOMBPUhh
oNCg3sc201kzUJDenXfNsq6nuqe6CfxBVhHd2OGEPqU/sI9Lnqy2sS781U3psbVieoSCA73OA4+d
45rsy6/GZBMwAuBNzAERd3VUmA3aF8Tft7Aj3FM/icccZqnMlW0FNvDdS9pGSRLkYIZqWn5qvFFJ
YmI+R65P2UfrIl+41grHzx1KpvqplzA4x9htXyYzfW90/YgrxPPOXOkqWlr6qotsvauVbc1d7Mj0
XKOJf0wMa31W1lpVpHfM5mve9PqFhtiPJn5nuWeM7f4eI/OX0e/ioyHIkYBvv3IF3fzBLzz1rDt5
+X4p1uy9NQ0Z9oXOK9538DTDqeAJc7SBaR5q5Mh3p2Gftc4FtAjyjXjXHvLeWm5qvxbnaZZbx2eh
1xbws9qNkTPAWcWKa1g4enZbI5vc2i8z1qqEnsloJLh4hcc+LBs0Gdpat0TNpNrdFE/pdl4GvBcl
8SeavgPDMZ2ZZ+HwWYT5ZEMwuRm0/l229g95q7mfZ9Eg5GL6piMEmizyNsx2zR9BBNoXFe/+Sx0R
TuDkMg4RuJx8W7pXy9R3PBpKPqylV4ai15tXR9Eybqe1ubVA7bxgaGbCYgDtI8dmai/YcNrMPG2B
Prk07WCquiVcVz+5sk1DfRiEhoumxHJSVDq9VsNYsS0zUoPy8okuSfalnJCsybG7JJps2uJIZubc
yno2oXMfLc01Pegr03JpziRc2YUzyWAYTI0nzk5B9HWztu8bgwY/G4Dmrsglg2gQ3j6s09m4HmVW
bylUmU6kVYVk8Gimw0wzE1E4E7zJehiH2HsppkpjQJIx6cMwM/kkJKbLva3F3mUz1uKTEn1z4W+Y
d5ADm15N6YAeE6OOmbV4KSk9k61fuSBeHpm8y2s38RWbcWVNoWFhfwpklp4gOlNrtovhXWqGyTg0
kwW3qGAsrc+vHe+8e4jVG9Ixljt+abJL8hinWNH6h6Gz50ttMLOd77XeK/Yt8bXR7M9Z25kg2ZC4
7TYDEyKNPOr6XOMh14qribSRK98qistUbxxESOtrqjMs6fSyCex5ftfo/cOMNHHnETO1q2O68HgU
031GNOZBz1b/rjP6hiAXM8XtCV36mGjpdVmMyZ4pQhz2dW+8ZxJoH/JE6Hue99d8rb17uGTTLu1K
NCjI1QIDJPV5ygukF30syivRGKAbZT2SRqsnR3r9W4e0coaDjcXojju3Cmvdn24zAP+fuxmRJUEP
RknZY3tPiUPGJJ9wCc0JeFgjWuRZZSEq9Lma2Jewvk9GTW9OlzoAY6lnqIiYa9PQaQ6Dgsxvq3n4
YPZ9GpZewyTCLT4O0njJ6fXsVl6Pl+NUJSpw5JTe2l5XoYBtinCuyFpcrFl+NWgqRagd1EMO/yoa
6TNFTUIkke01HrMlLX7IRkNeO7o7HLCLdXyKrL8Zk9wyItDrND5ts/LoNabaaVIXfWanO1FPLz2Z
jh+7eVL7BA/JZ/yuhPlQqQcsex9Tr/zSF5k8WfQokXUUAPAFf4rJcAtwOjjHMRvIRctLO2SrQIcb
Uc7lygzu1cfrwtqZaodB1Fpg09e5o4ltnU2ZIyMc8g4Pe9JGAO/9o2U3cu/OVF4a1pxDYabjRVY1
0BDKue2AyJO7BzZ62M0IW1EWyfp1EBPeTLt8zFRi7NSSOsdpxJ+QiavVnlqa+qir9NY3940hXju9
vVP0Y2A91cz/2X2yRBNVSvPSyBCZpSlaqAz8G4QJEn0Kvbl22/7ORR/rS3DPU6UC5FpTqKc1uwxA
yjnc0j2NcA+7uW4GTlabAXrRs1zLBAd+eYXLULv35TwdSkehRF1yIrOs6k4r6lsYKel+gKcdrA1z
VadkhzcqI2SoVBLz1TbhsMKnptfn4Z9SxqEerZVF2LVutGFGAuNr7uNgMzlZ87jZoXj70sWOFhFl
VAVZpQjzzMggGuMi5X1gqbuJDsdrxoQncjVuv0ZqR2ce6ztHG+FKDCDTRiS8O51x3mmuev+Y14x8
EiIcztWw3CHi/Qga4d3/30t9Sx/+zhr9Kc76x20RzJzNEvXv91L7skFj8tNW6h8/84+tlKcDV2a+
h83Ksanlt1SYf2ylPJdUYNMRGzf0266GPdM/t1IGWynDB0HCBwCnsSV4/6NdZdLvolHl404BR2I6
vvhPtlPbZumHzRTuDJCmtJQwWfJH/Rvo8gcvWjLN+uq1jTqaKMqGXVn4mJ/RYPuXtsIRHSAWqi8L
auk69FNGXD+cq9vvx/n3ABshdMhSsFQ5P0wOIPW92cqh1ViR3s8sg8ocGUtXDtZ1swwXjA3H/+JQ
vof7CsAWp+7NoXorp3VRie0l0mMrMAnVI7+0jSzP6P6Lb8Wp9C06e1z0t46z1cDGuNj2gHlhzg6z
tXYhCXTsaWb3b+y6n62E308gOB4dQw83BbSnn/fC8wiCphScQPayPmRP8w5BgPN1Hp0woYLcuY2F
eSxmV9Yysd79+ZRyD/5473y7ehYiG2RnpkPI3xtvD7x7xEntMNCQt50Ad3Ea1QgM/jPnF0eBQGYA
5fLQwzMOeHMUmXgWBWCsDuhXHRyoZk2lK+bOHaO8rXAO/flL/TwI2M6oMDfnF50P/GTO20GA6BBW
pAb7P4zFKOuL/gumya9e0lQBvsULB63BX0YPv55GnKT0UcXWozb0t9a2OC3yycPgcsh1Qe5d7Jdc
LL+J/vy9ttP0w4P+7XttnSGmMTp8zg0Z/+OAwyZAl/lyoQ5WNkJQ07RLODs37MiwY+jkMf75aL87
iz8e7c1FY6SFFh8M1sFD9BbEaM6TkYhLtt6Qgn2fsMuiePnzId/Azr5fuY3BSdcdJgEzgp+/4UKm
nof+BadI6tg3dmOXTwna/hOCKe+I/6cIVXfvjou36+CJf3aghJ3RkB1V0jcI2/0RnaM5Bf3ktq/z
bGmnBfxwYJJVSKAXRZabJjuDqJS/LEzGb64/AydXZ16wmfLe3nGeTGhLMUw8ZLD+isDWiE0I5lmM
EYaPzfyOsQKH1BRanL3ILGf7o47Og+YzSjp3WGE3twkRnp6V/OVZEL/9aKzP2xMOdMjc/v6Ht0Pu
Q4FckTUdmKwiLkhFSBceZabnDBFTA/kONgca4onwubAp1/qMEa6/lDHzurCahxEZT81WTLK5Zgge
WEYbh3FNZG9tJstFosz+2nRW7bQWE5zIcQCO4W6AKzwDT2rKtKcBlerOtzIwPbbm7i0UKHTpey9S
zXweih4Uo0aK9kCDCkYYYEK7eKcmT14X9mJRM67FvrcUOhJtuGl8eO5dBrR/sRnFz3HJNhdt13ut
7wDd14W2oQ++Fot1PzBmRVKSFEc4zcMNv7ne//lu/fUBgYZBYcBTzzvYfYsSQ0pHXPO0XXRCtDUi
Q8D36Ccjmx/VGlNqK0xX/8URxdacxQy9rTc/X0sfCxa60mI49HGMusaOSiN59Wv7srdqG5Gu8/zn
420Lys8LjsfWYiPTAUan9Hnj2JWJP8KUVsMhX9BJm2yDTgkyochjVBL++VC/3qbEWOMmh0Xi60gR
39ymiRJjPo0Nb0HG+heN1hknOiPuX07gb4/CQI0yxaIn/vaS4VnXqgFOxkFDE0DotutrR5g73u2f
v8wby+y2jvFtPMPwqBZRKIk3F6rItNVwyKA+zDhCQ2IL8r0zV0noSBhnNokYlBTc+LprJefee9+b
yaGxCZz7y8dgZPDL9aOEwXcIHsAw3uIwu67B9DG6uA7n0o2mzi/38ZQPe5uul7ezAAizj0b63uvN
l7KZ3Htw8hPNV328AsVtnXEV/5Vn+dvPhEfaQxJC//9txZHYmoaOyJIHFDr1Se9F5OvMUdd66K5j
yfApxZzyoSSVZgcwY7lRm9wBGDTde4+mrVuXXyC+jNcFzdZ1nT6qnI5qlw3twwItK2jp5x1Fkk7n
esHDog9/Ky7eJpt8u7aU+6TvUNLz/G+zjR8WVNxefrV4EyeVDlLSu0Q2TnbyLmUV27UdKdexJNin
cp2BN1ZfnUGvfyKF/hHwh39SbRzvECeOEQ0b/65Z3ebRs9cvq4jBVnqpv5/aZKENmWu8K4Zy3wPt
/8sr4S1O4Zdv8ObuJL2dD9ws8rBoeXKOV79GGTXXYa4xL92ytQBQ4QTL9ZPVLFvuF6LGP9+Z1m/v
At/7FjljGr/4172FtWQRSm6if5rrqvTEC2XVrWvLmh6X/rkpx/k9w6P0VW7kojHZYR5MQ9yGtHMS
uTd12YTIRUk0yoypYsBAGzXlgAxj0ReSiGJ8WWrDYKl0H1yriATcy9DR/PdodHGHjUK/1IRRHtem
+eSO+oOzcCAMKmrXTr4Ufznnv5ZuiER19AtUCBuk+s0pFxjZ0SWzIHR0nusYJ1JehtqKK6FZhfWX
OvE3y7ZDDczOE7AoteKbHYXE/FvTMpWHNqm/+nDLeWuPOf3A1f/Lkbbf9OYFwZHAgPgk40JZflMj
IuBUaCkFd1KfPGKGSN7DvaR7Wi3sJkDkYmPRHULngAL/Dbbwm7evg5N4Y57wYqLw/vkxHBJy7OKc
jpFylw/oNW5nt9uIkl9Ld3hhy+v85QX1rfb85bsyDvIMZFgQX95cQoTpcs4yblm24fW9sqh7FlJH
l5oAUYCzX/SYyOaMQVKytBQ3Nul+oyRhS6da+fPT89ubSSByQVeFB/ftazlTwygwjcnD5DVDqLeu
Qy8M0a+WNXRd0/zrnw/3m5cmORgEpvgGe282+T+faQcjfFJBAz8sSz8fEojpu5We+F/2iL89v/TK
be4kTu+3ofSP62oujaTB0y0P7JGB9I0zUvUaVZsTe/RQJS6wZEQ+DlKyjKaYEFa6AWUE/eliRV77
l+f110255xjsCtmU264n3j6v06LEChaFDzPiPyefMtnLfsXbuNC0rzCHtLIip9Ydtrh0pf/lsTJ+
9wRTDXGyqds9++29NuDVMq1a7w9wV9OX1u01gaQzGW5kZggypZwGhy9OMx0z1+IT6DYynBGhnreM
hKrOJRt9AoF5NaYWVhpzGOg2Yu+Xn/98Z/zmYwKp3AKTdZc65y0ZBAFPtoja6Q4Oc929stcxsmXn
R9Ty2V9OyW8OBV3FJpnZpQ33C+ojyw3Zdr3bHYY1rr6Sw+LerXVKKJ/m6P/F16IGBWTlbC21X1a1
tm7XofXs7iDMrL+j3evsm8WNL4B40kX8V6Px9vvq8WPz7DeLGEeiLUKJiGDy7b6ROX2SN4ojZZae
hGiH2ocqgTDB220NcGbagd1g3//zQX97Ktlf2yCyDBjcb57nJNFxaqeCWEoU77tKzFOQ5ZUZ9jpK
9T8fCrHnr28IaiUdGZa/6eneVtweDiOVrAa3CKJd4PfLApQgS+1phTUc1+UO6b8ZOtTkJWrpcdL2
7BzVHK2wP6q7yhM8XJlFj/EUE0z5ZLZjSQAlCFWQASWWuQA5UvqJ5CLtqiBeXe6TtGTKKgGxYgni
KxFp6TSeF/qjmIw96ENCFwgV8w/ZQvhbBJgL81dSpMYjRrnVCEt7FuYePu7sRBY+JfPZZ0pffXHg
vhA7hjHQSS9momEYjmVFn76TZWMspxIzCJ75zKggvemtca7WedYOiD1GeS2qWnlXNtai+M6RRlnv
+W9t2lcT5vc5ULZPFFtdjHZy5bk1YhKFNxE+pOjKhxHPL4qCWmuO0LqZdS5Jb+LWS7OnCiUIxhty
GvMTeLuk3aE5a4r9UmRLElXAI/rLfGQ7ifnXbydmHXLyGXONYpnxKCyxflFpMtbpO1StGbYV0hvI
bPDoP7k44xdEBsPMvIxh5EMrMs09QFTJl9spdscHLL5Ec+PR9t17wN0eFtNlTNSJInbed97sZ3sb
UT3UiDZZiX2WxGTX6DOaqIy39h/4F5+AIim8d8jEy91cVo2FUTAdDRhZrThWnrqjz7tXo2jfY8gs
n0vN0+8HKKxBXDHo1Za8jKzOv1HlQpCW3M+pW9+DwwhGIMxRsdbZwbSZIhV+Ue0TNZ6tcZmYkstP
eQH1USgUGCqfrT3Ot8+2pU3RiBtkMyu6B0aDeuTbGRHO/toEVMwr9AA/uZB2O7+4QzcxZFzyoHbH
T2vniONIHD3muYUQlvIJjVXkQHi8FX7VR+AJstsCChhKn8y48KoyvbJQ30BPQNUos/hpXi1xEJpx
l2XoMYj/jk+xbxe7OS8URYV0dwQPiVBKd71DrX7qBnsIshVXQLYWN7gGd/Nk9+dinqHz6AW4gwEu
aY7pc1e4BbQjC5UMV/Y29uz7SkvnyJi8dL+u/bpbtEGFsYmheqV0vcdu3n6svU0rmrrElA6dE876
0H91tK7eacPYhh4N64PbNOLUlzjVXNCoJyC/5gkQrBfRpDibxrxHfW3sC7E8V7rqnussPrrCfsjU
8izmuI4mxr9wR+PnCqtqzxNYeadRufV+1GC1AEx7LHwvPsvYAkzEZC7Sc1vjOnRrYOc+RiH2DfeA
hcfbLunxxqiZ96IlL7GXuswxgRstGoQVgqyPnjVkRwCU1bFmQv/VlrhooNvgag0LJqrrslNNR3YV
W3NT7xO0rpkPv6EB9BuY3DzvKwBUc+h27CN4mbJI5ImaPrSc+2vY9hntkbgOvMI46YpgAq0ZGrxZ
q3fBH5po5oGIYmGKRV56y5RM8gMmVldiLTVjeyrCVZr9B82w9nqe4C/STD7zwdXM5nV216I9WkVp
EpbsbSbNpTFc1AUIg/OgcD3mzOUyCu1Me1aXNGm77Nj3nKlgKOoyXL1qfCT5eb41y9x8jKu6yE4T
SPBI+Fl3bUymt2+yccL30dGMSzOpvzh6TD1Jf7eN3FUvLwg4718HAkKcqFxwxuWTyKzLmaSXB3ss
4q8+zX3FbNtBfNvGox6uize/Y85Ufe3bnmDgpZLGRyBgPS6uVtz4tdluliFShSFyHwYqlkdvsfMP
o+T3LOhOImw33ZlRbbnL5to+mdjB3tOFYwyCQmzdD6PiTkgR+j7DWu9eu9Yu9sWsdc9ux4wW+shA
sMs8FPsMc9970XSYotxmQsEdi2oI1Sp5OEpTE7uC7N4wcRwk0RRcJ0XGMWyM2UR0C/J7X7Bvqo74
pfn/B/yRT108kThPdKXBHDeZiJdvdOyYuwrB46kFz7Tdg9p0TkgOeNCrtAwat1fmHkBiqz3Vvs1X
dNvCTy8Sc+WjOsX4hBpaTVdg05ObzOu8kCyp9aoZwHPYqc1vtdrsYOuZg5DFJNObSqQ7O22a3uST
bD/SujMjGmfiJkGS6MCmqggUVXOxJ5gA5w+y4uSmLNsR2rdIxQ0PUcdDxdWlCd+di8oHWJmm7Us/
Jj1+0N54lBnnO8uLBdNqvRw8+NdHrbcXPGVmd9eKfssdZIeJy3xtx7Do8uzAmc2OYq74tZqabw28
QefWyP3LdZTty7C0/fOYcl5X1+1eEYcgMVqJOUK4CGDhjLN/OShUap/9SYobe+00Mu4aP7mZEXm3
1Lswgz+T2Gd72BBNzIQI08j6XC4NXstElsK53mmwuQh0qdO8ZoVSsQzIJTAeW2MRSMWb+F2L3u/a
Ear56CROEQ54KKEn4DM1gtGjiBTKMqMEQvp5gcUTJpoaL/qKL4/lZH5Hoh7rYrJpllp+utW15EaR
kU3urAdAP6gJ1r2xra48EXiEzGbwaeKEWTHF5xTBYxbAHPdI8p4IZ83XtlHBynNOG6uW75eFpjUW
HPnZTRBaxfFSnox+2O5yBeuKmYspHgA5jU82skYQWg0fshR6ce8NffvJylPnQfPXDlBZPaU38Jpr
I5Bot5/Ljlh4z5HqSW/n4j7bLrfZo3oSuQG/0x45UKEte8wZyCooMtIbG/bKo5eny61O3NNXfSVQ
XJttAu5p2sf3ZpXbpw5hxqVjTfzGZi3uKdnnd6SZyc/rNNraee1piUca5KmvLmFfeG1VGjcB/RaJ
wtTRJkQYWuP+D3tnthw3cnXdV/leAB0YE8AtUBOrWCWySFGUbhDUQMxTJuan/xfUbbtFy1L4v3Zf
yI5ukajCkDh5zt5rV6zkS4mUSRPR1U7YcgUNVqf5phwGACpJz520aK1k6RU2dxprVvKuyLPaAN+G
Xk0Dr4BhfS641jqBEzCJyBhHeau619rT2DMNeonXtBzbV63OjCc7bsbNMCrjmxiyvg959Np7Vovl
tTazhvQBEzVfKDOn/0aWwOJwzVzu/abhtAje5Gqvj7khA/IsjcfFLFCcdDqrmSuGb6jX2ntSJ1aN
jdlcumFuPmLfb++NzovfQQUls8fvvU2qPOuGdcwHF+DxfAOJ6T60aVrp91LzFGs84ijnpp5rTh78
0TN74mjX9JFkESP4iL5pZxHaEVnep0V53SUqm3g/wA482KLk0vDavLWknfeB48bpnbBVs2sqW72H
YQBkZEleu7jmX6mmaTbR0Fif0VrjiWuKJYQABebDAiTjDJbYG5yvgImmvck7yXPYgXi5EuYw3VGE
IHWxs+jJLGI7LLT6AX3weXBZEiddT9nLACgZez8D/OsdcfQRRVE2ksPm4p0+lsYlcUvWDWthvK6n
2nkS4CWq2YkeRGTWN/6E0ohFt1wCo2LY2KLjvAGUdhzmGR4Iz+ZZj0d5W8VudYyTCg6fSWzZ5DP+
o4X6Ap6uvSGLZbrm9WB9xdt9bFPdYEnz+MNS7bbCPo2q2T5NU2Z/oN7G5Qmf/jPBD8yZ6g7Cm2be
tFGNlrZNKEiHDAWvR3TZVcdegoCqOYi6aDf+qKUxker1Acv0C/2/8iMsGYzxbs1JMjWYdJlghxO6
84wMDFaEusk1HT1opOnv8tJudqrvIaFHPU7uwizv+T8uTflIe+xbTbDU+fG1B5CKkT9y73pEoQGN
6Rl7emS/+KkvnoTqikOauk9Tppd72qUJdSClHObUGXBVOibnlCzasDbMm8hajM+JHo1opjV9T7wL
sTRpb23GgYeR8JMOiAKtwniexYniwv6Q2Q4G16ne8TixANcZu9NYtP4eL5//ChzE/DA1Nhmopb+g
WijtRwTQWThRw+4c1i6+miqeMAO49zNxUjtnUBOJIdSF6OglkQegYb8tjJrMsIm79NJm3AZpRdIA
rtcKRlzTzElgl3CYpgbHMgOEwF8QAPauoKC3Y+BqqKCP2FQOXQ5tMnBs7baes+l+0c0PXaqVOx5F
TJdLRqHmOBRkbn8pbSd6X+Q1ZYY97HKWwCxovC69YjdaNji7vJOa05UUkGwTpyA92pLOu7JxQD0n
o28wtCiWm3muh7NwNF47paflPHB4Dpp4grKUWUlNTAi50QHwfLalgD55jJihDWccwNlzadpiT65i
xStnqnljLcS3IlPVpjsf+sjtTDObXZ07ICzuCfU7+mOqXx3XPsrMnQ7R0IUDQP9zwVU+qWrE4W/X
BcPRsYOsqLpb+r6I7FR2IADGf/aZmbLPeZF11Ydl4iwQq0H8ZG6VeMEwdMbzNNvypjbdz8YivkWy
bj9RsRafsC/ULFpKe0+2hbazhj7egocr74mu8jYFbm2G3gjbCCfCI045NB0IgBjSI1DEEbEiyj73
4CIO5h1ji/qdBmsrDqrZrd/RvqkRf3pZDIaeSICFe9TJCAnIqnuz9cp7kdJHxsXAAkpqS/e1UKb+
uVJZ8hVvORwVU+MXtqgAjg7p6A+zbXrjs6Ti4bqRp7IrE4E+d9CEdVM0Hm8UQt0/8rakd7YUBtrk
mIbkTU3E8CP1MTvTvEzsY5xP6muZ191X1SuaCGruy9fcrugqqKWLPukqMz4D9uVNX9vzdKfaKfpk
5lghQnLwNHBPS6S+ak5DVLu5EK60XXKneijaiYVBJdNY79yY8Lmd7Y90NPopWbXhZk+BU1dF/ZCI
PgciCfLok2M4/IzfTIUkdMUHhGFXOrdRZYGz2QyKT7nNHORSmwqVlssmZuKgWWpX6pRivmPfqFeD
kYRjM6bxjuKV37xo3lTf2CPtx01iQ7jfY2SmBOiYkEYBmyn/Nkt0m8QHWVK0FpHgKmnQ+wVY1z7C
XjNgdI57vO9BFDvlq9mDign61prBomF5//TnyXQGzGcBEiQjDRelo0xzDUIDA/YT9d4ioie0VpZe
SC+IU0+kX/XgoB+r9kWa0e5BWZCywQTTeGgMukDvzNaZjB0ETec0gwV4cFAdN1xC5q2o6Fu+X+46
9ENko+fZSaFiGPDyIPw4+0M3vA6C3mjQm06TnIVmACWYB3Nf9VX1oTR88htcPAMhHBf9cUwaNRM2
ZxvRO7vnSx/MQeczUpXzqVGdc/HEPFUa8z8A9yHXhGeX3n8yb+jLcBYHbNYdi4SpvqbsXoDzj1TE
sxrUtzRTWbH3e9kywPDLNIONiNMwJOqaBsDI5VwOFf2/45iu2mjuQyo6J7Gb7EYXkiYKxL4iY3FJ
YULwTLHh5iXM+wvrzgpcqcDZEJe8kKP1LhnAALVrCVm4lQlFA23gewMG5hb9tn5kJi0PKG6t+zL2
plu0TOkToLPx/Yhn58+2+v/8fL/RoJLwsSoa/tka/jc/3zWpv377vxtVvFT04P/m6fvzB/8SopJe
b5g49gTaUcE8Rqd1+5cQlf8EE9zWIej69OPp+f4lQ7XxT5vM/mmZ44vW/+7qs/l1TLBpTCKU+68k
qJa+SkH+Nh2zPf5BAmXxGfhc1ts+byvjXpa+Xx805OJBNic1Vhv06cSJ+uU2NZ1noLrDudCaNAAT
9VzEzmoCcy9m3cM3LJeEPRXGLZTZZXVX9PqTE+m8/1cCzq62R2+zYPO7kSRGhvaMjogXPlG0yr00
REoE5mTcZdMoX3yrPIsRPbg27tnlRptOOj5pycjjiqHnLSfT117v00u5MuRatwGLUcFX0zFOB3R+
6YXrywmM0p0wlBX4cnyhipsCJ6det+ecgiV9VUWGOMqi1+PW3sW1JmLcXLAz67g1r86jMVwjUCAB
jJYdKTrnfl7u7Gw+6TF/C/MGmI30ZW7ARNXt8sVB3w7A7UvtCsAnaocQnxz3MrE+RC2JldITwagr
f1urCFS35l2MznrOh+LF1RdjRxV81WV+Xs9AV7LBsPPiNSNfJlRxl+2sgoreKiGG9rGL7nwcoIaO
19V+GTKBitcW3pcxyn0kd/YhRtJFNVffLEWRhtpIk0rX9dB20qOZQFmc8ulRIHsYG/s5sSi4puJF
ttkLQ+yLm1i4Z9hubG2+EEyZ17qb7+yCazVb3Q5cN+A2Oz8u6BgDxGiYLkzeeWbNiSJqPYJwylLm
A3LfprlP8Ls21KcO9cc21tZzmZQvvTGzH5kXcsxGQJzrsRrYNTDglrtR6XedOe7Z1Z8Mj/GgNuin
xq21cMiTV4sKacuL5Qzx92RycQ5eDUszS/mGvL+flohMyqITbC18S9vkigPRL80ASdtgV53siJ3u
ia4GkS3O9AgTbjPN1RhCmu02NN9eqgFTUWFOX7x6OQ1mnIZZQhJR3rrP6aR/9lrrHbWbEQqGELPZ
HRanl4d2Gh6X1qFwb+D8SesQA7kLNN0jLLeDbNX3y0mAMt2OI9cTobl19F3uhGlZuSVmaQWN0p+I
N/7iY2QjGhzISxcXR/xCj63sH5H9vJbEqIe6YFDcl9Mj0RLAoVDL4KKp/e0itCQ0jBTX0XrejYqQ
RN9+phuKYMl2Lg1iNJwT/Nxq3E8mOoOjJZ5TV844GrgdNWO6NJi1PpEQ6IcuXYMN5piB+ERuu2KK
I1xLdDRmvxsOrTsPx7Z2hhtVCu+Gya32Lk/mYrtWve8qrZl3elIM4GFbRVVXWF86Q30iYV3cGkQ+
Mcic4CbboHVAj278srUIc1jGFyKMoRnETAgE+Upt9cSU5KmccI9uFhtAHMQmNqUJgOgq/4R7j574
xOA4IXJjobncdLPc4r5KDPQkAhNVOsn4yGQ9C4TbXgotuatqu96Omv0EsTKGqOdgCeqdl6ma5ZcK
2D5PZZYAcGwDz2UmQNKTgKdeAg2DEHdndE5HX4rbf8lMml91E6i2pM0/6KBrTWNnuZhE+BTUXZSW
bO0NfTMhu39n67A2CXVg6JO7z64mLj3N4ZtokK/aKE+2yI9/e+n8ZB65jv5+XMV9E8Ef0/fvLu+3
A900E3DMxhy75qCtccgt0bfedEmd9kybTPxmOvhmEMk7A+EIL7R11Gojs38jL/Ttsa/E7FZ4zoZ6
Uxn5EV5wEgjMV7850hudynok5H4IGUlCNuEMvjnS6LqTlUVNfTC7/MVf+cnrcpwB9AgtFSjsZOOs
7359Lt9ICP48psebH/uBv/4v5/pvOrHYImndU1F1mDsn2TpqeCTHtQg1yz6MpM+F6/dlu3OSitXt
14d+K6/689hkdaxjeccAiPPjsRuMj6DGvOqgSmltMsZzd3NES43l4gTtMD/o/vRlhOq4y8eBzsyg
eG59UNQymb8kgnjeajn1MWYRBlMwNugLZL3csrM6jYLlG05AE2KVpcWanSshd6UzXBE4PulOUm7E
ZF96ryBroK79vePUzUdIZwIEBsvDr7/pT24hnC+InRhl62jw31xYs0gJTYPrekhMtSP27073l7ty
ob38m+O8mWN/P6O2AVzGdejK/ZtLgxkwuZ4MZw+xX9g3agK8h5Vtq0Mro6PpZxvl5ecuNsr7Ypjv
3E4v75OYd6i9xK/twLq8lir01HMCyaYTun0QuWP/yHD3QkzRPvFY7sFLlmEcJ2LfTub0HDvmvCde
pSE+cU5PvS7VlZ3Q0yR57fdmah9RcZL8Ibr6xMb0NUod8hRy9vhy8ur9pGWvUb08eXG/Wzo4VKDZ
D8nsHJKEnMW4XJCFNdMpd5mzmP1y584twHuT3+172ifp5DNbNWqsX5/In6wwq6IGKgt+IVKv31yw
BUNca2tWdVhGkncpJyZWNtz+ItDIQ/n1saiw365mFvteAAhEqPrOW+m7NOfULaCYH2BCXm2VHsv6
dwvm9yfpzYoJdsq0maIbCLJXlMbfn/I0aVEu6Hp1qP2BPl46mez/ly/rSp8uoBU7GR1hqxx8zbxA
b0y2CFiPWPw/qCz77AGKCOiTSOIxMosGIy9xkisgYs+E5hrx60JIzJaean4oLCYNmWONOJMXdVsA
IoXC+97r+Ndkccc39oxOtnCoW5CudmHrkxVvSjMJmJOZ+35qGLmb6atDh5tdY34e6JflTjyHnsgo
UPFSTQ4N0apK0K3p3RX0abK1reX0m2vykyeWa0GeEJxOGF1vpU1M/7qpnsvqYBRsFIakTMMUBxR9
0pzvTIMnSCm36Cl5l9JB10Wiox4sBljyjHs5yivMyhXJ2dFCaKRAXd0n+vMITG7jrUq7fCDNnrYg
9F7nkkA+wuTOSgTdHe1wNj/p5viFPkSQuukDTH+qKmiuodSmfZ7oTzOFGFPMpCGMYNyjmbjGjuiD
DIoCOgYWPiUGgoU1m4yxqPD3DOSewM4P51+fpJ88JLwz1n9I2mH3Zv54U41x65ISM1SH0as2lDhT
4I58HFvvgcnGv7kixlu1+rq2ebyFWdZowCFcf/NMtqipUML11UGaqtoaAmUt7L1jxJvKN7g+S80t
SeMcfYPJMpVlVIBxcYbcCFq2jgQdK7/BkD60W18sWGJXkEE1e59VbtxieX1HCLEKE59qf6pqa2M1
6guAv+tUzKfSXV/G3Gaxlb9E41qljkAXF/3c9iiSp9okwaXbDh0pr8jKLt+3l4s9WRuoJQTHy/wo
sM2H4NyGXRP1tDeAX91MNPq+b4Kiaqo3Y5fXx6ofH9OOjaSXx324tGz1nGV8lF1M4x+XkG8Nj2Zu
3AFWPFoW1Zrh9pu0ymewG8gOS/5NNKw3ZNMPO8OWars+RmpyLrU7PpKMzgZiVa17olml61RLZMrD
acyJW2j421Jznmls84ghWbr1nemLXM0yPSc4K9IzIqcyZOrBK6Own7NkuDLmFKFVM3ioyqM2ZMel
ZMApYx7griuObIr3ZcSbhcE0NyZPhxi7c2E4nxIFrik3HOAIw8bCqxGuGyPIH8SNt7I+ISW5FJ39
bEq4n7+5c3/yeFPrOMBkMBvZ1lvtcTFbWWvaTnlQ7vylUsNV6bz3BrZZkcNjvdZf37faNcnrOwIf
eB+uz3yVdLt5VCPdcn6MFDMmTlW29XN/4w3ScjdFF8PLNb1q60/9fCgMpbFBy0smvna6bZkVfGm1
wj83EsTxEvNexGbt34KmoMp3rYupscZk3fw0WJRburSIjdDTPpxibEKFR2UdszHkfZjAMQuzmDLb
zfrHbmAFlWZ3lR5bUr8vQI/1V9vp031diGmbytzatONyIsfiMQNcvEEcugROPX8RCkSvbLqry+7g
QJ71ZZViscnsHy0x3a3VfOf+4/36vw7b7zps+FtQV/7nDtvl2/h/x29SfZt/6K/9+WP/6K9Zf7Dc
CpcmFtsFH2bKv/przh/c1CvKUnfxfNAu+2eDzfgDi43r4vVh84QnhBLgL5+35f2Bi5HtBv+FHQ72
wP/G543B5E1Bw0OFJHjdTvCMsWN6s1CbZDTTjHfkATF6aoWVJBYLTY7MTyi9nNOk44J7QOYbAY5J
ycoe0qq7Bzk0lPs8M9bRthyQqCS5n8K57i1ShSQdmIbUmDiO7JTmm9L3bs5GICZ4OVwmbbzEuZFY
G4MElceJ6K5nUQ0vhTGjxi7KR1y9zgOr63JPhNxj3RD3AKQ5t4NarFN59iYqwLe9nPHIoCDwMs+4
KlFbQdd0+rOfG2SIaFpqXivw4Uclh27LZgW9YsMPjsLVtjax5peS4djG0AzjSsqtti2V5r+immIk
AcWIZ2ig5L+JBxjXuBxyFBGD0W2XUfkhHQBEeuuJyhdGVdJNPnP96W1p69iJTp2EvyJJP/Io71A3
lf3Nkmd26Fo9P6icEXWqCeCcZkDJePPDkC1tHFaFpz/DsVrOohn8ENfAcmDotRy6UcmbQes5uoGT
FZwW4gqVdn44pjVj+1VW5NAXJCAgQNO+HGTm9eXGbGLtY99bzoPXZWUJeMsybqWnwK2PmFSemICh
xUNeaUD/JSwiIBGA31aUyfTOawrtlX79SkBsKTaTKfmqgZyieeN5+++fT62fijsbSWfGnzcmjEHg
HCV4M1e41bjTZV/tewScYe01yy6FbAi2d+7Iax76JHC71LyNPQNyTNB3eT7eCpykySEihWo5MHuW
1i5x3DzdW6joIAVHgPgRk6zNvvpmkDYy+S4b+h0iKvO5ocEldkYze/qeW2U59LA5nsHegPnolQLn
tVJwlEJDbvOmeUDRVDxJzSoekkbOz22TIKSrLP8xWwZvl/CCExuiGa1j5fTxiZ5pAta4sQI4s85J
a7jYlLi5CPLOobRdHU0Z8sKts1Dt7B2c1kHutN2IqqMTwZQ1y8elGtE90TvaF4VpvY4oXXjvy7IE
S2ktGBNiE9TTzs/0LrnkRc3v4tUAkL0WJkWJbcE9R5Mva6JhOuJxr1Hpz+d0QQNgEXcKIVSPziWK
OUjY8ejtjfVlCFPdeiJHPt/DEdPqgHwOLLkTEghvnxu6euhq+9npiv62dPQPlQdHOZyHFnBU1i/a
sh3y4lySHtOFyhBil3pLFOIPakLwckgkUH6aQUrsxrtlKeo7RaF2rwB67kbw/ndOahvHPibv3TAJ
ucS9Zh8WF4swzp/lmNgtI9gc4VU4Fo71fjIE6d244NbQFMGDCtAmsFXOg2FWKTcVDeVd1Q3TduXh
4QGKMrSvowJU2Vjq3Ft+9m7yrPxUaaNz1zmxuR2SoVsTZRQ1blwWURZ4mm/fFn6bEkQ+6e7zwCjw
TKRr/GWWWcYIpb6RM5d+adA0V4xMxiAj7oxYnswSVajzMyhzfR56LZMTG3di0B6gxzQZejkCA5Ck
WOgL8mp5Pzmzvl2yNrkMViOPi94AwRbERpktM9Et2eY1dvcYzde2AjNOpCLl08ZMKrW1+soBt81C
YTC+HmFPCzGfSJCs75NpUR98vr91w5Zwym6asl5Z0UsMHivKEpDlomfHAgiI3m2FbjjQW1RJS+Ki
cHIrBEmyMJNH4cb6gj5a5iFxD9mJWpi9OYMM6pjMRAJviUaF0h+mfULoVDjOJQ15qGeUdyaD7da9
1HOPnpaRIRNaEwkl3LQMYXxVdA367kXeSS/Pj25Fw4eN0nJvioFVSdHq+fh9ZWGTi9JzKulYQSTc
oBjB4vj9KWow8zxMC2uUHKl+BOEEEEHNemDVmHnDyFpU+ylmeW4q8GE8DqN5Bb7KgboEZRfDUT4J
I5zlPOojOUH4KP3qwmt7viiZ1/Omrhec6n21nCU21z83P/8rl35XLtmOwLj6n8uld/IbUL8fSqU/
f+SvUskwxB82Xm0cHb5rCdxh/yyV6Ib8QfHPQBALoqfzt/5VK4k/8Hj7/ByOob/KqL9qJYaR7Hdt
Cijaz64tdP+/qpXMN3toHIG4yFxk1ei+2NK+7QzmqodI0PvpXUagNjYyKD3TuntCfkYEpW3f26JF
0FcXeiV3UYQDHosVaVNhzmB/nC4tRR9xXfA2ArLv8s66gudCnfzB8eiN07nPEeQ1Q5Uf4qXSx7uu
aPWvpd5wFweMQPFXSwM/amD2Rh1j80zM3Bv2tW+zupJ7fUTfYrxayFVrsrJa77Nm5kwphBcf3dxu
g7qOeeY7t7g6IOL38VIvG8sv0IvlKWmzlSV6RICsB+zMi4aagjgY1Dm69pk+ZbIp0SMhEPHdi0iG
9CZdlux2yu30xoU89WnMenNrg+sSxMyI5CpdL082AIznuwF2gb9BY4tvwWr4xgFCyI48sbZoNr6e
JKeWtR2mchzyKIvP6Th07xVyzezioDvZqLRx3+Ehtkck9ow5w0IAfu6QGIP+9ycS/pTepfOD63Tk
BnEl5udoZvyhATJElT9F8QNgeUA4qp5B3sx8/JtURMmJLsj0zGsVbp2wJ/0mrqyBdgMRIKFuZKWx
c+E8xIGbWs0HxFS4BeMWvRjaKTbPqtJX+amHvZwYaO+dl48uqhS8Pi3MvNTMAndK1LLJHKXkRhRY
SjuAsuKOb0ISGDlB5bQhX2TapHpvbcFnE33HzOeVrGsbeyANOpXadKVisu6c9ZXV14l739KoQOaU
5DGToA54oSjlca7pm+tla9yTczduSR0Sx8h2Z8K0pSO+jo1vbCYemgvu52U1g9QlkpV4xpi6a5mS
3doxI72zXvW62xzNnNl4A5OM0Ddvy4mwkV8NSdXc2XkLRxcTjGEHuoUjqEKpnArkZaWyAVXnWKSC
pAKkQ7/RADC1KeFWW/e9itcIA2NwH8qmSseNq01+81RI0gTY2Cp9MydYkgKpAygOrWla32km6TZA
2iLp34omTr7iQZwb+hpujhnDm0vtdnDSWK3TJLiI+AZvh6pLQPFU44uJQgvaoxr77dxUIL6neE6c
UBHeg72vEHpywOlj1gcUxoURdAaExnAkL7M76LJ0d1WcpnfpNEOeTNqBAqCWUcmTHXnu2uKeU7In
cNmNYRM1w3BLlk1P8p1mW2GdcDU3zVAOwNjIbKfDCsgzvhNoeXijQnZzz9NSwuRVjr6XOX2gJGbs
zx1na6tuDmIl8+30otX41XdDFBFBA0ZMyE1ZoEIzUwWQ0J/a+Gjr6golK1vu/V77ouG555lCuTaF
npPNzqUjEAFrQ4tWHKvSXD9PEdaCwJv75JFIXbPekxUtiaXVsbbTgSS64sBKND9gP0DIZTqig8ZH
uSr2hZ6Ya/cisvDvN/KVweV7pxeogsl7WR6G3Byaw4jjjQKKLJKN12jGyVJKZ8aXmfdkY/A8EimR
ldssZjXDggcBZm6z/TJZ3jGD/06+3ahN0+1kjPXJtYjh2XCkfO95kVqhJBGibq5VvYtBkm7Mxbbu
Ge/qw87qk2LDuMQ8URf4kLsyzd9qaVMmGwKCUOsvJAaR82xynXN0nZ8lHqkX6mztvSWL4SPAR3KQ
ZG3bPGtEYFDbkdlSGvQAb2S8KpEt0jq3ArimPPEXbPKyNAKrAscUzRwHwlvK5AhZ3zFLsroh1eiI
VQp72ExsbkJTCfJkHCFjpjpDQxxeK616G3XlGIOsJxDUhmjZoCPxqqh4NObYesI+88HmFqZxrSZU
jX6lmwcwRu69QGq3oS84bzoTNbLrVySgVehWt4XmRGTPIyy5VpGyL0Vp9mSfSrc0zqOs6/PSLSLb
e21tPbcdoyBC2H3a3SneIyOFRBwO9OgJMB6yqT+XpPBcltlQ15LhHrBZ3l/xPZCMSJpBZhfzMh9K
y+1cBzACeaLRkeCu0bvYWJZ234uE/9VTv6mniDpZRz//uZ76kKovdQWM9u8l1V8/9Q/MoPgDWhmj
TIoWjxHZ39RdvvkHOBkqJxxCHl3C1YP/D30XxHaP9jyIJ3Zwa//pn+0npF8wIGCFOSu7hya//d+U
VD8WVKi6fMd1LN0EhoeckP3Uj0MJ09AJwHQScUKUKg+yNKY7x0A6uMyQlMOOMfZvzNE/OyAwLTbg
hkNH4Dt0628D9Jxv3ZhN6Zzg5nkbYxgJVfCxhIiCaLR4VsblbxfkJ+KHH1vXf35BCk/Ol0+jj4nI
j1/Qz8Si6PDZJ7dOxAuwDuNiZZnxqJwh3f/6UD/qEb4fikvNtWbsTSG8tgz/PjWUyZjEfW7Yp7wc
nZfUhUjidAuaXl6kxqUDr/zk0rG7ANOdrr8+9E++JXcScSsA8lC0vpV4jG0+zMSU2CdlYuSpvAZN
tuZUNK5huf8OlvNmtPT9i3IHGj7vHwQeGN1//KJkK6vSnVIbgDbz04BBiD4gb9WZjA+dy5ussrIm
OZb4Cb1wlgQgP9tGjSB6KlIt1M3K/w1m4t+/vtC5mYTuQZ1x0YL/+IFICiTQjl7nyRttvi4qonRP
piZ//P8di6406kpuYW6cNzcUMGC9SPB88HIdjUtva/i7EFNdezxrH399Vdfz+K8x9HqeocrAzHAc
V2e383aqiqBLUkz09mmIEjqjaMR6E9HGrw/ys3PHIrSywHT40G/n6fqQ2W5nFvZpIRrtlHkkYKEE
YdplLDk9yV8f7A2l6M+vZJlIdpgjcQrfcjG9CPPlgi32lJnMeTbWwDGNSCN2vJCq+ei1ufNii5mH
FA36dU46iw4wNc9vPsaKc3p7ZpljmdicVt7M2xsmYjobRSLHJkSAy9Gial5pnHisGk1xhxL/Wm7z
nB5kMC+M0UEJ8/A6DYFfrCDyN4qGn10BZhNAZdcrzWDhx7s3L3wwYnnDwztE0xVpJmanqkf+wdhr
++sv/rNDCXbxtOh5tfwbwgw7m6yl21qnlDTuq++vYha2vyz1HgPi38ygf1zqWb5X5bK+zl1MDvdv
ty+WI4xUbYOPedYzVIXEe3ysrKL5uIwMcldXvvebe9n4cQleD7m653RewdzNa6/gx1PZ5IsNgNL1
jwRAY7D1cB8FikCCq6CyvaYAEIk0cnBPJh7WafYu/hYcItWuVmEiZCPVHpaW19/3FaSz80ZxA5jp
EkQJ8LdNatS/O0nO91fsv+7FFfznrkMpR6CwtgSvxh8/Mz3fzJ5Kyz6qQi93+kInr06FtosNhd2v
1suZSQ6+AFnj9MqaGRQvv+xeSnJGtuyh+IxYU7mQkRN3X8Fjd18nPCvYvZOF58pkgpps1jjVgV3M
SC1rxL790ibedEXcKA8Y1LuvElbQDfmaRKmoDNP0aGbtx25wmSvHtoUxiROIXhFORJwWmtzSO/Kf
GMZqGRKAqDVIW3X41eSxyXFT+onIw0KmRGRjJsFzWFQtx/A40wQ+zHdtC9MrsAc8C/iiGuOikpo7
BLdZ83GuQWfuNQBm4jiSJnhSXVzKDW6kKjnmRdJ9zbOiJREa0cmxNFK8ix5Vi2Z22kB0Xh6nnwxi
eSEYLJbIGcjQaXnCE8G9Rwr2C4YM7nYb48TLbPjqK6FK6xt6GJyXcs7NLzh8zMPQuu1Viq7cO6Pb
hiQtkGXN+ks438imvAyN2TAeNavlIZ1WT3eERMCabM5oBPgBt1K6jyxLfZWqo1Ndm8Zjt5jrNgLK
xlWpeHkySQv72vj22nMQo/9kTFJ9zRGGwUG3OkS8KjJINZhX4GZDRzwgBdS68aOK31JmM07VjvNm
9zrBCd/fchVvaoyYAqXYXCYyO7BRovk+uy53NqFiENpL+tzuMVkLEw2n2V3cYgii27zaKWfm3mRr
a3Q6qsK4kD3FXZNbuvPiipyzOWdZgy+t9maSVVaawLFZ10uN/oHaK3toi705mXwYAI1rYgBRGF9F
nfD81Xq8gksWD3eoVmJ3mvHre2GE3Zk2BOZJLKg5m2wsoWhIgoHN45PSI36t16F8nzQyGxpjnY91
nZtPOzZ2FB0d2ZxW2ACROS9usUCATUvnZahb50UkvW8Ci5FMWpzZkA+xtZgHsIKxuzFjYX+qhqF6
9JZ0PpOzWGxaNdXgSbTC8HZGqstjWpAPSYw3h1GgosOxWup+o6tIPKLtTFGrC6/KA3Zea4iZB3DF
TtD/koLow85XVjjhrwznapnBXegOTNSkaY45uZVURiKnD6Or6r5rFDD9LOrLb7Uju1eIgSQkmVgY
0YBir54xGk9hn7MyhUvBwjXqjeQkaHPzLIpcqp1yZvEF65mxUV1V3dLFkfEOMpGLmgnC4sbIapJY
CEi7kMNuoGtfVPIptrBQu3XXnGnDIUqs5uhE8wUIk6dGAf+CXsUMLAk//VgfsTwRAwuHZPlUFS3A
PccE+2IQO4+ayEF0nY/Vp6zJ3I6E8kRtclLH92sxCqF8ahmzSllqZFskIGcpXnalh1eJhSkKKsKo
r32utJsqb5ubTCZqBzxw/kZ+8LhNtFS7n/26fE4h6ITFXCHhqlLUHqRu0sCVL25Hr8dLFw3MCbHN
/SCNHVAHfpGnXRB+6yz/VsTcMpdwozfCLay6C3PINpYTSOFCjl6vfDPeUul6B9MCKbBhzjWC8kSb
F9iFH0GDiZOb/8feeW1Hbmxb9lf6B1AjAh6viUQ6Jk3SFusFg2UIbwIe+PqeoEq6JZ2+R6136aE0
SmIawgR27L3WXG7FJCYntWq7VLMW6EXVP9WZDcJxKNtdv2oqy1h8y522woyZMJDzIKW0Ghw54u/E
HlMohkcJ9oMTv8Rn21Tjpo4EZ9Rh5niu6CHcia4nz73tuKg1Wund20yY7I2Ggx0pc8uOIajqTk+v
EOhTYOPmpjPEatuR6yxYkKrFk48z1hHCYwj0fm4AXkSB20+WCNb0QaToREvRjSBiaPF1i1ysUJrT
XU5orO/MeXPoWo/nsYsZOQGjYVZX8DHWd5MT9DbUWixBrMYUZnXFajuxj4L+QwlnD4t8HGoQYX4P
f+pAewaMjyWz+rWuuWz9yhkwwWZ5mb/qlYqo52LQoNKodEytMm7r4ouVxm79PteDuWkHsugCcH9t
UKbm+KNwR0bzSLCsF/qT3rGJPeINq5nuezlFCeNyUoi/tkP3ltYwFy0ziYitIUmv/ZwvhIg9JGAZ
jIOrx+7N0KSIEIhPDuJxVIdUs5cdeur6ieCbwoErbI5Pg9UU93ZUv+v58hm9vrzNOpwdrKt4lHSv
Ifm3r/XvURdH35ckGR+iHrTpHXc8ES5DFnkbM3Jgrwxxks0blbfOiY4R4rtpzGtijG3WcT+jHTse
6CGKK1NV87VqmUTYy5TQLi6yXm5szgJtHfoJz1o5TGUwyS6/nprGvF0IYrpV0uzvC8gi/oqE/Iaw
Pwewshhf8b8MV51dL/rGCvXEJs3aSHwsraRo98vowZHLWS680NqmhWue5nH4Gtba+DAy0r7IvhfX
TRJZX7LRZvDL9NrjWbn2lNVsRDceetTrZsKVq3kjc4YYaOebnhAoVDiGF5SJ1V8xRdbCjUk4VbOX
LHk7wBA9nTiA5sTUkIAx7eK8NB7trK4RwRnLQ53EAJ/nfrl08FM3HtPz1z7vVB+ItjWT05QA3fbd
SuCad0MGqzf2JKDpeHHfHtjlaufUWaonkTS654NsLpDfao7IDj0Xz83IE/5dDooJdV0P+4kH4VWZ
tkW+rb0YNUsl2V7ELG57pO/4WWsqC1LmB2e4RPow0jJMQ5JqWpa812zqGH7OuXWeEp1l1BB4YLBb
D4Bv9ALuETqZSr/unBnMxOwp6QZu7pgsiHL8UelMXncetiYaqJF5NE2YcEZuL4e2d5L7tpDqqZdz
++zmsxkM00KqTTqhCmFsvzEZ0sjNtKQOQsvRSXwZLvF3UXQ8hzqB+iHUhiTfmhyqu2Fhn4KJ3Wl8
CCnJLeKn6Uk0o3YNasEAamAoY+cSr+dsyrq0dqp1rNGv9ASSac+1+07De3qpASx9G0ETfEeLTrKL
qO0ejBZSxBxqa+40mxA4/js9TUU6drzM/cHp6nfSlKO7Ni2wfCxJ250M0oxgFVSl2sZTogiAd5pm
zXhvbrV8TIHi2WG39SJq9miZp2nDAAK7lNWbnYtrjRAdzXSGz/h6Kig70ZLeCid0BJLZMr8tvTxH
ZsiI6hJrBmctp4FkwvYhLawn/xP7tvnbDvbfXujf9EIlU9//KsWD3E0r8H9Mrj9f8LMN6olPKwli
7Waw1/ljquzZn+g72vQfeMjSFvy1BWp8QuYvXQaD4Ch53S8tUIE4D7053TaaTx+N038QDMxO+0/d
AMRA6AJpgOqGiVAQ9OxqE/mlJzkXXTeUTgLRRBXEaKct8KFMz+4nwyLNqRyWIwmwZL46uUUSXsYI
88YwiuYVzXRbb0Kn1e5k5DBjiOt5uDONLnzOFjBgV4rb8VvcJWl0rBQ6Lj8sey5TcAHRrpchgWUg
vJ9nqxsvfYOIhrUFlcwpTt38+zDM1nlQvfscT/T/GQg3brHpULTNZLNNhd8Z4xEjY3IcrCEPSHZX
ZF+VnkWRWRj2d/qF+Y9SOBSy+XKTetMAMkOZ91mo9cu2H+rwvSNu7xab1nWW90AC5zJJXxcIFW9m
GA0vE9sDX5/b+F1DOc3eJbJWpfLk3NX24BVYJY32LrWiiQK8wWngNSZwGxKbLlWZjsOGGW10M2g6
QQ9mjUY2al2eI2NlmGc9TjPiCdJFkg4w9vHbgsv2kNvMmSx6Xa+Sh83kGy4iKdYmg0dzYecPs4SP
1Vv90aKkjQ7JmEeM0D33RFNr2IsKK8x2KQr7oYgjADSQRHNnM8+xDn0BJARMJ/o80ZbQee/7jHCg
9mfwa8LHnthf2V7T+XqYKVQ8WRoArsWDoVcVZAQ1eVcNXLkN9T7oMwKemLLMFSxESEL9/eAUa+c6
rg7wX9qvMfFziIqTgvxfE4btg8rH7kSDRGOJZaGqPtYsbV2+5MdK5q6LWvKxvkUWSx02aegeH+uf
/FgLWVtZF8N1iTQ+VsuISLwAo0VzW8aknycf6yp6IbU1P1Zb5pzdCcnhartbl2OXdRnGGiu0+Fit
tXXhBtaRm1Bolhx3tLl039BT2tohDN38GVRNehyMUgWLh/AKlY89vNWUyXf22AxMBXlqEPDJAyRd
nyWy8nisTIkcb/EkRemzElk4DRdwFEmVB3LRyFNw5JDcj7MT3xW6N8v8O2eX/D0/LpqEYzuZZay1
Z0GiR5XcCHuNPI1a5SG9rvSNNLvhdbRG++iyK3uKXD4jbNUWMPWD2VLpjqUhUSRIib8iLGW906oQ
LzJ3qD/Q/j/NNHN2QDUKbm+gwwTUYezOEHWUkJ9ozFWM/ynPVCfDXRpTuWk0RYNkIt+SsWGxzTN5
pSPou4Y+RghIZd4L0zsgDbOIajMxxIpGBJMoVwet4rj3wG+KzWDO4bZ0G65As1TiRkNCbgN87A3f
aEJvl6RLd6JwwEufzg54O288k4FJLIYqsr2yepwPCCUVXRPVn/S0L+5nWZq4AyobxURadvea116W
mBszq9L3xTWepMYykBNDR6vP3MIoQqYCmOJR6/X8Jh8nx29LFeOHteQDQClWLbcoc+QquCWI0JzI
fKQrk44R40gdIOXQZ3eGWT7Tqsj9CBTYRqOeTrvo3rbLOCgqmfqhIho3TQT9kanN3UOz2GTLIozg
aFfjI30vOlDD7B0dsgtISrGHvaun+r0NGWzL8pQFs9lYR1CSBQQ7XBTo/9v+2vIyEagpnc5zYS0v
KDtM9LkYDkj/yTcTuLyT03fOo+NQd9ajvaZbRi1rCulKrJWJFWrfBFwS9BZZtNwK+HabBGLP3TKw
NmZR7R7I8jYPveal51Fq3hREbTTtQn0huqQUhY8EEBV1kqmbomde5KDTvcoa/Y3AixnvfTLsphCY
leWpDv3yGtqJSjG+AH/JgnAxVhJulHO0dQOnpY/4kQQ5RBscc2MgizuZQLHGoVaeEytub9PWHb8P
AhkrCiTSijtdBMIlxI4Wfb9rWrf4rKDe3hEyXCPV5vR/JiFwp1u9dmNlU3krByJV5jwSj7ja8vd2
NrtXR0bmg6Om8qIUANVZKrHLa7O/HlAAHVP4blglMo2tvUuEjU+4Z/+QmEZ1cuPWeEMFMB8MQ41n
HMvltSvr9jCBfLtFyQvJlCKdu2qcH/BI2u6m0GQCJM3rzsILh3Nr5eFBxAyoh7TNthX09F2YR7f0
3dJDQvr6HdW642Lvch0/Ys1f0xFogIVdvJxEXoP5ydLiJtHz8CkuF0SxYJowjyfMDtbU3uSsD1l7
aHV2e2hbpq8FnjPs3/XyaAwG2KkwpUwFetAhIVLtk0KmeF7icDwvYzVA2bRFyvWm4nv8YPJBjwZ9
t9Bi3c6j6iARzF38Uqu6vTMWvB1xW4VoDdbVnif69BbDpMJCb6Jp7205Yec3MlpxJCinXJVwi7pL
189tCsPRkF33WSgbeMZmBhaQic+zFuX4CyFoJi/46cKy87vK7nkSZcJNb5dqDYgndpCIX2mTRGkM
UxHUqNG/u91gB2FGH65pEpbgGC/tgMxoxOAbz/1+FMUjsirw09kIvzdKwiOnMt+Cw8kvKGc6OnwO
smCt3iq7SX5rwf9bH/9NfQzEaB12/e9agYeq7+L/44PhypPyT5Xyz5f+bldxP1m8FYgY5nFk7/1P
sewan5hoUBQbHzXv+n9+TyW0PjHKIhFGZ4JgEk/DXOSnAtOAFIMtkyk/w1qLEvcfyQWwuPy5VoaK
SUwRqVi8pw2a4q/Dqp72eUkbpTpMgyPHwItBIOMvTbx9XGJOtUvd7H3WWPfiAWaja56Uyc1o49eD
8Q2xm9QniacqMV4+JgFo68uHobXDL0xb6fMuiPIP7EGtQ90Y0JbAx1tXyUoSwMCCrmpcnyrbTptS
AtSJozfOqBmR68sKtEHOyPHUQ8xUgfKSaKGcnjEkZ4iApu1CIvx7WzBu2DjebO4yrTVvPzC6WRya
vlZNgxYIpTHsCOdyxTJaZbrVjFiPj8NEnY/JwL7WtSascd7RM+gLwziNPHJXrKGgRUMz+VUgyfEw
LoTdDz5lvS/N0pOgMku4M26tkHc7dj4HuBiMI8RkgvMyrN5ZkCCaPyToPZzAWETxnnDCDxZ9P3Rr
FvexXJLw+8JixZNeju1LvWhkvod8sxeTRfGlHAGH8ryc7sIpiW/HPiwfaTBXtx3+m/lqUlMEYqwH
CMIsy3FbbCY56EAh4alulrh2L1PG91JMfmmyypDqCX1hSOGSTlD56aJ9kRHPnpBIoYpGRCPkNqRj
htwzX7FnboExiABxyp56ZVd7d1YbJ/E5NT3r0HL8dvTmvTNwd6Jg43g8r0164N4DHcLEKqsHKZV7
0bC8Y6iPmeHPLrRwiX0SO6R8DKvMPCYEjZ+0PDGPUw9kLsMYpT0sZjEHtpNKBGDjSIRc1pvYSHWr
PSzkQvE7S2NnlIn6OmK1fG36Sn+pxUzzGLYq/IKPBAWpFTCuuxiviDvO3mVC7sjWwfQesFNGF6Ii
qTG9ifj2laH5BdZM22LvRnC27WJtfHOXjGBqSo9zXRvESvSzQB04pWVyCB3VLUdsOPj+k7DXzjqt
mtEfdYdRpJjcEvYc1onuGFuZNW6ise5Br3oW6c/Ug3e1y7R8IxvbfirlbF7HkMNG+Gq5CUHMTYnQ
JcNbNouxj6aZp+5GS9Oxpn7lQDSH2Uoq91UNFVUb7Frlx7VthJwfjToOmVGvxgDVkruLGrno/SEE
usLWgbpMHJndzsmLXoM5PiF5sYC8cvl8dsJIeyByHJpLFl47RUHM8NC1L7EqbkL2Aecc86v3LaUh
yhNMN4oKdmxUCKfcOnounlAjERO8gH4U9I4CiPTZTtj8tUNYcVRLND4nnZ5sNS+urgECqqDFbpn2
Eth5Xuv2xkl1QM0Z19CzbYeRfeD21h7LyAj3VdMsSGEto6h9tCL1Nkl1tbWzKdppnd5G33ny6flh
FsnUr/OIHhL6xI7fFemx6sH/zITAVIt77tI2PDIzaQnuhqE9JmkfoHjJA7NDRgtWe4/+UvtuLaw0
edj4Klz2kyvTPbWJBBfXOTftPD10SxttgfgzyUqtZ9msVq0eiTdbsep2dMU9eVQ6liLGIVqLxTUy
VYQNJUSBUdtEIJc03FKrvBJl3f5gh3AjaCu8qiYbD9NIjADbMvc2pb3uz1iuGFm0w53sQ2On4GyT
oRTPe9NebhLlzvvcFJ0fUwjsZpnRStR4lQRd4SdNU9XbzF1eq5C8ebB6t0vdXHdjBjNPJwcnM6pm
r0IU9SlOkGvCwMdbmzIfaSRgVVbbPXJkN0jouu+qpkuJyrTaFUrKML3Cd5sPgwYnFkj+DNd80zvR
lyrR220kUZJnzlxuda+Hxt9VzcuYqvEgiqh7omDuuDBGbR8103vf2Pl+jtM56JqReQP6jS9GZgEn
hE1pHu0UjuhGQ/517G2M7QcDDOhVqZJ653nkEzBuAXhc95l5ckPQGJOmOZe+XgMj2B/QCqdj2rH7
4KqwF+dmbtnQbLCvJGngEkNGBrUKnz1lreqBIgx49sY3dB7U17LKKmrRKck+105e7CRzqA3USXdX
tJ23r5aBMcgYihevibQAyDnJ54wTb0rEv1ezGhs0nIV7gb1ZXrf2pN1CfXh26LwIX3oU11G72DeN
HkoCJYCfy5M1pdGZ6APXA+diKeZSCezoTMfgvFFISWkBEChvdYTKDro0bowQrCry2AnVNQM0CP+h
u3dqJzuRrp5vG0jOG8Wc5LmrRfvCFUejNunp6AujuSdUtbrApRJo5gizcDuOdJ9zGZi4C5n2+tPK
F9NhT2+G1tRQHjvpD6M1ix89m9qtHRvFgiQsHJm4oeo5lQ5PbD+dlbVdZbRPVdwP97GXud8nF/ho
ja/rrEL9i+b178CTo8/IJSbCcErht6b1VJoEgnBPYZkyMgaKuA25lVT4FDUm2Xvpl9Duv7nAJPdL
xc51CbFCopH/TMCPt+3ySt86TvOmCqCv0BOPmCqzoJF6/SMi+2JDOhuYZNdIoZxCj4OzSBt+sUPJ
WM5uAqTs2aWU9g2o5vKMNbUP1g3avGHbkHT+iPChDlpZLDfRzASrLtrvfRo/QsyilKK+AByCpcwY
8oMjU3JSQqErdt0srhgV12JGuX4HgGAz8ZQL4jJM3vQse9R0G9TbqMSXWAdbXSWu86ORzX0/yPcQ
o7xLlpzvac4rU3uxVVYHeTkTzsmbw+Vci97cOIZ6xXdS79BZnsYyC1k765otpkLwHQ3s5ae5OBpD
fcQwh7TYlk/JOGfnnGuerHdb7mSDaVJPu5j823TfDHl9qrrpwSRMaScXOof5YDH8S5fvHfUnjcm+
esATMPgJSe4Z6hRjBv1RDoEFsYw2Y1vspp7cXtDY30K8o1JF4atQlnGLtyX3yYe5KNlxXVnfCr2Q
GF16mHBxUl/VJfg4UNw/nGLEuym/A+hRgFb5Sr4s2/HgsucDl1ubAVjxdDO4drz/CEGU2hxtYyYO
O2Tn061eOuFdE1anhpNe5c0+icVNPLembzk1lyiwORwRBG80EsWmUadPOJBtAIBxvwe4avVk05XV
fR/32IuhFjjsySwSLRjUTKgiVEubx16eOyj6a7GpZHmLriXyzdEDSFC945s4KL3INzG06HBsb5ec
sWvcYVBo6aoxEwXhV26Wdnoc2x79Q3fbaeU11VrCDJFwi7xDHDDP7HdDuL3+nHKbW24eD1vLoPGx
mRzTOpcp4hS7IOIjxiKiz47V4o0slju9KbN/TXe/DTP+ZuOnGzBv/tvGb2UUHN6KmnK3+fHrhOTn
K3/f94lPNtmif+A8f0eA6iAKiIVFR4Ky7Tf9+O8icesT/V5JTL3DFnKVU/6x60MkTv48Pw5uYN0W
CuOfiMT/rEMlhW9dlqFksVDxLRi6/Hk+Ymo2swCXkN6stGKfZgjpY3b0/MtB+Vuh9s8PgVLnWTT0
+de68fxlCNNVA65uz8U4nrEw4j8iDcZZAy4yswv++0f9Zd7z8fsgP4f6BWtPWMZfPqoqwkmliILY
wyYYPBAEXOm6EW6A+BUb+OQdG49Gg61imRvPnf8u8fs/DiczGn5fZNrobWlL/0WkiLDApZNNdZSW
46NeOC9u0m7/+2/4F+kl8B8+gs27g6bQXjPn/nww0QbOEIOlQocxPjKvf249Wfk9Ok2qbsVV+kcf
4/9x5hAQ/aUpwMetXgTLRJniMkRb5ba/nDsjUqY9Ye4/mCPxI6T+wJyqPK3g0RYWYFDNJzOkpY00
QnV4zMHyF0gjPGr1AsMlkkPG1CyoEa1bZl/ZsR8dr0BsNnhkIOU5y2rbekDedSXrcVPE3qZJPf2o
M+L4qq/htgPhEKW5asSaTujPcwu6iAw97M6ZVho3seq9rUGrYstsZXpmsWzOCfqmaINWucGlhOD3
0bby6CWBXs60qTEuyJCsW4v5+r292i4HE2doH3XRTT9AbY4K1EGVC+uedonaYbBcjpkbXRNcix+q
IMwOk2eVmN/sxb10DZ660XSLEw28L9GAjdIrUjvQ0JpsCkAa26xe0B8oUAZNKbdWm44/ELrgLkrj
WxSfGgDTqglMveiDsRrtm2mi1+iRsHHSMSs5mgxPaUwVwii/3iTD8INRjvc4YV3ZzjJNqVVV9NjZ
Zu6DIvBxZbItqVb25hgOhyXJwyAVU3xdEpFKqAfWfjKNrqxI2FkwsiOk2TzOkXfs3LQnAwrB0qNy
cHsTkiJ93U0cKg2SZa/KWoZyV6JTsZ/M0tFe4mxgSFVJ3sedJv2xktlwhTCUSZTBs4itRwdJXVnx
FbVMc41v1wp0ChNC1DwukUKld6qqZvKJShkMM6E7qBwEgSnwl8AkTOTDJHr/2idCwfAUszxrixM9
AnBbUKOg6gvtwtzGChj5GinrHRf6N2dK4uZSL2VzR/rHOfRm41Utbvdo9kZ2UFosr+Vk2Iei5FpQ
C9qHviunPVPVVwYP1gxqtY92KYTgA/w57yLsKN1rMAausS9WdwSXbfW2n68jJg/UZnUudg37mldm
NnT+E6yUGzlZyb7xzP4qWbmVaDlwpTotlmWDuijsHLnxZPQl7bP4yMtepoF2QhGqLXq1Sz1nT6ls
CZVCK7k3GVBfda2dbZJ4QD7ZR+NFC0e5141EHKSo2e8WFO6o19XVjOgOIEFkVbfFzHODK1qnb499
TFyMUM1vrVYJn3FAeR6iVLvqIlvf04aIsc+itGGjVJLKBHxgq4Ti0yL2htwvmobtUp/CXVjH82nS
3PAV/AEZC27k7QlBGq+mlPxeZ/Vr2p4W7xmVhNz7hbbRTSZQJgNHv7Ayj/FJPp4WPZbnCTvPLkxt
77mqqtQvsgRsvRO/GaHx4skFgHDXiXscouKg05JxOK+am0cP2eqwlA5H2kiWE/sgEmHCjPm5qQH1
HYkHUy7YfHtJr7VW1ZdUhfm2VMv3JHJbdxMLhn8u8+9jCOM+kJq4TDOMk4mJc6r1+FAByO2XjLeN
yH95aqTmFCxPo7atwXDter0y3hALZZjDaztoic2rI+PRsmpvhYM25ZFwufau12rjjXXbPSbFaOyF
jNmUDrEexHHPGbLMerkJc6RnGwM39VMl3fzMgrQcJTPCTa1br001thuCbTUUzmHl53Wob1sRQ3Qh
wpQHwKYYBFy3KKKLmheyvGnJYssH/YkkBAzsoSz9yG1OJnJJIre1cIuG2SWxKvsRTh6UINUGTq+b
b70w669pbwy3tdkW3obIDCTN3WzfJkRxnD1b5ke70JuD4SbMeMZl/IwF0thQDfHJwktnilWbG2ij
lVP67qGzfZHsZx5DZzEvZHfYWyOnRSpzkkBwY+bG3qEQDiAStdwn9vSdmCiYwtDAOMylnzVO+mzF
FghWj+myr5q895Eymn5qsnpgI8v3/eJAGTGSUWEVXobbonW1A+Ql2ODK+eZIA9/n4HHeAR2lR/hF
ziNsHUkcSoJ0WTeBZA5zcsCGrUPO8+JDnyD8r6aelmxnWbc2aQuHWIuiL64VFFFCdwWZwbYd4ulJ
snJtddQ0tJxmBkRuREqrkOSdaF2m4+wlRHAsipeOls2XCY/9jd3Yy0tbGlsoMiMg9bppbnpZd7us
SLnyZic9gP9mkEUzhOq+eifQgiEZbaCdHYXtkefjeBxStpeemirHvupkMev5Vs/b/re64t/pzt8U
+fB+KbH+KIr+g/TvV3nVvH2vfi3vf3vNz+peinUOg5LJwwCC88alRPpZ4ZOj+gmunmlbqKPw1K3D
m98rfPlJSEgX3ESe/DPm37Aha0jub3AYFMy8yT+q8NeC8BcTCthWcKpYJAGeoYUC5PnnCo5Uu5pk
okW7cuEYpt4Ou5g795+bwSNw7JSKwmFcTQiVG6d7p0UPaJ0BVxRjQCEEzAvMbTWTCXoyvdDNjOtS
Y/ND3LyGTJb8YlrlTYK4MEu7KdxnbmIlydmKxoHR+MJ/Dek8K/JUzCdhDYRBRpuoL0hPIemmsFYy
/Og6xKaRrgoAHu19cSJCmwATZk8g4HFuhYN4BSwQdn5ld009P6RqkdIIXDPCsu3GUx97twnIybHz
TNZXpCda4aOyN2he9M2izYBtNNAUPBmVW/+rGfz/2hqDslwJLv/7bfPUvcW/3jI/X/DHPbPeGOw4
WZh/ji7/uGek+UnYUL/hLnzgaNiR/H7PcKPhz0Q4yHz09yEodmr+wa2CcRPnG6PTfyAY/PC3/ulm
YTJigFYVTGLh3nw4un7Z7lQ0YeJqdudrr4TRlfkuA5d592HjKQrTOGbT6qgboqi+ai3y8+Q805VL
0BDMq7msUfAVaAIBM+17DGiJnO5xlFp3RS1bYWyqfEq4i9BmiX4AQVfY7J7uNYdYGjT23kBkyFPM
Q7qoUThDOWEjs95IIg+1W68wQaNUTUrLztelrNx3o3ZmCu6RyfKErcXpYQ0ckWFrKbkDLmzBeuAg
P2hl5ehBbcbwnKJ0bAhcYP9sQFWh0ST4WIKBaoGMr9Cjlc+5zPAzC7MAAZYn5NUV8V45+gJMrLTD
x7KAcbXAv0CMC843X3rt6wgWmAxCs1E+aIj0MlUQMqZGHRe6Ybu4Cvs3Twq2cG1BE48YZsT6Ao6U
R6px7oBRXei5nVLarWTgbQABET05jmJQV7qzEI7op3jpbuIoG7QjUUzjvM0yLZoftFn2i9iKKEuZ
qTAt1Z29Dsam3w+hqDpFkRyh/GZVyAaV4RXMkZJf1+BaSs5CYel6MfxmQP33Ofp3z1FyCP7bguBX
ZfnjW5d867tf1wX6T7zs90aZ/LT2waTt6B+IqhWk/HuzzPgEfhwHLR0kc83MofPzy7JA00WHQ8UE
HhAAb/hzdTDFJw+JseUadNpgJXvyn6wOv+W7/7I80F4yDNCgK70BscR/QKoAvONOJYH3UBHiAVCO
sWG8lEyOEQHNdvbVxXMN4hIAWtlPnp+hIt5M05ydXEwzvujcR3dwmc/kXXY99fl5AFq4WcmyoEIB
IAqtZAYKoHLuzQmQU7nsTKOg9x/VVN2u8na1p8FatHuyOzz98pHfK2LCjFPYIIFUDvI6yWdqkQB3
I0s+UyixTbP285B7jz0z442qYTTbVvqVAEexzQt+PJOMU6rBAfo2NJ+lSyTcwjAc1BKCtSJ0nrVR
3FOFfh0YuPFa4oAq4mKizkAviWPBsfUL8Cw2LeRWbux66gLRqM82gbKbriE3dNT49cpohdoXJcw9
zTk2jQsTquuCsOXQULKz64PNv6TZu55p08Ym8nNTuU27FYo3zQcOgZlFT/wKHAZ2V0UC2S5s+KlB
8B3wKWlBHOpItmLYQ6xFNck8zMFsZmdkypiX0QXzub4yNUMmnB47vkVHNxjNHII6BzlqdXK5RFV+
8eZ8QIbLR+YRyWWWqfj6I3GzveILGWugrFiip6xd09QcrIxeVb7PJZGSymh03woh7ozZTP68B+g4
zDXwOPBWPSG6AOlg7bc0VdDHppzgznUxUg46QUNe+xiCTD8r/FA+FJxlV2MrgyrO0TPoA2xHyzm6
Unv8uEiwXNAqMVW7rR1ynFFWX4oBFmsjvMfRlQNTfP4g+uYy4J9BVIjOwtAaKkCwndsqKqaT4yGF
HWpeLTp+lnb4TdJK9tFVqwcObCbfDhnTLToXVp8zei8s64br+X3ysjV8gK+ej8lXVE2c+4W/YaiZ
mN5pJQxvt2WvVfGagqOEVcfd6g5RyULx/Gra5vPH+SbDjHFszmXVjfy+Ucwl43hQbis0jajv3Pwk
AOtzk3NVUx9uXMKPoYRxqdCGJBcBOd9THvNX202/GnKV7E0E9w51ltz0HC7HdB5x+lMfMufeOKAu
T6NbLNcxwEbfc9rPDjMz38Y5zw3HxeRyN34cDIySgz9q/GidFV+LatSDUJDlnOutFWALrmmmQO6d
EQHdFy2xj3o9ppuxwbFjdDUzuULXiX2rxLZAjEtXBVbuGMXtldtCr6f7Is/4BhIfDYkeZA435Twa
52SkGQoigKuMOSEx8WV27ercqIZgIQDhkAfZHOWkq2fvIh+SyxBbNx+3F83G5SAkpLjJzF2AZms0
YU/mnCg43SazWHJXBXBHYWTBINfbMHMr/+PcauBYaRWREQyngCWES4D8GyB8hOohfuH8LUT37GBG
efs2MhH1Frm3sw3gUKPG5fxxAaxXOLf4Bcl5uSe2x/O9gfvbXFbY7nqau57mQddwGU1EjQUDWqS3
OrG0gxXzqy4an1X2EqG6Z7B6WcnXBG2kj6byPcr4fp7B3YNTLPELA0CvXtIaFYBwz04iphtrsvbu
mH7V2LMj8R7LM2rnDLshdwQ1gnaILO5TNDXyjFLd2zk2FxmNv/KMPoNPL1m+nLR4K1sWB7kgJ55M
fGg5UcVkmp5DOQ6+2Rq273TCwPtKj1PpYHpHuwUYv5I4p6QQB1FhVdSYNOBogmkcjpw6zcm8fdjr
FzLQ3f0iCemuOxaT2hwGH40qrNqBrzD2krvIIfWGPQx/YGv9bW3SPcqhj5sW3uHga5H2yHvHd/SY
xbaxzIs+pzOR3pqLOqBaHztAbWc1kW9hJ5w/eq80SkV5xiE33fRO9s7GjkODF9j/ONZMbjLyU3nL
XnJezZKmLhbzdqu5FkugaamNk2vhHYA7Rv8VbRg3VO846TdO0eOoWF10UcJ6YiLhYqbcfHOFZgXl
mr5UKecZoVAVZAQzaSOYvDWpyRgBJwIcJGIA9jG+RRtdVaBnI5K18rcoqHz5kll5MaDLdU07AKfH
MHZZmpS5QDVtZZ16lp8I/dHC7rBFX12n13PU9qdkpMm9MYjTJaMswk75f9k7syW5jWzL/kpbv0OG
GfA2uw8dc0TOAzOZfIElkyRmwB2TA/j6XkhKpWRKoq5uv8qsrEplEoWIAODu55y916YDrgjrrNPu
OiE8dJH6WkUc7KBHDDB58w59/yRA/s841on8UsrAAt8/G11dfwEN8OKmZg3m1hnzbwSDGTNSMmOe
UfCIUR+6it6gKHOge4y9Fc71rOGdz3BubmK2og2apuhCgGk1doVT6fYSFX4YHEmXb8tDN82d8XGC
QrBOCPApyHMUDvBaHLq0tKZcpZfe4Nv0RO0qMm4rmvzY/P37N0exP5nzcEJ62yNYzjWEpobANQJm
gOL92Kwg7QTyc4PPL52m/ZI5jcU1ZAkK7/sG+rdHW2DtpjzpP7/uH4ZZy3UXMDqtaDP4g+SU+bmN
zVL2B0u/Lna8g06af6k0SsVR5t9+fjWqxD9+S3JffNu1hAnq9MdOCJQAw03nqj8UEw/IchIQWKaI
q4OR+Hqlf4uAvykCGExyLv/rrsD6ueBc2FTpDyrp73/qt9YA9f+CRkMMjQrECz3+hb+102z3Fxq9
pkkuJmNkZNk/1AAYrXiKuLWCN+r3GgCZtOcsFLbf5uz/qAawloHnmxKAaADAV5ZPc27pE9ju8pC9
6RDgxGb0Q9L9JedBsR30kv9aO1mQo3fTw41veNMpG3F5bE0z75662h0+5BiZ1KoVlXp88+v9yXu7
RCa8/zSQeMDIQataQuCWT/vm07jVJHPM0gMFRGWB/p8rQumCGjTiOLAVrAbt9k/BIJfxaRkCFlBZ
A2YkmtvAXTPHrr4IZi1X/DsS0u+KwvrAkT+09hM29a/WZEA7+Pkntt0/+cR+wCJDhycw0S+8+8Rp
kHBvp+7SGZmZkT02Fx8GGkHODm917a2GabSyTRrwhs6BD1djyk1nXw4NrKZmIN85QaBrrVNDkpPc
wdZddUw98CSSgEUyeZ0l13kvTiWiy3ZDPSke2kSd5YWGs0A2r3+RQqwo9z//Vn+8DTQl4SHZVDqg
9l6/9JvbQIMx1oYs2kuyYphqxfSpKFZsHg1JIXitx0bcycgqPv78su8WNDMgxoJuGCUpzyL/tXys
N5el6xO7so0rNIezdWnlSX9ZtbgGwyh5+PmV3m0Qr1fCQWtiDqBhTZ/txyvJyp1mUB/1ZShNCEMa
ggRxreFkr3KZoK3vQU9gmec8mTmeLv/uoXnfw+ZbUnV7sAxdnx77+8tDUUwTaHfpZbBQxJideM9g
/PkM3lxCD4XAuZpMbv1eF0rbK5XXwdeuEO1Rs8Vw7HEak7NsVucYeKoSNKm0HUbc0/RVGoPcmMZc
BmtP1C5cP8ef++9d4pfx/8Rf6z97Tf94o0L2HUSZiF9AZrusaW9vlOn3XuXhWbtAwls+pw1WypVl
MEfFpjlNVXzSMCU+x6GQ5+OsEoIJ3DGlyTcE37pgnuv1lMTB2q2z4WtKus6XwZNJ8DdZksSs8Sne
Lm1sxg4PEbRv1lbezndmab8JQeQknXORuWpBAG06cC57jGyO2KFv7dfNqMybgfEywRhJEqwBN+1b
u5EokCW5T4Uqb2XhlcRfFTpG8EsI/dR24F08JT8wqA832AmjdV9nWboCWJDpVZS11aWWRnulDMiw
MUIRjoRzBPjEJmzsACe3uLWz+DqeKmeko0/EJ3OM+84uDQdCCSU2oCibtcFFqLEydZidF4kXPkUI
JE+JH1rncwyMda3NhI4mP0d6NELM2CtNQNbG0h4z0mx8YYTe3fWmAaBAl12ww4LaEwNg2/cqAa21
j1BipLgp8ugzdUgz4DZUxieAw+VGytY+5mBmj3gjii/pIMEjS6fM71IRjcFqUG6M86Tp1xO/wx69
jbhSuhy3rm7UzrJGi14D7at4PWDNVIh7kwjLodNseimu8BDGFPdW3R3YamwcOSYZLCGk8Y9jaSZn
diPkned03r5nAGtz5C/n59BHU9KaI/0Fijwk8uNoPtttob+1sZQeRV9HbkMFBSPeATmueTm0JpqG
xOUdMLKE+CanPFT8oysM/E3ND10OiBcJwYMpE+kAH6Y3Ikvviohq16jKfUPNELuc4m80krZNSgxc
QfSYq7qd02n4E6MTjOd+TppFdNPjwiM2ZUqpQZovSZSQY/jEoH0MygS3OUt5/WJPZdY5aP67vpfm
ZZd3nLFPIlXzfhB9Fx1xF+P4yeyivjMDsqazyWFw1HMPyF9VJGZyu0p8SRU8wGTdFblWWx/jnAn8
BDPwFSWRH2DtngKdbKaxwNtINIrDE6Uj0CuastEzdiTuZtHVwKvjx2sGSCEPnJOjc62KtBErnEEM
xrbIzfy18Z1KP0Vm5a5Jf8b/koheRzsNYabcthGngp1XEeW4DmePFbNiDA3hPIH3hsqa4uW6TQ1w
UHWcht+MfqCw3Zi13e1TN+zDS++VBVw538nA1dgqQMEto4wm2eJqwXUStcOsdpQyVQpMyy+ng9m2
1Ns0LqHIBeRmFHtUxaA6ua32oyFL0HfoAxfYT16axlWRmQYdFJhTj+TaCMTDjehoOWCfuaWJ4jg7
pNS2dQYQtaWvF2Ch6vY04WR1x2bs0MIHhrbrJZ8Aag3Nsy0Et1msw2yS+qIMJx5tg1el2ZAM0p8a
+rbFJo6cuF9qaG4nUhnOJ9WcOfPXIneEvyHIqwAnCflMHZkhEHqdBrlPc4ueANkzaUTSeJR75FE2
UlxnkSYNyEkV0LlSZow9kcW4O0tGMWysRARya00JOK4ET3u8zYWbILrgn1tZIhUVj0/soEzTKalg
HdSeT001gYZCeZWH9iV9gXROV+HgGs79VGi7v/SlQAheYRO+YOjIlhS3Qc4fEHjInF2UJlb1RNwG
hDtF0wR4lPbm9MzqYkRJC6rOw2ZMQCvdO2fXV2PgbBEBQ2Ure+Dwm8JROVB8HW1TK1VPhdacLLI4
G+5az9efZZM4hyHQcbQNc5IVVhUYTmfnFXU27qpmADMNOsG9aTvPurc6g39C+wYwqM6agnE72GWW
HprRhj9eBfRurlIjEA+VqZaHMwPIhWCjTdrrEbtxCDxzYQwmuuKD1S2L7hk7mHhwQpOnu2SVhBxm
LXRzgFORfZ01fZ7fEgEncHW5me4vOnwOHD6TabwG+wSWrtYllyYxBDvhaJPPtDfzYPnyy0fXrE98
rgWW7XoV36JXODQwfNeM4EQ+8OrIIs7Tm6oJeOWbnlNBzN9jTbW7KllIShNxe44EPXRMdDNC3qbH
hDbN7NW4G5fEiy1SM3tZNHiZ1nwjFpBRWMs5uavKh8h2xCkc0hR+OB4unosp9p8BEvAxxiabbp1u
NNuzmGNudgY6Ic/uQnaLfVuZcPZErJ5cKl+1Sly0bKcayVR/FiV1PGwmUJ2aA+7k7KXNz7qmszi9
5EXuXY99a9JHhvyTP2q/jNtDGRnlt2lmKL9tX+F91AGhs03tCZW+JOfq0TAjAGxaMr6DdKW2U6OT
27Tu2jMaE5m38UgWXZhPICvBV8F3bBAzxuSfV7wmKIQccXTR8qmvJQvyxLSCR2qrlxV7i9uLX3Qc
5mHLJqPVmdX0tk/fqOgGdlpnMDl6q+xTIwZxb0wc00+z6NDvd/jL21XJQJdECDxx43YsrQRAo46J
sZfcFkb+Ocnbcz0M3cU4BcVdNhA8GAaoTctx8Mic9bk5uWm1814WOZz1yh/dc6Mz6SclqsKgFk9a
JjD52zK55yTSfjFFxTLC0tni+0halFRCD6FiF5jUXRErK/1o1bMTQpTkBDZ9oBMH0j5RbdRsk8DI
45MRSf0ZcQOJAYDf/PyYMrK6GaG+zfumB1K3xbXAQ5raXeZc462cvcvSl0XBaGUw/QsX5wwCfk43
7Zb+KXeNWNA0XjVzULJ2tC3cjNEZG2yzdtjs5xB9xConeSLYTPBUCV2Qra8eNYDDe0LpedbY6cQD
z3rZXlcCqRlSNCmyXQjFnhjY/imeGs+ALllYxI8gstQMCuLOvUAPEQ634DREw+bOE72VOHfVjsJh
Gs9ThyC486CRiXNtj2bhH6OxFnyvcTTii7wxoEuWLWaWFaexnqjKIuLzNyKPd22yBJDo0TSPk3J5
7yc6SylivyT4Hq36byflbzoptsVy/aZG+4Mu6YLx1vIfKdO389Rf/9yvzZQw/IUBP40SpD+kxeI5
/08zRVjwmRZnAYqJ3yapDn/5m64CqlOAjp1mirtkIlIs/ANdBe2RH2sLyglaQ5ggmOuCQzY9Psjb
Coj4XuXlss2PRB7MFwGdip1ht7zdc8lgyAMPd+iUZ8E/ZGvMVhatTxdftg370q2nD3PUK7Wq2aLi
VZ37MEKEtZBe8sger5uU+Qo1OPhhSTYgaM8s7eezKCXRalu1EhabRfSfIJfrwKdcjoe8ofklsSvD
1yALWfRVms47NlPRMkp1/FtlTJQ3UDqZKejx+nX6IR1Ml8HgktbojTRU/Iq5AB+TaL5IV4QYohnZ
EaPM7KTnODr1UwbuL3EBENNxxI3X3IF2641TOCakj03E6lHJkU9CppsIDPvBHKI43ZYkmzKayBPD
e0pMDhcpK5ggfKXuHBj7lCdK6mtlB0vQXxzqGAm4kYS7Op+s+Jbjrb8zC4JWXYJmSzPc2RAUmUEk
yLKPxKDwT+LOFMHHsclltfc5BK9igOreCqcukWWR1QYxdVHIGomL1LegAsOxZfTlr1QVfy7nKb4a
aNVsa3NxNrXkkEvAwyr8OONjJHHN0hAzKhXse3/edPy/ZbzZvHiZGi6DMGOBA03jwIRyLNznNMg1
Iq+PDVPXUBR73IXmhdWGzBiY8zZDCGIEmPFZU+qdoi69Vklu88BISHEd4s3FDBDdDP40fsill380
E/J2A85b4GpxcBEF5X1d5Km3YduNK0W4C4c1Q+xI0klRvQvnKfMWCXmS1HSdEPFyCuxOrJwHNDbF
bVJk+c0wciBmTk8NXmm1Nyztn5CQHEcx3QccszBgCtF+9gAO3pZ5EmxGx0mPeeyXW1N35VlgFi1e
Z+rPBEX+h3pg6qwMK8HYXYsXn+lWsaJAzK4Hw1fP8WChvR/JX7nEKj9jn84s41QlQHnoclTmDTj1
aa+Vmh8cu7jPDGk/+XAt47Xt5i8ph4MHnzoFu6jjAmWJ3CO2DcYoaiyPjaO/RlEbPs9jbm2FrHE5
DkncPTdzuyVZqTkQ70vAotRng5t4V4w4i50zzA4Zl3FUHxqGf8daWP5FVAfW02hTllgkUmIb0t1R
ZHlxpFUk1r1bt/ctLK8rR3vUWE7pnGnOfZdFWCzTQOndSJkA2R9k9lFVSfbEHS3249g7Z309FweQ
JvIS5nfxIuOOaXjUxMGJ3sd8jRFyOC87cgJL+NIDuMAwuJ2yDscdYnWWFWdML6ArOzdihnq00rwS
h2JsImMlwzQ9VX7sXPVh354PjZM+jpTJA10YbTLnHdKLDvjLfZ/3+i5Fzw9APibBfEzFU+1O2UMz
+N1Z5zF63gIqyE7mHMz2zioTIhmx6B/lPOp9N5vxxszQCYMx8L55Q6P2cD+mxzGz800sFi6uLI+d
F10UZl1tIiLRF/r0uLWq+GgLeTZ55rSM5lZYpPovfUVPC5J9cTBjcGGVJ2saAu1AKVcFOzsxQWCM
vvosI2BJHNLTXQHNc+1Xrr7Jak9dJnk4HRjvYH2Z9PSxr9P5xYus4YYfJLrCy9A/chS11thXyg3v
SbepyzE76MLN9tLNOMGWfZ1/kCnlDbedt8XQlJlBLr84ht9xhClHhC4R52lU3S7ujqa7hgpW2Wu6
Rf46o5XDwcezv6H/FwYwqojsMJO6SdjWvRzz4SKJyms5dOLSru34I8KCYj/DXtqNhDkOK2Cj5oWf
5uaF6HJBfFNp30zjgILDaidxXtdWsRfFeFWoHjW2xYt66vvY3cwuuP81MeXjMc2t+CTrrNrEIcMs
fozqolcQiwOHpaYqqjMSJLOTrVzrzgdKZSPXMaJ1q/zpJck0JmtN3yhdETObHVps5J9zP4ALluXQ
IHJ4f6q2cXUQ3kb4VLFXRJ/dW03W3saU65d2N6GS79VcrHqGeh/aqheXoxfMF0MrjWcJooAdzdK3
RQpId8XbE5xXWk9fiLLMpnUeK+9QQQs5GXE57KPWGi6HrnFONkf4XZgq9aA9jzrNg0o2ucO8d1DB
3bCzyScfB/7nsKuCbxOxeMXKX5qP5AN80fmYbRmICVwpcqexPJ1NY+ttUCR3QFP4nPiQgDijXaJR
Z7YFoLgytAoaVNoBfzUjMywSV8GUq4gBZnB9DL0yjdYe8a14tiy1Y3iqHsO48v2ti+DksxPH4b6C
3XkBIzE8G6D4rwqII8cETrPAHgjV3GZ/Y+bcFZeda4qrDPzIRQ7GetuHZJaBP+guog6YeebmKB8K
7N3GUPWPTJQg4ksxMJZ1jTEEvaH7Gwma8Hw2xPTVdPqiB54NkWQl+I3PYPcZ90ni+U8KswHWaqMm
Brk1smpZtKXPrDmKtp0JaGVJWL5MzahiWRrQHoJxhSoeedjtIRssz4Qm3tkGALumxKnXiKLC59zE
mG2mzrPbt/WFgaX/LoxjjA/m6JwvYmWWwclGNzqb+E2qi+UGnlThWPu5w9gCsnEjMmVf9BAmjrHN
FLZJKrrRse18CCBFbcfAKHZK1d7egBcn6dShivbZHIsc1yEoN3mcZrO9CbzYfSG8E56q1UkAkXoQ
d5aXyV0FxntnJkBYPPJN3XVpSPcaDxCGY3sYxU0RV8Ge1nRN9xQcT9RobnvpmhfKtC46jIEn9EOk
2KWG+prAD+ow9GtxiDoVHAIDSUxbtBC0o6kF/1PI63ySWCNp9h3gb1ZozGhEaY0+ZB9ZTfDIWcC+
p9mcAWBDGP8tLI3+qazhoKG2+eipItgambhx7KYF31ObHecOHbYHCmjKq6zLEmIFGuMIqail2+X6
wAsCoLwvqWzw07cYsk52P268mu1toi/Ko+m2uzKj6qbmykHEs1n3fu5mOzRXQbZxMI9lqFXc/pIW
ldq0qqE70pRXgx4I7otm092z31U7mhE5TVPCo43UCg7wr8Mrpjf0OdCmPXFA89u1kaHIUVN06GUW
rWNSvQnYsRorP2JPtNYL2ONa13JI1g18GbpViA6IG2wnpBO5vvWbhfQMRenom1N11eVK8544PkHa
RH5+4eCbbF2GTnsYAfMFwegcptHhjuhubFPfDWYRfzDRgnwgmiHcueAncMRHSl3JvBNExPicVmIv
OpqB7MsV2n7HhDzIDka7Kzqm0C/mzRg72SnrhABwN1ggutNYoFRRxAl+dcosaEW+yrvJQmfvAHwg
5DzfjB1eJK9IFLPR1rlw3Wa6FKqxNiJ/DaVU4ymp9LyNOfh/nP3wLHP9+9gnyLC300vA0xbf0j2V
eWB9SgPXXkFpxhsU+Zjog9L/iHbRPk4G3chBE3yuegOigDM/N8n0OQ2Mm1DCTxHJ4CNVtiDyqNRc
112l96YDyh+JyXqkRDhLC6vcFhmiPgZtUH5Cl0xr0eNg4nCDrOWKjGjnAtH3k9USCMl4FUUIEb0o
kUOIk2XBD4O1EUPWhCkCrOqqBqGE5AqKJqqNHfMrGivpcJUgenhwmqpAXT7iHjV98CvEttoooMYZ
RiMRh9DowUO65T4ISUuHVeI8TYY97jNgTesSERGU7+CK4NB8LX0UYhWP37PRBls78KL7Es/gQUIj
P3l2a14kZZGSRQ6Qcw4btjnc7EdSP8Mds5l5LSHQk6wHt13WWGCJVWFnJw3kyjP5cuBq6XaQluEr
CUXVl+jr3lStfzIbezd0ojAEhOY4UICZPGGEXwrHNzNMAF20pvswPUJqoaxjBBCdyHdnlfb63L9z
zUq9IPUJYeIRjP03+pN3c7nXi+M1wEQfLuYd8e7ic1o1/jTL9GiNdfMyZ011LtMiQRkv8tuff893
c+/lUg6RWg7ZUiQ+Be+t4TTdM39EJn+0aPhVwBrDqVhVU1x//fl1Fo302yne64VcRowU/YCQyLn7
8Qcl7wPiZh7Ex15G0y4Jm4XsgoCsqNA/4SzLxfkgEjPlppfPkpgC5h1znFwZTGEoriP6atuff6Q/
3uLAFqAKl2E1NW3wrvbv0T0nHVXGEVQl+s+ymfY0x6igCWJgqm/GSfMy9gP32Wqi71PNf/tHf9M/
Ysa2RCj9tRTn7hVauHnO6+75bQPp1z/4awNJ+L+4iN1R0AtGMS4v6H8aSDSWMOqQtOF6xEDbPwC+
vV8Eo2REGwgaea9/bytBr3BDsjtx0FEkmgsh4R+0lZA5/PiwE0KFfcjEFcTLay8eoB8fdkHaShdF
yjhzXcoZMAYlIj54s+VCnmUjQz3O9nALi3/Yhwuh1lpYtSES902cw6+dFpKt0xIuaqkuPOSvoNso
y6o17XBszQsHNweIiwAfp2ZHtbmwcl2guRp4rl4oukwUQxrZkHWtV8buQtsVC3e3fUXwKrew77qF
yyulHYAwjctLVw/tPWnP7EZknWymvim+mMB9p9D5QCIovp6ORn7UE5OCFSdbiMBKe8CBYc2Wt6CF
+1MtQzzfQYIPeFyIwsPCFs6KajyftB8cyximaLYwiN2FRty1cImzvJ79TczPedn47CYrvTCMh1ec
MYkuoI3pLkyHeeEdmwv5mLG9d2424YGY2lu50JHR3VoXJcDkKhrLTbYwlGNi1pgPLokYKox23cJa
5oGpt+HCX1YLiRmz7ho7eQOemPPVvPCaA88IiNSG4RwtNOfeDeRutOOxOoyvuGdvIT/TWb9THtQq
PSUPrBT2B116PrOkYHiqLNjRyUKRNienji5lM4HULWq8yWK9GP3Ns6GKiKCAfZ3n/TalvjEYsIyE
tWDD6o151/ttxni5qtt5bXrotMgj6KgIO2Dgtwrt46WIhWnQvVcoD9B1K70vkfwe2GTHfVBW9IRS
y2UfLhdaM7pgCEjMb5NuFc6tgzApxktJoI2JFQOM2NbIZ3SNQHRpVWS9m18aU+pIY2OU4xjPe9TV
cwMpISNKMSk4e+Hr9ChjhjYQa0lUyFydAmiyfvNU25F328zginJAU3VqZDl4DLxh+ibq8pISqw4D
ei/BPAx6JyJyk+e9O7OFwzubcLF8wIDWmnfGMJFgvgWSXJQoquOSjWLH9hUCxFvlfs2g4EKniMwU
URIQ7rFym9ZjHcrxRo9qZoKfVcre2Sl5RGscWeRtA7WJ1kbfkr+WToPxkOQe5nGb2cdEIG45UsuZ
ZrhiYApjL1YEESs7uq2KxEBGHiCQWGVIih4ir8rLSyNjJrcuaYVdzYP2hx3pzRoBCUnZFcVMVZ3o
sSa4cQqDY0rgxGtMHtNdwxwCSIDRjI95WnAm9ZTvfFKJS20Ul/GVSiZ15as0BNsmEf8zo9V7PgCJ
yibi/jJWKIKJ2TikSKSv/baBkT0qwIIBM0VUD1PW0mUQVgOnJIuOCNoA8crAIHu5JchqFXejt7EM
ms4r06oCbvmcl6sMlca0sl5RAGbbwfkKqmsUBfE+oFmbWIN3RZhTfB8VcjyTABE9moTx/PS6yv+7
If7dhoj0it3hrzfER4LZAc/9sBd+/zO/KVOXDc8DG+MjTV2MqJxjflOmWti5Pcxnv294v5nTPDyr
pu1gTqPgJI+CDfSNOQ1b9vK4o3xevKv/ZC98d74ki8wjUdTBNmvjW2O3/nEnjHptAQdT+rIvv8Qw
oZPi85tf408O6stW+lYd9v4C787KzehgABq5QIj+KAHC3ovndLhMBT6mLz+/1Os06IdrIeBdRlPU
BcJDCvxOJDpZrVV4hMFdZF5BwiQBbL+6zkVow9L51GZjHL7gKw07c29KuzVmpF3elFYnrMIqLr/g
5F1WwLh3maEESFRic08gVP815Yialud9Q6i4e2aSp0TDToANwr9qTme+S7zA/YRqKbNT79TSe7/O
VI1eDbSQAuVtV5ySQ6fxOnokvsF8WQ+OgLxdlEwm7pQAGtisfbciYREfVViCofInbGkgVk8NkYQf
kBr1Z0WkgDvO2F/1roR84zAlYOPZeCNUTzpunv5Eh8NfsaguQ+PObpAIeJh2XQMT1Rk1eGLcadNI
3WrrDHEkWD677yb84NWR/++qUXVpN/3NqkG1xov014vG/23Suf6R+f39j/xnzcDoTsHHc/wrye3N
muH+AlzLZ91YnKmsKb/PYRdT+1Imhrhdl7/z+wHasX4BMcEUMUAF6wnO+P/k/GwvwtO3L5oIkXmS
7oG81gI09776LlXQtnC39bmVSgLjFkYygxRcdvAcTSQtQ8jROFPkdvb7HKhhaT521PDWluzCsr23
S7ebmxVjX5MCE2s6Frh1AH9ShnepD9rW79Y9qGQLqY4mBwQ7q0bZWVViArmjtZGsCXtcTNgN9sJ2
gPXf0UyWF1XByWIzDCmOEEFOwjkNyvFUG5Bvjhnv08VElN995ih5qgz/o9HWwx7wfwApahQbQXPz
nH5Cui+zsbdWnpfb9wkI1WqdklC3iLMWJVMIA2ML1gy9RNHMoMj8wh9v55zAUNaUKF9VXTtcpBhs
my06N01gCCkMNJOc2Cz21TjQNR4avHYoh1NIObEKLoXo8BS1cIj3yjDQJftg+fddkw89XST4tEnp
5gdJK3WXzQ1nUfJp+RdX7pIIWQ7RcGV7UfXU6cm61T4D6j12qW6TtC2pBrGc7HHdxtO8anPgapmn
ho8d4TwP0QwdZt3ESo7HEecf4KnG44u6yGDtj1GRqXPtMSRpbXinLqiuLQNDZWHLbM414xO5wSep
t2gJ0ayTLuAdSewJHmjFjuf2q3wzfZVyJq+yzmFReBrOIvZUyD7tVwGos2hBOTIiCx2yLgAhvIhF
vVfhKLsjIlIUud6KhKHyoBaN6fgqN7UX5aleNKgkpCJHnexFmtq8ylStRbEaRKn5jG0v3uUebyOM
qrTZorCcnstFvYDasUT7SkTQnVU1yRnM9eJjvWhkI3NJxpRG3B0Kug/mxm6CK4hD6GoXhS1q9gBc
QVIseLFXEW5MoMduGuIRIVAjrkYOo8CRm0UehoKXMFzEvPWi6yWJFcebl/SUbeghj12U2cdu0QL7
XhB94m1AIFxllvgclbRJVzTahnwfd8rmcJf2R92UzO2KAbGxqKL2LnSHF3NRIg+LJjl6lSfzBqRH
hipOuZ5eBczxomUmLMk95Yu+mVaTvR/aBGKj184WaLlFC00liyy6RSDtuUVzSRjv/LnoymiDrnF6
gJBfHqJXcbVhmAit5aK5HiTq66keq0vlQRgnTnKRZ9vDMslZNNtEsNcffIy2TMAEkCv4+4+dKpB5
Q5QpbvNF+93OudwP9Am7OuQ5DCK3X3nUvzcegL41KG4k5HXl2pqVJbKiMynDjCZ/J6/QN4ld65sk
WsGsPirKmTXxbri68eStqqh7yRB9ov+EAO+FyD+zgizW2rWfRz09ekXjrQnOFeNGDHbQ4LN1sJUQ
fCTxVfb+tUa2hYxwlXs4DJvVv7vif2dXpNPiYg74623x4rltn1+Svv3ade3bE/Wvf/LX3dEXvwiw
DRylfwUdcaj9nfeAA4yek81W8ysB9bcjtf0LlS8dY/4YpqcfeA/WLxy1BdHkbEKYGMx/1F5ajsxv
NscFtRksGy3CKS6GzerHI7VwwDPm0pCHMC2+IdsUeyOsSboMTf39QfpLg8ifXYm+y+Ih4rUFIvXj
lQqCn9x5tLiSPUPBNOUnSSQGOvSk/x7i8o+utDTfHII+KBTC5ZO8abfHzLTnRubyAAS+J7zCvGoH
+Oo+YpI3N/z6+8/0v6q+vK5TtsH/+t9/8pVCJ4Tx53E5k2v9eKEhKCzAlrM8TG3+DWHrN0KBvmX8
7//kMt7CBOGO/+EedX5C8rE3ykNkaIFJGJUYa2Kxzsf0f/DTLeYnzLJ4Y0Jajj9+o1iapVsnfKMh
Kpvz0ezZZGs7PG+q7G++1PJvevfghbgfGTQJB2pw+O63I14vXDId5CHRICRZuG7ZAh7gXD/IAaP5
z3/B9915nnL2CjJpAIRh/Xk/mDAsr3YC+LgHoRYne1s2hyyED14b6bMZktKRuuAnLEKL//mjuCBb
PMjflMZ/wALj2iK3LEEcR3ZKfdc3WPw9YeQPRsZf/fw7Lj/YH35QWMusClj+eKt/vHVzn/VTWkNV
QoIBl7+X0zazzeju51f5s0eeDf4/V3lnkguhNw1GX3AVMXoYc8aHodTV6RVe9v93pXfrhQb0WA9w
RA5J0U94KLPnmenx+r/xepl//FK08EMsmSIQrk3z48efju6sF5bQkw9yQKonzYEWJikYaCKXdBYB
ZmljCQK6FQrQg9kskQsFxlhHMfwclOf7a12j/Q7HGP9YXemXIEnLdZARsyMC09otOAKGrc4xnq3h
gvkiSn45t2g5UGmsatrOO0wjCOlyoAY9O8aBXnV5MzXCfswDm1z1KIs+ccqcNrocPUJZgMrVUyX2
mtC1TR6M+HbaqSdPIq/GcDMoAnq7Lqm2PcHV284OqrvOyNyTKWb9oiJWeavz+ey+xVUy0rKRGHCk
T4IwqQmzK8zPpNgYAPD5PIYt3GeY0/UmH9DQ1CKWV7E91xsSJwigGYhoQKLUF3iRFL1zGA1QaZQZ
IatX0CiMRhoAWvh25NcgsiJrfR10qKZgyuSrJE6rLSF/hC4Fo7XrEga0gHIsB17skO6zZq7PkOrU
m7BUKWrJEmtWYdqPcTJ4Z2NsZZ/isC4efJ1Ti7SOfFLAPB8jvjs5SdoivaLEM8dnGsDmJYEk79hx
0M2twEQwnDOYdDy0OvTOQqMtbwwj7T5F/DRnSabkld9n3wCzcDbOfPuxDNNvY6uju87HWkNvmU/f
tsRgFHad75rCpNpalLfJNcXbeEv2MSHJFt82Gsp0P8SQLjgGkKBUkM9wSmNQBSsC2tPL2JFIgPy4
+gb1GItrnfEj9gW8WtvQ8GZeH/sCJMlpBvpwTo1XEYrOj4CmDtKpm0xr5ETxfTjbfKU4SPNPAone
qsTCuom8ZLHYdENN92heYkjSyjYlJs1BCiIuIsKJSdAWW9sa8MwQCELx55tVc26goHsMjcoDxJyX
3+wgqU98x2lbdaycNPwIS+f4/0AwtHXvVDXPj9eYCwPa9UjExG09wJMdS3He4M9BjWVzC8D+Y2Ma
bQJNADjlBimqIHKRnPDaueZsLPI8sZ0nxv+dI6knvQLvw0NXGfGw/3/snddy3ErWpZ8IE/Dmtiyq
aEs0MjcIUqLgXSIT7unng053j1TkT456bueiFXG6TysLLs3ea31L+VX2FAymtsMg0F9hbEP+kQYc
UTuQLp8G7BlfZjHne6dRsthBjDHTXdZYzryd4XKT/kpuOfGSyEKf5wAfhTnzbdmICIwN3unugfD2
5muckb3yK1O+HGt+rEDofHR1O51QmyLmMXKehAOn7VsLr+I4RognxQj2KRfZT9NPAjgqrnXkhxA9
EZfTRkNIN2yS0k0wrxPSqOIi2GcaT0hZLH3KWk7MvuCIzfELewiWok3SjMlL1RA+VeVuT+pe4s6X
tqG+NN3U70klKsWi86q2M76L42CnP7sIxGWLbWRNXXFPXsuLVMLjUD3e0b4IAdQ/q2RKj2XlgniK
GveCpdA7JYvm3Kj4WbpR9FcI7oJtnPOd2xx8ViZJK599g2IcVsNdORNvEeO2kmtqCwiK85RDFGdi
XmpmRTIGi4Z0X5UFNxabyl2r8dXnC1C6J693ZXXk38zY4cJykP2ejIpy3QDw3eDQesK27t/AtnGe
irHzT1Yvjes6HnCH2JF1pHPOaEyo3xTc27VeIKvsKy6fYyGfUQk27EZWavjeaQLUbIzecJ3YuX8y
XNGubL14QnhGeptg/iBuaUkEo3xgCjFtIg+7LlB35Z9I6RKXxqCYyX7ttFSAqLUALbTJJo75pakw
iQ4MjRdbhJBCqJSiZ/wOzZeMWSpKcdDpvMHUiURa3NDhrHfJYAEax59401EQIPmU4JyCCikzeYuc
DO8Q+hyPu5NGAVYUghxx8DProkj7KnPfeNEHZqt+eUccHQN8HkkixhwioXryhJjj2EmgCZbOdRY7
u87OIDfWC56LXum+lWTO9bNbP6Qjd2ims7bBEibWtrZYP3nCGUA2IULkx9V938TR2ndpOKHgL0+d
Yu7RYmYPDObbKu9L7nlQq51FSYb0nj4lncfUnwNDyYteQ2MEVRpVSVeEHHX7fZbUwb4MYjJvRHpj
pVb/hXAvTuFjgroxmz+nujV89hcGCyEFKa07AzdUkII+T9rypgF1flvkX72WKJ7USkCxRQSQyPSB
7xmNsh6Hpl+DQ4vLdg2uqLmxpw5tZT3Feyb3Z8JqFaQhFr08YDXU0qR4bCtmXlEx4+iIPO9T3WiA
Q/FIm38mWdcm6G3mGew4e3GedombZd2uUCqSyB6WpmOLfQW/3zSShiICNXXk6r8I/xmHPJSRZgb5
34j1/ICIXg8IwsIyVOWCQha9VcqIRWOl5YrIgSVJ4FeqQFOaD11plsehtWBf0mIlfcBX7dFaAMjq
Hxhy9A8aeRrMsSTPWy8E819Jn/BTaw7IyPQ8S4Cpp32JPjALiNtcmWXU+0e7V7QRSRayPNSbViAU
os9AeD+7KUuw/PV5+dIQ/YLDPCb+zveAAw2/QEFW6xBf+w8+yMfuCb1MSHlbubQdRWarQK1Je8q2
skkEKmRLGX3J3NN983OgIOt6LO6GzBqLVWNAmF821zZBVt7UHyv8Bpu00Z9x/IYNaHUklYjviUdK
diZJ0hsmjv7kOBksAavSso30KMRoNhF0fKcmVLSsQz5Z+ITstFDPxjZ6ol6EGGKAhmXqNQwsuphf
CDgCBcUaTV5YDK+I2ozCFVxY8zWfa/w9LjxDAQaEuVR4oAyzQtMO6QjTdefhQ8tXtsv0bcfsTjgt
EXsw2EHh4IVPRIh4HtW1Pzn9/v1t7yttE8VwoLELtYM+3KJU+XMz2s0zFvNOL8KWBXTjmkN/JWOl
e5Ry2SdItpbXk6WR42bO7CvyQID2FqZzgZs9TunYfnRQO+uJ2b9+z1LZJ3JnOeyeH9QQT/EN8HtE
aTwq2kciZ04dvPSpKtSnaGKZe/8OvDoZInihH8BIUDiocyyHud+O753dO2U8NEXYt2zCqkgRbVIV
Am14Ul9oRJcf3h/PeLX9Xwb0HDoE9C7B6JydnCrBBsd2c9wwfks9mVkCm0xXAc3IRPkktTogPith
P+j4w+2vZQfQleHuE3MwdolRaAgaC+epntt+P3as6+//vl9tzT9Odvw+Wp6W43qgq14dypsxrTUf
9WOYwOc9qr4rf9ZWyzc1yKHT0bHabLaLouBDSjJDXhMPzWEW5N9NY7DRTrkItjLVkWwxYIomJ08s
d7Qoikk5F7aZBpdkoorL3EXPIHtS5zAdRU6IFybdWyMH161NnvkdRGH7yXJtnJwBf+yJdvROU0Rj
ZBXR73vU0zT79mtVrCrIVOthXgRD798L40wMtbyNqKFcGsquS5T2otX6/eWIQQ1krF55KN2M/TZN
ESzsGZoIy/7SIoUNSbJAzYsAe+cI4GmxkB8xRBjhz6eBI983HX6IafGanv0CogMGt8GpjpYfLrKj
xfVFg9jpg2ngVcUisECUcKUWcl9EhWdHUoUWOXKrOg1dm82zGzNxVQ2dptbEm7pyc6TyU8bhAYV1
/+X9e2y+vsdsUayl/oMdY0nr/fMeE7Bo0/IZktDucN2HhV0Hl1oUBd9KmhsXXY1r9ybQHEz0dGXy
YGp/AioatnLqiRuXdZWky3wrJCE5Cg93vJAiUW2Dju7i4DKrq+5HS4FcHrSo4+D669f/f+3Hh11c
JuHfHvRrM+1TWr38XqemJbr8P/5dp4bIb7nIHy3TcWEJB8zz/65TI/wAXYdM4T9k8n+Xqb3/BWKH
apAHOMm3lqCu/yg/rEUtQvWaAkegw3vx/qaL+2qKhqFMUtlCS+fro1549koivUVYpM1hHW2nYOtM
V6SM/3Y3/m+KubzvLjA2Gmr8ZMc4GyIaVKHFJhzPPrJW+czed6JH7HJL/9Mj+C9GWS70t8UNoeI4
cs6bQ6/61mnf6vFFOn9bczy7kLPP10trOAc9Q6j55OmnKd208/P7V2GQw3U+DVId9uE8ISz3bANB
zp8X0hVaA8ucSqOjVeI7nVl92KY6AFlvYGiHFfETOFfopYWKjlanq93YWeMW+SjktbEf9hhWxKOZ
zBagsxmzi5DeyXTK3tkk/ThcBoLkojpi2waAot8ZfRTdUfRYDMHwOBG1YjTxMi+76Fxi1vy6+Vb6
LNi+36GQNPpQZQKNZovrkKKKS5CWl1wVDZGbeUtaq5uybXKFyg6JXngXuj+7X7XSIxorcaYEfq/m
XgBWntazjtUCmzIhRYtycJWPsgDGkqtLFZTzQyr5x6RJTKBb7XeXOLRjlJZ4lLS233Rw3fe22V3i
WJEPYzXBZ46UsdeUV2xrS2QHu9TJ/VaGvaMJ2a68sTGufD1H1moBxx7Nsf9keXQcOcrKS2/m/Ey8
r4mddeqMK9KW+B6yIF7HBLqeoqwfvgeynE5YWVUH1ZjTiweAdk9458uCtf9Ct1BkmzIo5gcWMcfa
DLPxIsS4HC47W/7UWnuEqpcV8jEwUz/Zja60T32v8xctN9hBrVRPDh6oUkLccSfH3ZRNJMnFjiw0
QHYMnoeQ4mbN78NZ50hvrYpM42xqv0i0SACppPqRzeODPZsvQRU42GtZNGylpV8kXr2DDtUInWfS
Emcz2C8w+AEQJYRqhFmrj6usaHgITjRLtqL8feXI78hG8mDLwOke08XSjsbDuyh9lVw1JVAZyxHG
HvdachoKE5dZZfWbQDRiN5BauK+hMqGdxFu8DkgApoaLFms9F6BbHUwsIfs8BjDnJXsnk/uh9PMw
c7KeoKZZ3UnyOtezCDpeDGJBMJNNsIiLCBg6tMYVOiu17YPAvvEDbif1USOClNyYG3qI3jWagyw7
ZKZb7pqipXzDXotQcyUi45Otovg0xal+l1UqH1dLaueNWZDRnMTIvAwkz8/kHVsBb4kWXZtDUEdr
bNmeWtlGpXDuRfYNZndzM8H+Xo8cKo5TI9rLluD1T+S89gc3aNzbSLO0fbfgMTyjjC8H23mMynY+
cc6gRDA6vR6qpHXNQyvwVSo1FuM6T5PoWY4KQEEzEIlqEcC7r6fE/2lnOVCnmDZKR4XhQsBeeE7Y
SG0xltkE/LAD32qdxI1ZB8v9iPTc3Rjz+KNAeoukpB+BzdOEChHHTSEpweZlEcf2vU4ixTaafAMX
s+YYex9H+t4Z7OGLb0b9NxKbk5NetnrYp2bhbmwFWQ4cA3j3EgvBdyPv5LEtVXmtrHF4Eha+2ErF
yB+M2boHioWdvut8/M6t4VwMHHhuLeKTd3EjfKq5onqaEmc4iQmoz5gl8nrsWvfSGL3pCnW2c5E3
VrU3WqdfI4Rx75qJmo+cpznkOOGDP9ZNBmiNZfIqzEiexEye+Ipqbu6t8I06m9S36l0fDfpPO3XJ
lEsQed+1cN/RD7tdaPRMQrlWdnteDWczwjLeNVPToUQY4nLTNXghWVXsrdLtFtMn6WCggFsiLCgC
IKnpkUfw0SQYSgMvWtMOmI/82vjeBBNznPKpvXAyk6ArhyLiOnPBr62cMsNEwI5hh1TCRTpDgJ7T
BfVOumO9bfRY24skp5ZRuRbvBMHD845dAvTqSYiDBhmNyyC5exdBd9si9F8ERnoREGcmuQ9jPVOi
IPHilqMd4fatlExjfX4qatvfJ8gUKTck7bc0DeYtoicvlCZkQE+HP2HGFOxBY1fIoVKCvH1smE9d
XhvP0quoDBRBGv3E11aQpDgON6Ry5Mdf/7pZuc5dmdjiMI1xaa5mxxtuBtB4N52P+ZbYgnra8g7D
pJ8kcAHKtwKLIkPiSYPV4XI2XavJhKBhFVJ/znPZffYWiHTvJPyrNBHRaC/SraqJszWR7eYnuxqj
r5md1I99WqIdCVS1d5wZ2NVs6KtM08lWpFKEpkvlR7dWT7hU5MHHR4bGWsE1Apavh9mQ40ifRH8d
IB1KVlVCaoEA53VFPHx/ZWgyDlaTUY9hjRHYpO5kWAdhoppc6T6RKllnUPAEmirVhhrhHEq0bWKl
o8QMgxQPmgEj4AtSsBm0ecejwwWdrp2GNDYPmhZUwEYxLKqp6DjOCNYgJBGn4LXafZO6w4CnjUfv
W7NxWXuWOKjCSn4EEI+PeZG5d6VwnYvIoCAYuyQamG2MWb4F5r1nNyoOGATyxyFIg31Vte5d0Lra
llIbSDUpqz1Fc5oKy2JHDCiE/AzL6eB6GsQTmId10JEbAcH/1hKT/WSUbbGtGl5wN7Lz48wbvfZ0
Mlix9FYvGWv4Ab9gd9/l5BvzIsW31IPjG5mp4A7mV7+mBkisugAb4gvL/SLZkMoVvt/osgDWNa27
krabGWnjrZT5fJo1vX/BhaE9lFRx17NETLtZ+Pr/PKecxKifk86PHZEF7gijM66dtABuHuVMMlYO
SJd+EFmaY/q1UlS+iYsZd5qunM9oz+zPpFHYnzOnma5Zqdxd0ibaZkpTDBVk3YReFNVLbKP4VCdl
tSUXucSBYY3Xv+66dMoEiJnv35i5vtOrChYBtuILR1ARa2tM3JWaB9pChr4bHbSQXkvLsAoyeSgn
aW2btoTRIXSbj9gLpqOCsHcT+UZ8AAaBc/7Xuzz75EkEmg2qgvPGxeyn47XXVdAdC5SKhk1BAW1i
ld/AJy8PIEzcLwEslL2MdJRyfspiqM82j39u56u8A5xjtIQnxEOAKkyf8oQp0DA+JVr6LHLgGkwK
08FsourGE/MMHM9RMeKzZnrUcQI7YPWGbDurqdsBcQgucd8hwqJ1cGPR0dwpy4RloErnIhvm8RYG
mLalXzneIBJl6faSSuJUqDUahOBS8XTg1kOaDExmy9rUH+irIF6JqBNfDbIgtKfyqvoeZV61oyCK
+xxaRXcB/lLetDHZCpRbe2zQxXw10Y084ugddohjCOxq80q773QdwI9fkpOEGmlJAGHa0GP0CTh0
GrI7uhS9tN9TsoG7Ve0lhbBHXfE6lc3MtjpIjWc9tqcruyQiwyZO6JnWmalWlIwIO7DJbkg6Pkwc
K+aRnuB8wjXpHd3Bnra+nMQBum2Pj3nqG1qzgUvZmE4hM13VWfNJd0e+ec0qiDCN+Id7W2uJHsRq
018q+sn4mnL7lsyUim703EZhZ2T2nrL+fMj8yAXfku6XK7rxkhHnb+AkwAVTs1urtLwzx1xsax8S
wdxQuoY3IsXKcibzG3Q2hHMgvu6s3sJAmqfaRRz1tyga0CbabbIeMu3FbyGYGnb1BeYB7ulsii65
DAzqlH/Z0MWd2Pm+GLbko5j7KEoRK7IvubAjB7Fj0erelh1icmxmp1zLZLo1GxAAeeeW371K+97N
zs1odtbOHAeSXC2jPfiJh5d9Tu8HBDJrcidjKpLtnhvRr/ERwtxAMoOt2P9CZq9Yy2zJFk1Jod/A
L4pXeMPkRvclYBSHfPfCa7jeqkHCuII1ZzNjV1djE101VRKv856mopuSQIMYs1f7ec6Sb7ECF5eP
RjGvJjXCRvDn+q6xXXMmwUVv4dCZCY1rt7mtKlgCtFfJzIEw+rXTGvW96T33Diu+PW4KvyGkuJ/m
I7W/fG8XiQo1PEwjgSmtfWv7Yr7NYlfcNTGOrr5U3rQeR9ow7gzkYiSrFFRNQjJ9MGc7Mqc4kutF
eowzY1I4ltrnQMzlhRFoVjhTGA3EZqhja2h2vhrz/KKrntneA9ZxK//KAHMKrNR06lMPt5tEVVJW
b6OZKq+ckqVPCv9P+rREzRLNGCF+WkL/QfAUN2PkPNvAOYZ1n8zTjW3I7FSRDrFT6SS+uoL91Wo0
EvN6gq/5NS/ACed2Wn2OJo/8Vsq81qO+rJCoIJqVnvgJxrxKXSSpb2Mo7+TnStKsHGU7HAsn7i8G
bcq/S1TMCU4mHi7u0+i295ryR9l5NP5cw0YzmNUmn0jjHY3ctC+FTKBOaRywV1MPLwRNBWENkybt
B6uCZppHDqyZtO+T61qbXvLe87+YtQefI5j9NSrPeed0RbbOerxl7PFmlsKkTNRK0UDeuEDxLrKs
yMKs6em0oAzi8bLaHidOFZs6sebVYPibuIOJ0aXlPSb/LyMNfFqVGagMiu+QoiYOxUbzWViZtclJ
sE1XCOtahd0jkPs6cMv7Oi/rSzkX5kGIiK0UuYlTFFtrO298pYUWWNsy5Ljkai+TLFSzGvCnGsr1
H6XWVivOnf6eU8ywQqEQPRSWJi9ZFItbtorZ02hY9UPW5u2XRjWjt2/Ayxv0Q9sUy2ftRM4qz9nS
EIBbnWzLGKo1bsDxWy5cs18psomPvale4sGnoU55h+hdv7qw2Nl+rxoyU6fI6zaIHK9hMBZEcdNK
3cscWfTAo7rM+2ZAodw28to2/fg6YzMEHq3Iui32nfZKxICZOpGZn/j+f8hKJ7CHNS1YKc8k4y6S
8zGoO3ULwJFzR1wkj6PoLBYuz4B0VEanrrHqZ0trvtlZN3yzp/FuVmZn7zw36Tfo4o191pIlIxtC
iPnUijs/8Aa5TpJWfHJgaoH2cbsdChl9h9FxURwndohG094nietdmrk7MbkI5R2SMuBsmpnxszOR
3FIxE9LX1uKdH4/ePUcd1pM4KL9Fpadvmjj4TOrscKE3hrnnbzE37djKOzu1f3iFL27A0E/P8Rz1
0JUHHwaaNWVXAfqhfS8WTTfOzT09CJhBWsBNsSLvM2FK9n1K+3mXqcUPKTD/YoXoIXu7wc7RHDQd
CczUwHtkQs5vxmZ2j21L6pEcpLttiip6qgPAp4UY/JCYkezaHSNiahYoMN16drewe/DZ9kP1qZq7
mB2udirLUgI5m8pTlGrurdcCpnIR7FwbSW/9NOKqWtfZ0GyFSuNjVCXqpnLG5LJwcufOhrpQxetp
jqCwZIB6oiTv9iXT7bZvrGYzwz49RZFyQ2QoCqRGXu+n3iruJDPuSo1Vsw2CXt+LQt3HagaZQQPn
aMX1tJeD+JYElRdmccKKxUbwyESqhaUV9Jds5TxUG2V83cVtzv6XaC0lsz5FqdM8W23WfEVdoFqO
ABiunpH6E09uNCq6AJObbaiWDLxsnXmvTG2c1hq5rMF1WojYJKKubceVJerG2bXVOHM0S0RwXU2i
INYQnkjpTME+Sbt401DCunfN7mUcAX3oM1sV0VoC4BcKNkwNR6fAGcOmikNS20+rGUgSkWSBseU4
EWqmmR35/p0vXuk+ljF7YzsiZppdYbGh3PG9M1O1Ab4WIfJhfUXcHqrRffI4ggDtvkQsdGIPBTnL
o0ykKd/4Tnt1uLCXdCG3tSik5JW4Idsw7AMt+pmgi7t1dM08dWPwsx1t7REwS/eAnk8khM7XLRBB
MUabDskzac1OvUe0orZm2hK9LWO6Qkh9r98vhL6ugpoIsR0XxSw+pVfKQXeETdXDzAoHm/pdr1GM
S5uad7Ldcx7/KILhVRXcX0ZD/UY0CCWpV63Y0RnZJ3kinGpIz3rHH2mJ8LCIm2Lz/oW9NRT9Leye
jgkU4bzLpXduQ/nR4MISP74fMcasIDIbVzoujw96eq8azFyVYRKHiKUzYMSzejU+QH0CCUWDV1Tq
Mic3MCS3ii0nLy/m+rHc1z0v199fHyJ0w6IO55jB+aBOGhkmCrcunHLuomnzhyso2XEmtT+4vjP/
2aLeD/iggYJ4iPXhS/xZKc+Z/OcGOUtYTolFmnmkZUxufnbITSqaBeWP22YyqCAWc3KlinH8YPyl
Ev9Hw3IZ36KPSNty6dGcVerJXYIOncddCGuKAnzFBbrt8PD+/XzVr2QQ5Aq6j5GVXtE5/2SE3T/J
gBx1KSndQptnFxF7VnRdmKT7zRMohh5h1bZGCrN7f+i33h8LNodJU5mO5dLT+r2lgrl2NACGIekm
jhAskiMBZS2FYE/TixatDTuwKZHR9v1h3/r0aXmzN19wLyR2/Dms1ZGS6aUM67VZcTTK/oHIlzmM
Xd7awOP9fX+4tz5IeCKE/6CV91/ZJ2IBj0wD+Rh6gM7vW7Pdc/gft23k6R+0nl/32JdnSe+Zfr7D
RKOf39B5/tezJCUESd2vd3OK1A9SMpDhkGR2RUlZ37v+rD8l0VJMGijFv3+5b720gFWAqABZIZDl
/KPxLDkDtRSh5cX2Ccop1fyYKfb9Ud66qTzCpX2FEYd2/p/P0B7xcNklU8+vWaDPFoVZAMXQsAG7
vT/UWxdEpBM1kMUNECy8mN/f0nxcsHrFwIQ6tITbD/U316+//b+NcXY5qSNNl4UawKkpr2ZX7G2/
PL0/xJsvB++fwcPh9UCm9Od1BEHmD8KUImzYu14hTDKPZl3RKOuH9EuiMcO0Va/fxII2S4OJ9ACt
/6MZ7fWnB0zAoYXC9xdQujib0Wz0vRaqnDaMDXBaspYI8I28vSwQQx7yJqg271/062f3C16AIMN0
TEw45p/X3HKs8qfGasOyGtmguNPJSwzvg63E63cRA7GPD4vSLgavX7qw3zrDQQxKQ5AvE6bIvdZd
U6drvMmXHkLyD17FN0biInBF267hvNZ3BB0g6IkcI7QlSzCp1l1Yk3ffiOzx/dv2xmNCNIbrmmfF
zGUvE/dvV+Q2JeEWgviROdW3onjSfOwbOf7k9l8ErP/R8XXu8WaNXfRp/2eos+mCGpUblQjCQ9WT
6YPTLF6Vg0cszxj0atv21fwwAU7aO/Q/xKa1qe7roo2+uhxZt4STym1G93dvdpTRSgEFgsbRnB8d
P2uO0hq1Qzwk8xUeYwr6bWWtVEy3iHOVJF8A7/LR64vxeqgVFexJYc2izIY8Czf2R+KjRf3352LO
Ck5fT+cDMCznfLErilmDwa24p10iP8Ng0q+N3v80uW76VM4KJmxR0D8toq9iBGKPbpOayegeFvJh
6tCZNdomX5vqoYw4GGEtQ/JPotHgX80RhaWyztttl5Nh2qaWh8E6s8xVPJBAJrCeHrVMIzzCru2Q
3vawkdIn0nfMsw0lPO8yt9EyZDlsnJH5ehPEw3r24OXYXGHA3TI1zo1zpz+TrlN9sGi98a7hQ0Eb
h+nEZ8t/9q7hQYZKISbuS6Z1l70RWAee+hjGmSAedoysIXz/5X694bHApODatIFyYe86nxNgKfVD
U9Zh4EuyP3BebVvEZpeu1ZAW48fyMqH0em+nQXzx/shvfL7s5tC/EQGIn81bbsVvn5WIQQ4lygXU
SpDll94djG8Qdox7BzbXy/tDvXGRCDyYjah18J/zrSN9Uc6bk6pCsunoivQGTTw6QZBXs0ocSLtK
/XVHg31aDSZF+/cHf+M62VchscOJy03+JVP77Tq9PFaUnaoq7BYhYjtU9zH5EUvMzr88zv/j9PF6
JHuZpBYnLMcr59weSA2oi0GhLQJQ//M0VcPG9CEhicKy/vo1ZbuBYAphFKcP3T1bPZuurklAVQW6
AjVskJqjV8xuhsFxdxSefvztDbQhwUDmQURMF/l82QJq31R20XJZTmmFWjNVNT1EejpdQbrTB1up
1x8gg7G1YWvg0NA+X75atCGJq0quTLPvE0v7DFb2RzZa9/HgfrAHWb7lP+dAhuJYigrUZM4/z1ko
rQRmlYYQw2qKrUWtNKidAh5+T85L1R8pU360G317xF+8P2/56M6XF7vx8BowYmv0+Amap5rcEktg
KVIYcVeJMi///tGx8cZUjNObEc++cafj3CEjL8fMqY4EtYfoJ29SV/9gmNcbG7zLOkdDC7M5N3P5
33/7xHpfH9OUvzrsNVO717zKPjQjK+L7F/N6FmEUJN0GM7PuvsqkHeHwEbRk5KEg6QlCuL8uMvXT
q9xT1koa6j65ilP9wSxpvl4pGZWJA989Wl33/FOLylkGHPvyMHBgiQwFhjQktPl8NQZ06X9lYcNV
L8wVTOw8WXs4wmh76d5ejm18gHSEg4xt0Tw57Sew3UDtm4bNwbItAIPuXCCLcx8Cc3Bxz3TOB7/+
zQdD4DuHHwNL7fmDQZKQLNjxIqQ6XW2zKciO2kid8/0H89a856CrpKQEOOzVlrO0W5aRuC7Ciqi9
VV33oZ4b977315JphKZkyrK3ZR4it+ls1nNI+SZqHba/OTYWQpYoOYyu/lHs6lszkMsWwDcxeVPs
OHuZ50w3MeBqOeKhDrSGxzI1OthDCCN67jP773fRnBmRibJk2D5y9LM5wZfklCO4yjk7Rj+WeydS
91SK6PP7z+itj2fJjgbRsMjOz1/jscsrY675eIrU8aGL41gxIucHzZZ6J2LH/z4UTXagWth9sFS9
NeehiMWiyuL7+tBD6VRPLLvPwzg2MddpT3MW75rskSC5O6brD0Z764Xn2AMkyl54qud3s+AaPRc+
edjETb4vsaCfBjPTNu/fzF+y+fOlg5vo4dQiqBT50p8TXqDMUTmU3ENfDfpjSmraTkNxTESn1Rf0
5rzhITNIeFW17G/aqcqvncKz9qDgLFypjUtjOWs2RhupbTH46DGUyj463f4Cur76kR4nbL5MTB/n
Gx8RdbqDu4jVZrRpE8j2yZAB+aiW3x1Sz/+sRqoTXpPQxKis9DEf+u4QBfU34l1wszXy2AylfaCK
FJB3owHNT7iO92/kG98aPW22oMTSUlw8XxALj9+Qjmy3h2r+0cyG3OkNYsqIgJt6enp/rDdeROw5
fNiAUigQn29jTGOCKuJLtvaR8UOn4LApHf2pm4oq9IIq21Iqlx/sMN746AyDjh07GlasV1ts3A/T
KOKay8ucL0kaa2sT1Q59DDGvLHNqH1oxtBvUGH3499dqGIvvgp0NIcBnM6UNpTQVZECEnNWuW3cQ
VKWLE9V4Mgnz+HHynfjv920MuJQBiNUKmMr+/CL4VgbZ2W0danpMPKBB0E9VWfI0tEEZli4H6fev
8I01h/HYQ1ksbK8JI2UkCAqsubXjAqEqbIF5sa3bjYUi9r8ZCl7KAqaEfn6+iDaencqy4ohmBHV1
6xTtvBIe5v5UGcYH09db7yi0Hl5P+HJLPfjPu9gjiatmKgNhV6p7ldQvjtPeFx3PL43bkw/v7a8P
R0xgmC5MjGG0T84/QGOk12Z2cxXO5ozGzxs+CSU2DXWADwZ6Y2KmpA7dD5qOjY1jeZ6/bRGbmVgY
nfSTsIidz/FIWNjc3n/wSlj8HWcT3h9jnM/KoH0z22YMBP3GilSZ5tg5nfPJVJC/ogL+ZBrrgGcH
0Ww6fF8P9SAANTv0apVPntdgKNSQ+MFhZsGE1izDgGg8FWFqSXGcbTs5mUE8rqupj75GjV7tyw5x
FqfbCXhbDN3W8WlS6FjYHUOg1c1o33+aYRg/6pVBaEYNt3+v920UcIAa45us0Nkd1uni7U3FTTJ6
yd4Q3XQoHCSavZWUV70m+hDG/n1ak27KHc53JbUisUoQCoaIE8tVPczNFoiDg1g4HwiBs9L1kGZq
9/7tfevdZBWHwEjnkD7F2bvptl2LaY13E5nwUzvKJx9noG1pOzACW4zu9X/x2bHnZrNH+Z6G0Nl4
TjJVrRVPVSjbZKk5XePKPQyy+mDz+rqtZlMrpbHF3oQy3Tm5ikCixBJjUIWIyE8kCAo0g/73Nn+g
CX2FIGWtHPNbTNrB+3fTentcqrTcUQ7X5xuyoCnbshkcaiL1NH9JRh2XkLC1E0YXvdiimeGMs4S4
bmXet5uiQiSoEZpLz83sDw4qf4dcgIOlK21nSLzlEcJQXrhmT7+TDnaQPTtGz0F9RAqYe3O8CSRe
07T35k1sRHfEKROWOzstISTEA63k3MTbjN+zkUXzgucDliv5Y/tmXOKrHIP/vpyddQLldetpnvkI
PO6jR/HWnO4u4QcBbTgeyHLLfpsjUr1zSgABVajLp4l26Goa9H1ugJJ//96/NRf9Ns75xqhv+rKo
g6EKfafQ16TFLcHSyfb9Qd7a2uC65LSKHd5wz8FUems2dWuLKqTp5BNnXq04jH+uc2gLSTd9YDp7
czDqlZxZcDq/2va6gskICmKF/s4tOYmS+22TqBSjPrJk+sHte2sicCn7s1pg2Xu1+S2myXIzVFQh
bt+T2Xnu2oimz3UhXmSKZiFxP7iTr43VC7KMUxIHWCQEr/hoc9cU3F/2adlYJLi8TOPoz2I4mNTi
N7Wl4TBtWrkem8D6RPRUEk4xpoYYGtuVH/v5Lqjt6cHDEoQ9I4qhkr//pN96bXnOFmUk6re0r/98
bYcx6rQ8YZsztM2LFcSPidnfkUb90X1/cxzP56TI8XexzP05Tve/2Tuz3ciNrFu/ynkBGpzJuOWQ
k5SaSyrVDSGpSpyHCM58+vOl7T6/Xe3fPn3fQMNooCBlKpMRsWPvtb41aSup9m594Cba0c0Z3ppV
m6N2VP9wkP5V2UpzCtEGESSC//35hawZPEGC9vIw4BnJiMrx5+Zetc6p8I3bqpVPdSX+oVHxVw/w
H17y54K1IL0QjZ5eH7R52adj+0PYFeJ296Ta6R/uHNZfPb/cSBmSUT5yF/6pOB5m3+62xavZZsz1
G4inzzkXEKgqww9p36ah1ml5WLMjx7m8eA0046LMVIj+iEx7sWmqvCSSMK3RxLGAqw2fUTaox3QT
AKYaEpdqYiN3izf7z77Drkn8aY9gSusJHywvrc3W/NThD8UeiIml078V7QilxunigZIv9yegS6uV
x2O9mo94xB0Oewj3f//U/tWnIC5OXVocPLc/D2Crquv7Bn/CYQPrvQ2bEQy6/eJ0zhU905chX/+J
P/BXX/HFmYVQxqPZ+vPH3hVGSoAbyySXREJO3Qjfa+P2G1kpyZvgddGk//2f+Kt24qeCEMWMyR/I
cuGa+dM3nWprxZS0qg9uvcFen0f30c6MKWys1bnK2qp67szaJx4P5eSvdgHCd6rnetwGcCTgs8Au
o1z/+zf1F587xcbFAg3Pk+vETxcl4a4+QBGrOlx4MnGmVvfcZJSNa9H2L4UytgO6yPe/f03jL5qY
qBLo+lx2be/f7r7p4mxdMrGi+y1Bymql9g5BqrUjybvfC6iUAU8KykmnikWqsnBlJoPzwjaiv38j
/86g8O2LLxw5hsE1x/65va8jjXDrIa/xLRcWo5GLryG3qu0ebXXjXPHJeMehQI2MxaoP0oomsqHB
0g5ylU13szXru3VN9K8Z5IjQJD30K2Vxs89mHikcU+UOUZ+zR5L/Y0WMzZY9xbZbZDFaYTtSWjMc
MleSRZmNXuSnVyDXrMfSapZbli0mtJWF8JL5ozhVuveqk+v4Dxfzv9jDOTJ9POjeZUL/c+OIdltR
9SBWDl5VLo8ZsrQDMaD5S24Arfn7z/qvXgrhNVoD3OgcG5cq6A/VFEMnKevLsSRaK4s66V/cfEtX
nkRWpS9//1r/Tpvhe710f0khoMuIjPHPLwZYvIJkk3M5mJzED0j2WDF7bbaxT7p2ihoQp1dGqyd3
w2LON6appfegsEVoW1W378gJPP76hv6Lb/gnfANaC3a5/4cS+Dd8w9WPZhg/yvVPBIfffuh3goNv
/AIvh6xz1j1dQx6r3/kNvviF7eMyQyXt/KIwYYf/HeBgiV8wIwlwKjj8GSjrlAz/Skd3f4G2cBGC
XcaHEBH+I87wr/iEP23piDMuRzcNPAAO/3aKkJmeKX9L0hND5IHgaq5197ORbjto+cM+l544TWAn
KSOOnbSBLRWtLx6mdhrYV8mDtaQh9/qQ6/o/NDhoIvKM//mt8cdBdaLLbtoUgz+tATTlK/B83z16
E7HDt0KU+i1AAOICCy1xysAY28fcsDU7zknbHFL6xVpHBmtNNlTy3eeGd98z+5Iq7lav9l42eOw3
ayaR8dtZb7xyRyHQKK6mbkPD72p+VGG31W/r3vF7LbLdQfMPc5lskY3kecgio5rtEjeOTbDSlwxa
+6FdtLqYcdRX8sFPepB6ttfDzNLKRpx8BTWuNdciXpR4kmyiaozF7Ft3uNfHL6IlL3hWknxsxl1V
GoxzId/rtdYfYOu1jEps1RWkBqDVDnxsQAZWZDOrEL60VbnLka1dspws+75BHUMU2LwD9/oM+BAL
cL6pEzYAHPaj1X+QI6BuRY2TyC2wwaUtacRuT354jtdOLETL98DiEgxkp0WbNMLINwkTTRTujbSt
9bpJM8JFCUdipGq0D5otXnWrwPOZMzinBquyr2aCtybAHzmTN9tq97AYxBJ62drHcz4t16m3Peog
Fm/VCl5v2ZDgB/3sgtb3S81+Vz0kaNFlRDkje97C0dJz90H3y+5hyhuLCtAn5nraSB0LLXJLz1ZT
9SSWcbjiJdLy222TMZli5k4iVn+iNU1YdWaRk+52zr6q6mbXeeRrh4bidtojAWDU6BmHxUq6mBmj
FlibLslUJknY3oY5NGTq3vOpyytybXFOgDc9pbT+Tpe76SkziDSNkkavvnaD0T+1HtFpcoYaHpaj
1j3KPt9urMZcri3q2e+pl7k7m2zauJb89cqcBihPE87rHJEc7obJ3m1yXiSh2132VvLY089WS8i+
r3AbpvOD7k3zjTDt6cqZe6YcCFj2eO6qeNBwYgCbYxCCL+ohGxDyjvqGPEjlGY80vP9kN08labib
tN2vDr8k1JYKU4UvxtgRs/FmpkUW1sW6/sACnJw55uzIx1rGPdCeZjxzhfvam+umoMNmxtGc3EJF
7WytGc5ar1nxA+E6CDwHt35gytoDdCgkrh4UOmsEsCMFXton2pODndnDMlQR2L4o40p0TuuQd6VX
RxopCq+cUWXXaek2V0s28+nBW9hCeyqwNkzZrlpNpwgaP7E/aigDbpCj3Hza5q65FqD5+fg2WZ4h
1CU7q0XvZBK3w+rKfEKu0srG3nphcCHzhHB97zV67uy9snWP5aC+iGze3r1pW+Jk7u2jcNEnYRkX
ddQZWnvDTji/Ttnqq6Dz3VUP6nRrjIg2Y3lxxTbzSoCz8mAeeCS3OlItRdDScJ9urLpDiGRsNPSw
4qI/M6Yhq69XkII40tZpOrap2zoR0d2SwJPEr26dtnVVMOVM+PrKnu9dNeGw3hoILMHa9NWtzcLY
A8qg+YEIrNV2qjc6hJ1qc29ctoMrCpWKcOikqp8TEgAf8tEa2hhbhHUmqEleazAo+8izpH6b+0X7
5LWmVkXGSNyB3vLvLs+owMm+Zqdpc9R5NrPsLjdnkthro3nyncEI03Ws4YzMZcz2zOZLYkP5UYB5
J5sOPx+SAku5d32+VtpXJKdYmhcpxYNp4VuKPb1O+VI65aqdrdfih9oseUIFM7+mfkbQNyOPB1pV
8kBGfLRprgY/dGyzgw5vQA/oYdpXmZiKnTdP6tGxWqoxAK/ZPf0j2kKwfR+8damNQw/d6o4WeteB
ZxnKCsxC1n9ryRsEbWjg9NyrtahiUIzlWyaFJLLFwLo/4P5tg9SYHbIJLb/E77oOJJUug1ZGztTz
clU6TJ/s7+IB8+O8k57bfwMVzEukQgcLy968K1arOKrSRH47OzJmb1iOhVcmX6dyMvgPDx37PIu8
xHROCCJxcsG4wXgWem02IUhP79pIHZEG3mpmJeYSQ57EMufJcRrkeDX4LqQOvja8Z9lVrSu0fCMJ
6eZkeDE0+o/C0ufockMPS7lYz7kxdMei87w7YWUGr1p/mPi6eRCd0rpdNLJrErb+zamuwQsmH0vf
wsomlNl1tCVMjVqLfB17VdfZxc2K6WVvt1rHD2yLeduw0GHJ5P5844ymHprmyFAwwyQ4EpF4CS/Q
vmEGkPfKtJYr25F2haA2a15tR0wf+Lf6qxL+WaTqdtlf6pL3SivbD55SB0/j6uVsHYU3+TFU7uya
3B1oBRyn6sry5dJjqsuAaRr95kHcWLXVjuZaCWu3Ki1vo2Ub9We3gFwQS1eW7/bgpSXQqgYZdGqn
ZhIVvYYiZQDKQbxI5s1vTf9rx7bMJ7rWk65e8z4rnynh+LqyN80upltNt8uHVXcfS1yv+6KoQe1Y
NuE6YdNn1rnPZxc/J4XXbVKi4qHEar+tbTLshlHDCDrofF8JPiywy1bRfLMcEKuank/fTdzbZOIk
9uUQVfXZl71xjVWU7Xjp1w3e74TNkrrLJIkbYiwPCM7HN9CN+IrxPOLVtGwc2aKjy5RojGVmHzeA
tS5JBvwHpWestbJ+mDN9uAElst6jSs4fMdPrVuT2hoWbtwLpPPb9QypmDmvHd86Zg4AUP79pXud4
L5xILH3fhzP51NgBazuNRYV/MmFQ8zEXi3z3sXAiUt00cfLA1l0KTMdUcV0Ab1yNbbADNavtSK6b
12JeHN3roYY7EBCFPJrBom0e+KWimK6lsZF7M7OPFKFqbNcJKU/Ui1l4q3Y/WXZt70cO/XtWLSQA
nWcgQX9WuaepUJwEDK8aeSgln2e0kG2RcLTa1F9tZfmPy0KmUCs9ref5Wt0rZldstJmwur3fulVx
Js+7ZEyVePVNARvlWZlCPhjW7H2TiV/sWxeFKX74UvuwjUQ7+QA4GrjnaqlDMtR0QBjGxpEhvWzc
53Vn3Jl5mtUnv8sFMXFe9ykaQNZhpaPLJ53m0kRvJw1v5+jq0ULkpDVcuTAB2t+niP+91v3DtQ6A
66Wt/L9f625+zP/n/GPJP9o/Xux+/7HfL3aYwy9ZaYxWUITQQSbx5V9XOy5sl7xGV6cj89u973+u
dpeANYTC8B4Y/nm46/7nancJWLvUj4xqvIs89D9KWHMuDYk/3J/0y+SC+w3Ka/Rd2K1+6tZJ7NJ4
dZriWplIkt+Qh1/sx7Y32LGeCa0R7AnYtFfGsW1fa8fWzDpHcZnxmkM75ziJtH79rqx05DHWOwcC
2TptVwuo4R9SVV6UYxNSm0SmlrolsQllNa/2IyHvmw/8YxpNE5h7BROqCvQ1JVE2Li/EBHGr5xpU
uakdJwOciTuobn20fs2qcOdp0F8ra65yjK22ZpLcwAWoqU+5r7H1+R4oggmvLHSwdHNKHMPu9Gvm
W2Z6WzuD6aBZZMbGb+lwBTgdoDLMXIzYL2iO6C8UcgOJck03+bho4bQ2+hXYUHJ6uQB8ZBqACk92
651jVg0pietc8KPodTZycXQvP/+3r/L/E+NkQVCmE/K/L8CnH8tb/8e19/tP/L72hPWLQ+IOk0DB
wPe3VfR7W4XZ7y+Yxkxm3IzWGWvSN/hXW+XSO3H5J4SI9m/wy3+1VUznF+iahC0x8qe7hzL1P+Fi
GghC/7z6UAoxWwMKcGldMBz9tbvxh3ahPmjaJNtWP87SVC+TZnOEVuuHv5jVzWZoEnohNf2Cs+OB
wca577vpqzsVEhGf9ih11Z9G4gUC6Xvb2W5H7bgmlptw0yqyu7GR2tvoXY5MshIJfPC5l4HzMdP+
rvGc1bq37ZzMROzWleEdN0P55g1wYL390lfSHCF7l1tr7TsSBbqz3yndY+FMoHewuwqy1DDcJmg/
dkCvuXhCuVNKfqn8ZnCgOzZ1ZZwysbhmQH6yGGIv0+1+l1W2iSvHRt9uBkVTIs4EgreCBc3rYjNO
Xruaz/aa9owNUU62TjgASPb3WClW5zhCDIL+QZvTK56SVdPGKTC8y6g+a532rWgS/3uKxsSLNrNf
ennJ0NMnN/R7Dxjfsin0fwNvod+XS2teMSnYANq4IrtKCoPe9jxwO91NOPaneGuLC92+LQ512nav
S4MeKUCzNxAMufjxjHjiFWgu8BdMqgQK5I/pZbwTLGNxlmbTHgpzfi7a3NoXw8x9rhbpgf5LtgWy
TrOXfMnnNF6n/Oj5y7m11RWTkvGlT+uGyqu/s+oFVkozIWyeUvcDFNVM435+3QqnD00pCJAikmYp
n5dpgGMvjOLk+/Z7mrcqtpJyfGR7ZSPftHoP9OxZI+QjwEI073sv83a+iV9K0KLb8me3Mj/bKh+u
NujAAYTimy2TXliPwyvSmRO1UnMoh5wExtyiQAa91iOmJCGP5Bsltzsg/m1QmuVzR9prNCqtjct6
+kHSiXuu3S25A2/oModfiLUc4YH3VhKV6wi7ZgIruGzTrVlYLjET0+XuQEIEQObsOhkrdfaHC5OU
Q+voodfZQURwYKekNBR66b/nozntYY7m734ml9MC4g/slaM9pN0KBalIfyRW0t462vDoDDlRGvVa
7fWOuNom7/JLOIcLHEx3AwsuphY0zgisxrGP7AvZTlG+7VKomaGTaYKWwPyjdcr6OGQE2iTsHQEW
F0RLyZK/t5bdhpMDvytNVRpwK+ujliDGgDx5RErcSwNHnyqGKj08KnN5MpxGp3ImSqpKjtvWMHrs
gTg5g/biMGgJrHIpTpl0BFNR4kGs0VHfxs0jpn0gfZz+YtBPEu7QuOrldT2V45XrDqz4UfmI8exN
+6RjhNNtIlvLCVrPB6uhimlbw7VetANEsfGBq/PsPVZQYO5c3awbkG4qv+kQ4NIWIXk88WCvkKcO
rxWw0hAOurGl+xxCzgn8oiL10Rp4NR6scguSefgYKwk7JZmmO65vRjiROQGphgFvQJdo/S7JiNHj
1LNhkQ3MLEwiRGcBzYWvJtTwJC+h5N1Co+rn4dOQ8mJCn5NuB8hqzD6JNBestVkgBLR12THP8J3+
tXd4Wswgs7NtR4aBfpU1ot5zu+zCTGrmXsffCq5rPnpr4e6JwWGXWIjoaGEgxg54psDqLhq8Tlpx
IrYKLArMMNPfvlLui2cv75YbIKhvLKkXEyskZJaypUE3nIDj2DfI1suIK1Bx1Wj5dwbQKsqBUT3X
qqCxRVcxP2Nsm4yA8aYVbUZt3Mk6+SIrs/SRC1niurOr9mSIYWd51nRNfGv3gMhae0Qp5L2ZtZNH
IPRkuNVCwUJLs4sNaDHNOGmbZbcSPn12k7WNhwSQYToMw03VEwPF72l2raave3VZtaWdIG/fJmuX
SGeJNVlleyw3d9gU8jhf+8Ns6JkZAMS5nCWbH6zwy+9p3YG1a52DPdXiQ5n9vbfY2Uy0qzUdLH/4
6q4FM0Jd12JghUebUX5UjoZlBYPRDZ9Ja9sxkhXtClR9tvOn0YgafRNx1y5EjoLv2yXchALwjTf5
7Je3Fxzfec2J/cSHSeHYLFzu4PyEkwdlb7DNdJ8J0LpM8f0Q+upIOoXar1qq2IOHsxjZtTYLIJJA
LxLqw9IchxJOHUpc59KkecCsYsJ6bcu4tWvSc8dWINNe9toqxVHpU4ISYdEDzxX1x8oELdY1i3xg
Q9Mi1O0yKuqWmTk1e/8k8kJEdHxW/KiViPpBHgUAkUBp3ScI2y917rXxJuZxp0P4vKRybKFm222c
NUu2G8d6OWml/A6o9FwNyXhlLPTpN7o/YQXh8xa3j35totGOG30tdnM+6McN79tBczwRyI6+2dQ0
eein9JwgC5CoURYVsSEl+510v20b44DGh2OUlcM3Bq7lldMlZDGstI7wU65BtxbGNc9Av+9z+8K4
KT/xvoodXJ9vqPjpZJE0AothdZJz0hqJSWguWz/z83fupjMxPoO6S0ozCTPajjcgVCYOd/oMrp6+
tobz2Qn5g8SXalc5FAzTYr/UaqSBXPbyufIvAE9l0yYdl+FTjTYM5p5gEZtNNPBoAdzhCivuhdl2
R903t+sJwdxu9spvY53oEZtpy66dTy/+2nJgDNYjc2iiXlKcf8Xis68DYHs3m8Ek1gUcGaAAd1dM
3ho23Gl2fbHV19jgLtz7zSYGbX3vswQ0M4rqYBa8hzkr6awI6T8jINvuSqtv+UDB4BEt78EO4gPr
ePsTkeavLPtyOA9z4z9Jz+FnLX19VGNydKtlDrVKpPcjQcF3DpE9rx5ETQwfkBurFGpV2x+s0YfG
tWRFRyJSwged5Zn9hVbbBeFLhxeaaWyjIDBD2Xsp3/Q0r9EmQYphYhF0WFvzu9MsjROtfM/EPhnt
7UTX5KCjtzl4i+N/m8tefx315aMA+Hy76ZYGI2nKJshjg3Xr1O4UQ5haGnbWDuEfKtBQ0Nql6+Q4
PBF6/SB94TzMq05GErsm+M7EJFXXATf62Svk25eFmvKdInlpg9VT7r7rDIcl07iI/1UvNpLYUEtA
NLZQ16xjSFbONcKV4mtPbOZ7k8oTqQWM0YoWhp5Mre+V2zuPjZubH0ZaaDVhaa6gXZyPDBnnlhiT
HFkfOCJnXT70yq+irh37x41h2RHGo3eeMmBhonHvNgYFCY10L5o4DpaDoW0FjzPo8e9J6tVhhpzu
VgxOjhBH2aSr5Q7dxRk9aG51Ydd2WxUpCe+tZaj2oOjc5eHKR3GzMHgkPStpnYDwsTGNNuUPdTTR
e7tt/Lzap4YqwG/Ow85A4Rt3vK/9oFxtD4U6qffSq/IXdrPyhSNu/FrNi/5YFkNy0AsvP+rOTMWb
SDBbYIqKINd6mHgkWFTPqZkXK7lNa40nO1MnoZksiEyny05PTJxMqSaCvBcDhp7ddJE7pTo3117d
D9syvOj+Nn53uhmNc9+KKxp7wy1JOepLix0Y0mzfkuhtScDrtUMWH9XV9izUUDNuJIprfkrRJIiQ
e9IoIpx3lhvYhIdNcV6wHq5wCNV17CeV+2VOGMV+JSou36LJXy40ztEWLES1DMGq3CWN7dJmGgHf
83XygNVSrIyP1daQ6tZnjXauGtiqRDw2O8Vwz47qbamO49jo0OKL1A/wP2p+0Ndz/UJqYXLPrb85
LDXbq6rF41xTG/eNHN+bGoCqlnnFzh229Eo1lKRVM5EZPdRT/WRkgORw9Jj72a9LYi56grZrprlA
FSsiureKzrGCyjUbzXxf2Y5SERzgOgD7BWWxMMbrutnAd5sF1m5vSe/MzkrWByY5qr1d0myhC5ou
OmnkITodk2Kh7jKxMgkbf+uAUG7ml4YIcLvZfmx/b5aMa+t7qj8UAkBcQBuG1koFPSt0ezoO1dY1
KrL6jH108auF0sm1DkPmOi+XodYY0dnpvIMqWYvvGNSSSNfQAl1DLETKzCOsihhuHihCc5zo/Wve
zO4zqPZ6GkgVHnthPMCV4y5gSG2/OW4WTQQ5nCRa/qPimYzGwcqvu4LgwMQcvc9atfaHTiAPZo1c
DcV+qTtovSLJXw3DRvBri/k8sB4Dn6gkhxay7/9o/S494D6mBDcGhhoyV97zVsx6zGRts2PRM8ju
8Uu86RTWVwR+OZC4qxuyx3Et8WtPmymHi4q8Q9Ft062eDee0dfkcmrXdkcxnWF1gZLjA0rIfAgQx
VAcS/8HCeCWEYtje2LasI5wH9peeKjKGlSNCJndFnHLWUZzLNV5MNcRj5R21rpmilov7w5DmYqdK
3XwDY2Qf6lJ1QVKyM1Vt5wdkOWR7oiInIucc/5roMIxAZBHN75XQpj1G51trycR38hpvL4OeQA26
GXamueJUriSl1Jhel1xpQdoIe455buSuI7k1luuF8spDqQdGkWfxnNQZPXWO8WTRym89NX3QCrSW
AButSJs5SZoZdlTgV0NPl06D9lZYFgkNGBka4Wm3g7WtgCQyIG9ldV7KsQkdYPtM02atiqs1y350
nWsTW5DnbLQyPSTEt9llz8Y/oj9YK6Zxm6rqWJXDxKEzr/fZoIubaWF+UjS5eyjd3InNCtygjh7g
lOvGnc/4DHZ7v+DZ69K3Hnla1LTM3yjspH9TalKFCykLsVElNvEBwnpNBXw4a+5JQKrzrH7Vuv5V
Wh5xnpO/t5E/6ESyTt/BCYPMyvXtuNY0FgGVMlGfHEh5C/MnzCOQMQovdaGiEi/IlCue+Lbg1i5f
O59LRErW0ia/N0X1tS+my/M26m08Dk0Jj8ICcYceJahykZyKvHfeyn5JmPUCrKRmNvRQa8hhiOmo
hmNqL/K6dYuGp6X39uDMvdBUdn5h45d39B90PRrtZfQRZ+rTTT9Qbxf6BNHx0v5Z/L47CgkWe5vh
DKeFr5MGwRWtADh4oH05RrMmzfti8OgIdOpjyBaAJnVegA4vvRNyoSjL1u7od67kANbKk4kg534r
s3SX5vKd+xql2NpcAjI3GM/N2E0lkMZ+fZmGpA/o95wtq06eKaWeck3K0FODdwXPbw7lslE4ttkx
gf/co/rQVNRM4zdhyPNsrAw0CvMZkVoJANW2dx2MtnAGQvCSLQYxelI1EVI6FIUEVj1tl7hOh9Sp
q2bNrnOteR06D8Jbnz0q1/jEA0/9h3QDEnDXPGat+cposjpacFm/MxRXkZ4qK+q0+nnBvvbZdbVG
BkDjM1mj60HxvXSoSje3foAWr6dBi+4lGjqfaF7SYKdgmaB1M2mfH6SBn5VxWZLQdhrmGYarTQ5L
UdcGd5zF2ZejJR7AETpDALCMcUsxJd6IkSQbNFZCHbt6qYDWU0puecowPiU4wubPOZeF091Ork1h
bZRaSwpcmRsBEGCCfie/MnpCALLuxqT7f+T/8E9l43+aFxJ90bJ5+Hl2Eh1E/NXhcGW29JGU3Sj3
pVam8eKONvM9Mh+dajltuVey1A3GUEUTVkx0g9G89AK7CzNTjF7gGYSTsiao8lA7702HShgsJVuC
u6hpPqCPPniTJKR3Oy088GFF7N+xJBMyEQAot4pRdSG9U4dUYTdbpRd7AGhPnUP7Twq9DxtK/ZDK
lLhgW16rdLoXRf9dr3Oe+GR1YrE099LumojGjHdsCFoJPG3I9txdaCButXY7mzYiTbu/GhKti2ZS
ZUKieFGe6vhmoLYgzSm4nCln7I/MF3Q6F8MFPel87+ZE3I+aThsumfMwa9dvZWrQORtWC7COyoNi
sN4TZzIeSRAuI3dZZxUWYzv/cHpvemTvMwO4HAoAvRxPStKM0o0C04VmnysA0vRZ8pysUL0sD8Jt
zvZQ9WGyoUWJzHxGM+MxB/eCQs9ADnA+GmJrd2W+EnYAfviVwHirJthm2z4IWkuW0FhL7a11a3Xr
6ZV2KDjwQGp73oIPjXw3r+SKxLioYLIKChWwfBpb9bq+U2extNKufssxP9+it0nO25CNH1rufqZo
My4WYq0/SdrQ9xvOw9DJPTC8HXk/X/zFGe9ME13vjVr8ltGpV7d7uqA1sB8yfKNtE+7OaHPDi9wy
X6LOzBuFGWTtdsDfM+4LiXZj5Ir0DAx99iFPpqc1db5QITiPZFW3u1Suw4F1sMYu8hMuV/4z3mt2
+KwxH1O96kJG4Le+0Sfk3DVaWCDiCg3PNMGpcknXSPSgqMEsTWtVDhPyBVsMC0Jq1YaKsObxZDfs
P4E76F2xT5OZsTxWCmb+9MKoaWrXCDDhF5R3M1jV0HNb9aw6ojak9P2JqA2CL4JRp8e3dkUSruwL
r267COuG1Bb9aeIXuJEvx+1lLElRYRknNI1oUGfkqK792Rq78drj6ZGh3s2kzMgmv966rlMRB5YI
BjWmVEzrzIjfHOqBY/5SCbHLvNal632zFZDOoByL4dCR4B1IbYG63OMAJ5NWq6bQ9q3l0Rk7Qkcb
vcTGzjXM55vQxHNl9ul34oyLNAKQDq2Jntr6sDKYLkMCnPJ4kwuSYIR7JAOhCgwpQesumizcF5TX
MSOC+1WjrN96Vz91pTtE4NnmfQrA+X5JJ/MFPnWzRBjya+7rjnFHEK6RB5UEW9U7ivOUvay9A2w1
vWh2Pp6sTNKXQfjvnxWg7Jey0/QbvZ7XvdkBgOTy2lv3qAQ85DAJ1xdlJOJK0zLzfa3y8jT0/vRo
mhbN0MUcWaVtw7YK9tZvyMXosyzKnb5gUSImWKNxpisYWEqkxQ0d/oHzRMD/uioMTEpkncwO33Rd
xMmg0iJayv5uS0nZxVjfmbFFG+oJCUB6KpBqhk2VrZ8VuqXXxLg4tjcXzBidDnWTCZGTw1Lk8mV0
nXY3a5y6KUknHPaEdHPZyWNMX8W+I/FbR1FXXymsfMdpBt7f9W55TZJj01PZG/p1y/jxy1A0w8Iu
m9dRps126Co7YTsZtPuulN2Ns0JQrjMjjYn0QMHV63ZodSVPiabm4Yy1wvpK91bjEJu7J5367lq1
ct6NA9U/7UzvV9D6AxHDU+iLdKJp3xZh2vX1eRzEhzbhsGVzSg5u5gwRchbjLCaWhlWYeD6ldWwz
w79rkMgfZzJST67moZZwkyqyCcjgoRFeSL9ZnfpMjGdNeeW174p3NA9GPCWrviv89S1d6yw07ZKb
gV/QVjQS4lilWp+13Ep2njKyuDM3KwbZSmQMEKdwQv5zJESCnk1bNkiBhL9FmbUYESwhLwCeSy2r
bwhsKnsNuSpg31BkoHCQ9eOd77X0gQ1RVVHjmFP1sDhZHq0Zh03hlC0J1NtUXmuejGaH8Q09VoNK
o812RulviEq2G4fcuJgN7b63lvUWzyt94Kl8Fr351UrZrMlKi3Pb2iI6JW+iUW5APnIezXOWRr1W
EVHrae3OJIARoDCxX2nxsPno7ZioO6FAbRmk6XYL/8gi8UD+X/bOZDluY1vXr3LjzqFAJvrBnVTL
KlJUsRFFaoKgTQl9k2gTePrzoWifI1HeYviOTzhCoe1tEgVUInOtf/3Nl7pV6YlsyIvQkFjKqm4/
zPbw1dCMQaRlPC7mUDtzpkLWykj2NXzAlfb75yJI1c3Yq5u+kvm0IjGBo10sjWCcG5/ww1jyHmR8
UKUpr+zBeLENr/9YSVSsDfv/KmEMBtAT2I/d6PSrqNBXQw3hrMnVqz7hf3kj7/FG8ICA5fGfx9Yf
kz/xnXguf5xcy9cf+lsOID9ACvlREfDfrJHA/IAVqYCqAdiISZILI/7vREf/g2AojfQqgFWC3IlP
8ZcgwBYfYHeYFpIUNFBogZx/Nbl+o6ciLhIY30Zoi/ABKPqtokZpKI4qb3mF4P52CuC1SPQFZUCy
D2OzRA5bxROxA2kmjJEAc1htukZI2aDmq51nLxlKKTaktVlwqJzUnbGFw+7MTi8jqQyyycKSpFRV
wsvc//CkT6/Mlv9D8X1CaNq1/+//8gh+5LtIRve2jUcug3/JrPvtJ/fbfsyRWUIHjEx9K8CY1g4E
uKtp8Mzr0ZjC/B3pGTHLv1wShzq0tAtxwEXf8UYTZCQ5GUl9FTGkC66qziN8JWcPdvf4JkTKJNTQ
UBeiMeunAOMOpde9PXg2VSUxsjsnIq7iEHrJkuM04KtHZlfYz3vZkZrkl4lnbauy1yfsfsR9LvEh
3dthWV2m7eL3FyUlib8iC9mtFCqCee3gZZvt4CLzrA130Lf5rPyNhDj3TKxU1a5S5XOpIA6HaNt4
4RIh74RCrgDnWh/cqaGoL7q273cocKePEwDtfSMsFsFoEaTcWARbT3ihYDbY1eK6YdxCilOUTBEc
/4CZt1g+uRnb9GwqjuS9gJk/rxKv5d4Ia1BPRjzpU+SOfAxNkqEmBVDWT3IYSRdwK6niTzou+ETB
5FgHTq9Yf27Ukq5B7STFvUxj0SIywzTlGmsGz9i53uTWj9Lqy/jYNfTrXtTmtIQSo/xbdkN5jwep
1F+oULTx1ZIdTy5pseAEe690dWhqn7zwAYPXmUAHg0vndMkRwwuCLLdQjUEj9KzMYWVAHYhPIRMR
d1UR6BST62Nx/zinOs8pgbwP8DWCh6Fv+HFI9eSyKJynEMPzq01gJtqayeZbcO2uax/jkSDrCygZ
C6CKaq6neLd4LImRqxHku1Pz3TRXfK3DYn57iRg2j4/z8pVAl7BADpKM748Ui8tAGWCqSd4ZDMlw
v/wYRyQKGb4ZE8yoeXmRJzK/U6QY4rpF7ZYj7RB8ysb1Rm/D4Zpv7dCLkL8oQcLPqKd7t5PdNVnC
GoQwBduGEdxXz1HaOR+nKXIfjMET1+NQ5yd4y9GzpGi7qIycyimhO34uo2z4UltmqndiZsnGo6lP
A9wufx2nI0+8IIxxOkrtMrOERRw8GPhhdDcyYaIOvdpj2ZBnweMdwdaaT0z8HNSVTgShBfqCsgRh
O7ZPSukmZUXKP0cQcRjGVm2PzJOnvn7ir0X6vdajvk0KU9ynLorEdRWxRlpZgt/EVSDuJ7l88zl4
lLsyIP4z+x9n+vzZgxjCk+Hl8kh6nPdZXY3hrjVBpR7b0NG3UH94ESCo8oAZDEt3n5HscenIGVw9
1G1zEQ1ple3SUOqTDbH3oicNR19Z5EZC1q36BU3Ao3WmfmqNYKs1MAR9IIgMeSnEoJZxJpt7GHOG
8WD0KHKuOtkYzWnSAZ8knyy235nyO/icQKDPbkOYruDjBt1KOFjWYR6WSPB5KniWDaFoyVqbY0LP
GEQ8iNosmouQ2Yre2ewqJC4pTD3W54WcaYMvjsQ63mN3WF6KDlhrXmk60JzNvAIv6g1hrX3hx+6j
zv1efkphAimmluLM2B7FdewC44NLFlwTECPVxKJFTfq1EQ3Y9Yp8sO7FCv0u+9KwQwjamBClwaeq
KEvXJ6naCIOtlxOitpUZKnK0JGZ6bJXHd97ljbhOu9nSX3zGKNk3KItSqpU9MePfFmBs8lPB+TOr
FWSnyD2EpVzmksgqTPMQS2tuYPl7cAgNHGy+UjdhZZNE/nWJ0PTRGXrGxbO48xg6ogQqqv7zVE3G
lljBeMPCaNcW4/qDlQfU9ktkyqpI0JjjaDCRkusVzgUpm+7iHJNS332JYrtvd3btuCWakHoKSzaZ
6lADRz60DrM2qzC/GuWQrDooCFCgSvLKUL/4F0QVRX/kbeh90xERBaVoyk9Ec1z1tKTTNssbfYPZ
ffSVuV25LTikNoR4W7e+Csuvwo6LnSzNKMRDsSCWovOaUxCRD+fRilgLQJV/TOoo/yzT1oPZ0na7
2aB5MQYN15lAte1QjGBaOQNVx8auuR+9/IZtvf6aBn18N9j5afRMne4bRXCOmsg3MUkR34O3wphq
3fwzfmdttGu6ctHnUBXkmZqPORKJnW/ZoLaYxxKu5nlse4NV3XPo1I+lw/hkk85tuQPlrb7ETFR5
tOSbkPrsgF67DGmva1dbqygZCuK9vPY7cwV68t62L+RihzfmUl6TNebZm9h0ShKaJsqBTYuo5VK1
4CB+riZMr3OrOnixlrvIETdpWNV7EyXzhryW+jEF8h85pQb3UE6hGLZT4fXXCs7aHTo1d2+0c7Zz
DIwOcF+efWTUrnttxJ26ZMOeLvAPmQ6jIQK8ALJxO7UN2WMSeED1U3oRl617PyTD/GKaecpcLZgZ
XDXBe3EhvxRz6PRhl3jwiRfKyVtxvKoKCzp5TThkVzcXTBwwSxth+yLBatDpm0N1GfKWvyPKfkM8
phDzFnfPxe6RABH0rVRNP1Af7XCOvXh0giMSsPoJLRAbQ91JaozfF3xvFNnn67gLl5NQBEuab22Q
h7hyGWRF4ZFpxbKnmg17dqnrJ0eHbBj//mKeaQoeJwZwwVtFNsOo1ogoAo9+PgbbqortA/qafM3U
Otj+/lK/FrI+mRk8N6jK2Au89T1WUeDVBHeSWORO4rrsKb0dgK812UPVZbuYXPzr66G0lQyqA9PF
p/sNURxjRV7bvGCypuPw4fUIKskmIWm0bKlGkHDxeH9/zUW8+wM5ne+Om1v8UCTc2F8jHibUXx2D
Z/vYEGs7gA7DMKQsCTmBgZU5A+0lGGJtMMINV8w2OT5+/wF+XaT+oi7GkwVhjHTe+nVUpU1wdZ65
R+ZHS/qDYSHSG9+zu/3Hq2BNEOCv6iyU5J9fhTyUYxkmrXuMupg4i6RM9p7/rhXIP10FibkPTSjA
J/vta+52loQcyb0EqvU3buIhANP1/8cycbABNYko4MuDWfjzvWSqUJArsa2R0AnJYsX5EEndSNDR
FHbiuqv1ML/T0v26f7Gns5twWxj4cdmfL1kmgE5j7tpHowrdRwGd5jibA6VIj+HUtvQnZnVuO7NE
fr84ft1Z8HkImApztxg+vL1V7IMZMNaEczKpDSDksU927uCDD7n+O8Zl/3CLLA6sK6jB8VR5u1l6
KFi5VCEhucYwLwtRwdbt6idmvuzYSwenl1Xz7+8Piycfez8YSb9YkA8mmuoYP4Bj7ioCngrbOuSm
H+9pdN590xdo4s2rHoBOOGgszz4Hv7xpsd/4JvvJcW7awF+lonAwDWQWclsPc4P4LI/LVThRJuuR
um6k1mqvBzXocGcbrU1zUTnPxIW2L5gnWVSdM4juyc/c+j2323/6pEAfSy4TznV4fb5dbs6YTHgL
HGVhcaEkTOqnVBuclxgVs9TSgLL+99/EWwMGNsLFqZi6kvQZolPeWopHOXhJyBl3NHyDWlf7Fv0D
LIXuxW8ER2Zch8t6TxNxreDhPg0DwbtAyoG+Va1UC621n9WOKinZdxPy6c3vP+A/PRN2ynO2DLvk
W5shUyHnGXze+mL2KbpNJ/0qIsM6YlYPjDoq8z0Y55d3z8WJgrcBKIclar+9oErapegnBXWwQ4I7
zTRKV5MqWaa6phv//d3908XAjRb9FqlGv5wCsEYD/FUJUdZ4aJ5QLQRXZsvgDVZ3TZf0+4v9sk1z
Z5jVIAjBMYjt7E1dxMhL1G1oTmRgOzSWUYIGe8WLSJf4+wu9NVnHFIPtcikeGDZypL+tjEj5TrRb
eyMVRBO3J5Merl8bftthw4ibXXtZM9hutnZk+1fwoxC85rVnNSuVL8dgpfRtjJoR/ulIs7RuxVw/
zV7TXJiGC5QF6mXtTMIKaM9VRnM8ymg6dWUVVMW/3YjPVt6YqXKuQdJ6WwolZA7XXtG2Rzkj2Rjh
9V4WY5zsIxNdye8f2i8LnUuxBmzyaoD0fvH4ZcYsu0FDuWvQ8xx8mXL/OOAGW3zyq8slL/49/HA5
vX6ogWyONYJCePU92O/mL99SOReWUI1jH12l7W/4wAxHxkXBwxkQcT0SvjaKWfznSmv5zgEg3y4R
mytjl+RaXFniZu1YP+91dh52iY2t6VEgfivmjZkyu233E+Fillxjwuf/4YosszdD1cICDqKKN9Bq
ogR6/1SGKwwfpluzL0AR52zBaxSRQjQWjPbIe/BYR00BlW2PqW9y8uCWlfwm5q4XAQnIiGYy36pu
nLSdH/Do4rjDumXeT11DHDfjIkbC0m3xfR010BjsSHC/DOAoXCVqQAQEtU3i9GAaGfQQkRU3I2jD
deN2xl7biXsiCMKY9wT2ZitQ7HJemZ6SJum2qUlOref0AcKCpr6CRe6JtZfjp7upsFOjgZ6TIwYF
Ym0PudOjxhexIp6zV8R4gX3DmqmerTktK94ZskmwKqlFLl6YSWeA4kbK+xLoegFDpyiLT8Ok+btn
qLk6uBUQ5T5AjxxfYFJPV1QqeHyMcr2/is8hC0FeArj/aKtq3rW4zJ3pO2g5lLdMROSAQq7UQXYg
6Ejf1mh24hN+sTmJuZEaOgZcLV+IZJJNirco6uy2mk3Oi6bvhNqhVNO3kNr8q8h1F+FZLdoXLDm4
i9FKnfmb5Za9/bFRYoGiRoJfV9pM+EFu3Xl2Rj7uXQ1jLdhmMrWvUFNRuld1DzaXZF2mdy7c84Vt
N4FcoTgACPeLybW2gxXyG3s3DsUf84gti9Jpb9zpKuHSKps5tQKztIFw4txqcRIYYa/cioSU6U3G
colP9KtEsovJG+u1YST2AVJPSxJ83yHOn+uyXqiObOHOHLGCynKgkZDemHgMykIxHmKNIIdzVQzJ
ddXkYFo+gTnzXuf0sCuJYSGZpvCom3tROk2+9xOHBYaTHIm1RtJwNpzrADD7RYIWuUANsVuBmwnX
s6ZL4v40MXjkY+vvQYcyyp8HfXqF4Jy858NYsRb3diqd5ySM43Db9u1YX7y+Vq5kbzGXd2b0rNR/
LnE1J50bDf+9ICk7uQDtBZuXnc023kBdaffKd+nM4tzhucp2wcyttO3/mJJqHHY6AYd/Hc2Q//Uc
OtZSSEQ2tR3adPu5EOmCxDbA86saZ/MLyHUg8Ofjz3Mhe51isCvvyoEQMa8yM9Hpjvh2E18Rhs7z
vqgNJg35ZPNgcVWx8bkIZJTcwMflgwgT7GRXw2AgDVgo/bXXnmUMAD1Olt36FREGHx2di3s3TUt7
3TdhMn3zDSYZ29RX0r6ZRA0KHE/UxkR6CZgrnMeMAaBQxMAVrBWbaQ7EQNQB3hcK84xoSSgLVc38
NRlqGNVhOBdg8waOTse8aUHrJ0TFYgeCNvtAEqkdHgvT1EBtIOSYfTiruR+wcjqfKf87J31nTmpR
d+CZ+J/npF+e2zgpo676aVL614/9NSllTvYBa+ylQcHvDPSS1ulvja+0P2AvTS4FMtv/GZIiul/S
cmg3KFhtx+Ij/D0kdT6gg8efyVoQKYpL8W+GpD9XjTZuaS5jWpon6AngJm/b0rmaVW+0PcKrIWdC
g41Wf9PgQ+gCkav2nfTIn6uE88XIGlocRQMsOBj2/HxQR462cy/u7JsYePTpjL5PJJ0/ZAl6AxiG
DBcR6drPmOG815z846WXTDvfXzrUX6ovIxO6g4d9M3OkPZVBw5ziteP3elfcW/4ydGlN7Fw4omc2
kx+WxOm9ge5y56inpTAJJAC9BKL6+c6llURlAEh7kxcGtaZvLPNos+vn+phUy+V04b/Xjr+pi/66
KEuFYTq+LN5b9+GyLsM+qgN54zAlui8JuzxItK5qR9sYPNQdfG/cTrh4L3r24bjruxcSUpJ9brg8
B+USilZ7y7ijNRqmETOujc8uwjLGMs5gisuhDpdx3cy4bNXWgq1Joz223uk1foYVXm8Du2wQIenQ
b7w1f/DxxWHbjeUNHvyslT5nTJ/3HNF+yzmEu0J1qTOnffn9N/azZd9fVw14PUCHuPDb+GbXQEiu
nQYwXQziHh47AXFeGX9nEAgdTcz61rGZHKN0Qyw9xf2/wzXO17fEuYsmgBSZ9pt3ZQiCMlOZFjeu
QaWTLC8MhFhGzoMS79gei589YP+61mvKEG37L6BbOHldaZq9uMGKTd8asB6z3ZCgckaFZ1FWZbb9
PJjUcJHJkHdNN8bLYqQepUSGFuL3D/7XHQkXWuw+YIZ4DhD1mxuX9pK7aobmTd8pXhLbCykJ4SRS
n+HEFbyDWf3TS4Jz5fJe8o/3S9KrqFMsPKxB3jQtXDpo3ZRxdkSb1HvMQJHI2tC32+qSmTOrPMhn
cV0MgYaenMIaQdowV68UhQjRarQ9l6T48gevDII4HqhtyinlLYMeqEcsVs0+f6dJfoNLnb9AT7Iz
mlhRkBT5FuRL8yjsfeT1N2GYmmp3bnDP60Z3Rf3UNIWxzv2RfW/iARZQT+FczIACxJOpi3oqqKaS
jDCw/czIuNmI0GzBbKCe/P6r/bkvff2YuMQs7BY+7C8QhQFbcsAHStw4dFXJ6vyYRc2oQ5ihuFfL
KPT3F1xO0B/6UpgsJhm0Pmcu7qLwkd4CdkUXydTMpvbmTC841/4h4pTnMLAYq/SmpU+N5VLThklI
0WYOKQDeyCT6Lukzpr1WOTHarSiAU5Md4AwaJBjdUoqzJs6PqOXUcFciiYOrdvCqS9yq/KtzXS89
bmieaPR/f1evkTn/025zW9wJ3zPTMFvSe79NEJhJ/fAUZJWbip9aBzV+hpsUys4nZeUwmUtUk+Ma
fzEUctIxcnfNeDGMd0EcobnI+d3mesITfy1TiX646LzdMEfG4oDc9mJdYsdtwSFwEDpiPhEwsI5H
4zOyhajbmF5VNasxmmJnTTQeXQ1AG29G2o49XjWxSxrsIiu3/bq8IZUmvvQxxLzCTLu6Jv4aaiPd
j4kqWuKlRxOUfRLVlP9pZi1DVeoA9C3TPNd8viF+wZZtco/dxMQz6Ti/j2bgFCTHWml9UmZcwWgB
+2XCUrXmxvFi+pbB84z6oS/zdGSi7Xl3mCnGGFalWDEudpVqgKgbkbIEP21q1rBD/D8gc6H6KAtA
pYtZzx0da9/bzUGqKTEOIdjzlYx6wMx6CI8mCP/dNA4Cdag9RM2NMeIQs0qdrnQQv0qS/oo4quuT
FxU50qDAjsONn47BQxT3HLsZa8TDWSJauRXIDw6V9M2UBlAE4EXx6SoHXkewkFJLn92GEpCNeGBM
fPs6vZq8lsYhtCCF+S3E+pWmefeuUNJkPSeziAW+AnPZm159hD+WTh9dq1JXhiYsaRdNVYH5Xp1o
/4C/SXw9ZEH3p4/NBD4IMjb3ZoIhJtSN6LqRdrNrAujNitnnaJrzIyhucpSIJDeLe/4fEI8qyD6q
3eNoHu5gylZfi6B1HklecFbKreMXFor+FvVh2q3mOCo3Zs/Xs45xctw3Ue1sCuENjMYirMWiVVhq
jazfMHCJrboXxlou6uIkqu8Nx0+yy6H028ymJc6D4t4bwsoMWAA5/pObwivou1bdBFoEcR8bPpBo
jHXlKB0I9nZiiHgFIj65xcbPRFA/GvHgWnzcjKDZzaSmwt8Z5lL8zFBi0CjzBZUG0xIzAvhitzfs
Z+XT1G5RSdcTQqow/6wZnQ/4EDAzQuYAvDN4AfsKRF2mSmeKVOzjfrezS7WAKcIDcmzItF27gjDk
FT4Vxto0mV+PwcjyKs+Unmxgy07s6Kb3/Llbz5O79L3kCUSJyYSqy312o2J0nmGZBA+jZJrQzsxw
3Z6JjmGzD3l2EWyLJkbvhFEbDXNBomkN9OycySdOdUlZB8trmQNlMCAvszKT98pcdLRI1YOrDigi
wb7DQ42f20ERbYTo+DfRjGQNN08KH4bY/IsZ01EoEA4Pp5Gc1HgOLjP5JhbpNbx9thj4oWA0qgiu
Aq/St1jAc6gnMDNO5z2SGs6/Ch0OUS9lfhNWfvsCiM2jDBq4gm3b89fzpy1QGqYrS9n6VFF24sTo
JNMJL1P+mjFYaz6VaBvJEhzEdT/zjQw2leEkR3E/CAwdzihfn9BuWIRs35/JTHEHvrWZlupxktCp
RDFxU7ySXCmLh/aFGaG+TZe/vSJ5UUr1aWaD83yenWNF3b7UOXCyCiL1lGYMW9Y6aafbc6EwZ6oE
j09z91lq6vuUdI4n3GigSEk/fcHEy+NZUA4dKrUoEBaep1uF5nWL7Up1xTLiu5PLpy0rBf2gBbg8
M7ZAqyjCqwXSdURWP+FDw2k+ZZKxS4gH+/PrJHGoXGwFcO8Dg/wL4apGiFvKgPW3Phc4qMqAwOa0
e3ltfqyl9JnSAOwLuA5XSxsHCPxwa3RbH4FxANmxm3nGnhJkiWOHD1hLDfXLN8ox3SJNCP/IjRh0
szy/QiRJAgMOulnKIE6ebtOMN7494qYWtHxHdehT3PE/SafnAC5th72tWlqVLIajKSZBYbCg2C7f
9DWUIO/A7VSXyPvdWxT6mEoYcc6nxUxkmX1z4uICRF2OXdS1iSQfjwicd8FjBspV24dQ9xFIk2CY
Ig7pAYULk4SM3dm3tgw8+DChwwLuUKfyJ0RmrIsS7z7NfOSNnTKTPb53rBGkpM5zXIxUpRr1Bi3A
sglkuaVvGY3zVPIsCa7chd9IzB0vnLtcvhgBq9Llrc87wUAOkdXlGTej3FcXKrT4VhPYJRtcapbn
MFKCBmUSPpzZphq64jPifd5XM4ds+UoxjBze+KZp+STnlWjrFIQZsuGyNqjRt6LBK5eaVkXtKdCM
8Q9+tXxBqbLZmmQVqouiEcFDguweJRDtaLtFWLKgjj5OL7Aoo+IOuNl5tsjYvZfGwjOF38/RpH1x
P1oND9mSiD1w6U2DfIU7Sv3kRjUvuhKjhqrFuj0zmaFSsQM1FUP3c8M7jwbjGNhm90NEi5qwdZur
kZb2fiFG4kXNnHHbLVXaTEx4/loxno/NaTZZUfUy5LH8mHufnTq4ghtnYCQuC1Dink5m4eg29aCD
TTqKfN40y8eJXe4iS5jI1SjDLVKeouAqz0p9a84Ttk+eNVs7vDCEjw9wxHaUZLxcEo4mpuFt4yAZ
Zcn3LPBwGS6FgMLj4CkoEQ5ESCfoc+dWNyMStBITJBi8jek823rZWfivg4dSw+HMoXgdMlXhQ8Uw
dcxxsHL56byPpboTpiRdDF4pD3pe1hWRbcvep5nk7KtIsMlTikRLS46ib8ZEgTVxfgCve9HSuA+p
ZF9YNtYmWtin57WL+opj7cyg0l4y/cG8Irw5r0/g2HCfAgTs8SC0s49e77NEfLPHOdvJhmMcTQ2G
2OcFgY+B/732kIOvi2ZoLohqD5BfQ5kHiwcZXlbFKx8U5xVx7doM/YUqGbk6C9qQtZjYrl1M7Uv0
MiU7ERaIxpqpBiBE46QMXZLlhgxSI+oVsr183dgj/99EIQSWLKS4FjYkMJacuHfArkf87CPeLC9U
nDBLotsOAFWferxZHywrEZ8cT843dOos6tcJYocPHB4IvF82cD/+taHHw0bBuRzfXcpTsryR12Y5
gHAui6xpXNdDx6ZQRQ2Md2X4cGZLhtkzC67jNbPUxHVx9dK3xWTTEtS0ag9Y0lP4wfYFZZlIw16N
0u4McmUajZaeWmi+G4QP8bbrhzL+JNrUrA5YPcJJPxMYHFKA0eQkSKeYDoUzwwinpwiJjCx4MMc6
wf5RL/frBePJRjx71/u6+MSc7M/YCI11hpr1AjtuDIMadvYR9ur3CJ+YlSdVuLLwP8vWQ2XxAmuG
YGlScyJNCVLkDsgzoEKZ3IcsBb13EmJ5V5UzzlgR9SlTUzgrwypSVYesXReHpK7Tj5bdCrHm1CwO
dPb6okTzM63zui7x57Gq74HOqRfO4w37zA9uWolzjNZtZx7Vsvkf8X4AiCRLm5qqtys6mLzMD0YF
aR5NF1MDheWvcRelKPDWTVHzpwoED8lyZij7JjGOvjWy4TTnsedAjUPQkr5Vsc/EKOqo8NAqrXsF
Q+rcKJ/JzqMV8KoGsWJQZDZMX8IZKncmK+oDOxx5F0jLY58LY/bt2SFyEae1gC0pC+pgmy5nuMC2
4iH0F77euTGMzKisj3me1mx5HXta5WovvARPay7w+AquEmJ+DmMdiOtIO8GDMLr25TwcxmnEPtCD
8b2WruT8REPKai0idqszb37gyuvzvhmkGZsjAaXW9swskPlSb9Zh4F8VDfYam7AGvhq1XT9lGP2s
qo59r1G8QoT5UaSGiO2Nytm5iyMh3td4iuCGHscXEmXaN3twmZSgtuSN6wwmeU6mgivjtcJQYCQG
J3OB/Ns+eN5segcaNt1dtPQ3mKj0zb5Cg7HDTREvLL/tnGdmM+IevzcgOydgVwLn4ZF4KQRtBh2S
TqJwOVjcYXLvYxBrLIQYKNaO5n2Yo2U7OJfMxIF9dyOpYYCXhbmLssLzt+7UyR1Xju9Jp9CfdezO
VzGi+M+Y3mSbljeE3ZluZ95xIC7ScrfAymKya+PUGIhpEUYHpb+1GktfyMgx/uxry3mBIDx/wwYB
f/Rct5TbI/kW1FXyEgaEeSUoyghl8MfHxTyzQTMeIutVqkzVVlVaHR1LJ9eJB4UtSt3kS1F30R0R
SgMCmoKQjax1zD2hu9N1YNXh59jwsj8rNfGbcN9LWirlMohOc2nQsWKqPDLh7XBEWTXB4D6dYYX/
nfC8M+ERtCrwW/7zhGf/rYIM8PyjEO6vn/lbCGd+ANNiWuydrY5ti+nD38k4zgeXaQfgHFMHdwlG
/O8ZjwVY9XcSjvnBAqhC/IaoWEA3/jcjHRi2P6FeaO4Qz/GPw1AH1hGMiJ+nDRiSESxR+fmF5UdP
Y4Z4pmsxBCRL9RGni7tmMC5Ks1ePfiEep5FZYu9Nu1YPIC28RzNeHQdrLKZDmwczVH0cnoI+y/fN
ZOKvaahyzdCm+T6Fg7upYs/f0LSZV0aU11/h6Jm3hpzkHgJ+v7FyTpLaxxUzxG1k20feLV5E/gmp
/Sbzu+KyHGEDdAPkBGtUatsaUm6m0W6OZtes1VB8mlri7erOxlIyR/7ZevMN/mPOpkLvsxbT2N8z
8MYLBDP4A5ZkNXRwcTPOlrNvu+iLaxfoY8cx3zN4jT92MAAuU4vPZJplchLoxLaO4aoTHNGtneQP
vca5zNJU88p1LgpveK56dESDNYybxq71HwlvI+wNrIMsrBIouJW7x2zK3DY45e9HpPY4yOekTlvW
S5dqa8eRHG6SDBtM3DeeJSOntdENxzTIil2RcKinM9XRzGm75VvF0c0rbwvV7rp82jFX+RQuiQ69
ofRFbQWQ+L1K3AZgZ48dSUJfHFIjCgJAiEcvbjOA/ask9xvc5Xwvy9Z0hR8bbOZH/JMGc61KlT32
c5XcZBZwgdUa3doi4Gxc1RHBE8oyyH7FhpuKaEKebRQO3XTnqqswrpPrpsrHxzAAbKCjpysqrKxE
hdJDVqg8usKB3bUdObeg9vk33jhiXQivKlrlcnAuOsuvn7wkJREUWDJ/KJGaXXLaB3uTE+vaLjk8
VrNYioPIrHGSwAliUyeW4OEFshf4tii1amVdHhvs5/ACwEn7qIy5Vyvllx4+a3k24s1UFcm1CSx1
OaEO3cnRS796kl5xQ5hQuXUkvVSKDdmdD41jq4ukukPlI64tl+LIXiSWkOfSr3UdUrCB1yQRdJBZ
7ArsdF8bEbTmyXXfZRFEGmxzti2musDmSJCsbmlRHNKMMGKDq6BMK3+Yksn8o6FiOxiW1SNwbzue
alPx31A1nXiAxnrA/gA8Esb+PUmXJQoHfiWVztRvzBI6GnyE/MHBjSS7cNqBm1dTNN16+QLAFBUo
feaCMbeVg4mNRczLtvZzfqHodKy2eZOUOPiiaz/PAmLev32CmZ230rr3NzjDUhMzlCXwUJTJ9aRs
UA81D3vRW/U3R8MXCfsK8czyydIwrf3d0C/lFsIU7yZaAj4Sp3HctRXG/g21P9i40RXfc5J3jqVT
9vdtamMk6CIqWSfLjZNxh/1D73SfPTzQvud5mMqDM7CJbCBSTVszaId9Otrp1/NKA1jlajMmrf0K
No5zmWjmF3BRq0/UTnG8AqxBcjir/MEORvllxOQUq9HC9m4ahwKrWto0oTFBaBpU+wC5yFZhaLHr
9XZ5NIoFiZPhWO9ynNheOi9OrkuzcrH7cKdLhar0llgL/3ZURrGNWZF4PgdO+DWQeGiNThHj1Btq
ftHgc0VvovzKo9i4Y7I+7Geyd+4UtMx9lXdgcsu3RftE2lc0ARK0WUhuu+gG4kVTntzE1ORKoEEK
V66/xE+4Eb8eB4kIYhcxPPPMH4nvP/kN7gJSVYxw0vm6LcFx1XRikn8/qKjCMKf6WiY+unmX8YD/
UXb9J3OMTvFgZqu8A/xIm+8IMS4DArhWHWl7pfRudWvtrCHed+78EDUt6kWYQFeuyy+sQxzvWwzr
66la48tc3XacY/1KWlW/F4lwb+06/dyKdKnd2MMz4Ucb16sJMfEgxiQF7ql04aNON21YHa3SC09U
lPqToKfd+VU0Ef/ju/EeLle68oPB3k51hstmDSg4DBiwdH6m4o3RiJeSnPVByW8YDjKWi5P6Mp37
dltKrI8s6fzZCCYgvnPDMZmvs6G3Pi1RUE9GJB9bw/+TeQw2IWVb7PIh71bFVA5bo7AmQlNmNGuS
GcG6hlN21zPKWg9xOr9g37xGDEkuyBy3u7rDpTnt62PgZXsrJWrOcWa+4MQVO63wjk7HKbvKXPHZ
XchvXqAOmZ6KxSLUuoB4lm1Mv6+JispoNYL+WEdzvTOw21Em3ki6rCD3ZaZ3bFj4e/ovJhuEypui
UADlimH99N2a6ts68b1vifSSCxvq8lfPNaoNLMd7QrzS52kyrC3vOmJAS/lrs0edFrZBd7QDbI5W
wzyzH1hDfhGls0VOEAL69Vxt5H+xd2bLjSPntn6V8wLowAzkjhP7gjMpaqJUGuoGoVJVYx4yMSSA
pz8fWN12l+PY2/veN+1wdFOiSCDxD2t9S0RPsmy/J1MXbZcG7w4VqW62Tjyk3Rq61gJsncl+mwe7
OteWD8hX549cVuzO/MgCFTa5W233VY231cjwaeXNxm2RTLWW3fxoUaJtgXMDPAN24TTNB+4HKGJh
y4TGGt7MCL65WfO0F9hA9obff7JKfCc1ZE9GcwRNisk7Nl3on47O17XrGbfK9b5EU2UyUYhwCSPV
eWPKB9ipxV3JZv2sIRZuKRLC7+5ipQ681PqSMwunhsAgtG5dfzrpLtLearDh2MEVy75kQc8SoXXL
H1gWsx+dUsVJkD+2jOijDYkmw45nut7lLa+NgfYRD2reYUSvHx3XGTdxIqmsli2IblR41wyN/gok
t/iqbcu58ztQ3B4V1gpY1LxhPFdzkndpH6yTCroug59QrPwxi8/D2OXWqWWOQoxLSyYWeS39LmSg
bnJLxC+dPxr3PlT8NbS4EQQznP51pOBGD3kG8sdTALitilCdWmLQXLkzcTnY6+u7OrSCk7vEyINb
LrdRK6MXxHndBQd7mm2Bl1fMZ0Rl3HVx6B2pFHLAcLXcpmMRrQvt1UtG7fh7Vdr2vcVq8ItWqT40
SSBffTK5EMlN1QazN/i1QLcbwwUxbAbzMS+pwsphME5mzQHWWLY81BHA+AYYI6lhU7SD5QTbWxYS
k37xjX0X9EwV6fscWcatiiq1Y82g9tImQ68n1xCokbod6wyXhbGP7dhn3T2/Z0oRuJVVQ7FGzKRo
mHMLO2pb7ErX7Na1yt09AqjbMU1AUC8iFoZgzs4r2uFhXvCQOYJhnlxDeD9pWTxJdpyH0MmNd6cT
dwRutT90AKNS0nnuROPHO9KIcAg7koZfpQtmfuYWR0EP49wkadKr76uAyWEj+gmxkfZenGbcj3qE
zeLMT8hLg7sxtclbDsNsP1XWHitEuy4sFLBDHf+Ak7R3Oh55xDEUwACzfjua43hKsfKv+6yNSGiI
zmksiV30vE0A1Ab0gD8SHBAmottkRpJbW9+ZLyLndLVuAhr4dNhmTVJYzT4vdRY/kuAOfsZG0wlY
udXuwEDMMGIeCbEkByHHZTBdJbXTeBypf+ezR6kCPi8ucw93aAbKJ2zI0PPQ6IB75rnd15vSJ8Vh
1cbkzn0meagHd+XDvbcPPA1fx9J9NEwx7MpK9OvY7fVTFMzz1prm9i7OwBllZBjcdt78JmfSr+fG
v6SihsM1d90lEZUNxcpj+x003jdAjdM6s6v5m9Va3a0uYSuk1vBDxZO91Z493IbD4GwCLEwnd6T7
gSTMYByj7VkDr7zElCpbO+qdzWQAvgqJcpBln33oLp5ox5Xr8LxHcgm6DN4SYaG5bIE6DwDiI9hY
PCox84ydi1ogFM9i8SF7uXuDw1uvGAZ9D2w9rCB5qjtE6esCFilE6naDhl2cphjs6DazlqKfgWv3
zXR19z3IveysMRhTx4MvY2jnHVUmnsyhhwomqWWMTQ7UFkh/FMI3mN0JYZcC1ISk77VQZnHbJuUn
DSiRXrUtexBq3ezdoH2vAZgnn7IseeobsvweDP5yZkVdt+uxrO2UZap3yhef9RmrjQ76/Joa6OKk
mXfvZJCqWLEWzsl0hdwE08yd1lf6xe91fyMbpzrPxcA2GrxacZ9XklBJFi3Jt0q20A2jLB13pYVp
hOegCioWi/g3V7oQ4fcwNjk4BtzMBP7F4Wun2J3OTll9m0nLIG4ichbAbBUIkihMXT1XFP0sPOYQ
inJX71AwjtvQmo/pYlJvNE1Wnc75XRoTT8GeHV4Tk6V85VVJCqIt03AO+eX3MqYoIRgWUVeViu4Z
s+4ifetqWbHdXki6HQEFxGIAagJqC1tMyXb4PWlLgpudLj2w6GoOo1H9yEdYH+0UBbSP7TlXJM81
sQovTJ2GhzjpmouTiZm0U7IC5sw1Vl5ch1sVOVAcRRideGNfaPzYR4ik3hlZGR7JvAYj/5+pz78T
24Mc0/mXccj3SfprYtbPF/x95IOwkp6MyQ5mm6tA98+Rj/sbj07L8kB4Yr1DWvu3kQ+AI4HGDPKR
BT+ZCQ1WlT9HQOFvKHpMROwY9ng5g6L//r+f43/FP+o/9KXtP/z/vwKErF+FTwiMEdqGsIMC1EYW
u6nFwPUX4zoTco7ayvOOw2g20cbO5vySLPZ5zI3kzk5e+4oEat41eFx2bMUizOBYNQUJKF+8imbd
JV/31XSq9jUeSaH6y/zs/yOH/VWNe313NjoZ7yfcCCnwr+9O9KHCySDcYza49YeXsNNHzlOdK2+k
p5VpMe1FYw5EKtZAhP/178af9g/jsZBkvtAi7cw3EYNcp3W/fDaJXbDOTiGwx9FbydaVGqJPxW0u
VA1st/GCs22GFS3t5Ac3oyvSL1am0q/jXM3fg76VxJOyKTyREdlu6b2LPRSPPt8qWfuPiJAaDog+
8CDOlt3ZapyGWNDGXVE30xuMJTR81GPlfWIzT1sHyEvXZijltNJWEGz6fqYuJGHZkCuHQwy/pm+/
xyH2n7oFEIkkAK1E685bJjL9BfwCGRqTW4H1YcjC+EQKDk58OdnagabyaihlbNEGPfcg1VjnEysL
X8Bvqjvlolc0YPuRalgTljEZZQRee3ZWPFYpUOZAD3IVR36yRhGKqomoh7cqWwwGRiusM0SqaOOr
qXtlNxvQaZiFNlcmpKOBXUzoL6XStNNJ4e9HYackS9gaVq9vy4ugN3hEbJNam4yq4r2oGfXXFdiD
TZiMYqt7R6W7wRnDaQXW07/g4YJRG0npE0DhJt0zidnJtuoC3R8RdpJgXJGjcBnTPkzWIGdb3FU+
aLoSqlTI87rLoWt7fmPBg45n56YaFXuiOE5tjdBDMDFTcO02DSqfg0cDayB78ZG5ed5bkE3hNoF4
8pBXaty1MXtKtCc8IFzqVfCXJnHWEJXQSnXae5iImtzPAMu/y8SmSzDTneiGAXWaJY4+XOPLbE8D
6SN1n51m+PCb0OsCBBVdc5gJjASR3XTsklU97zq7I244yOzJZxjqjh19b9XC+82sm8gIxxOKrugF
ImJ/CHWiic8MvOSHiygBUZ01eghmg/IHLgKA0PaM4QrGK7ERwool2Sak4TorP1B+tuHee0piI3Pu
UD32pFMC/vf1E+SndGzQEJHhuCamSMbrbIwqsnKaLoc7nUTMGDqV7W2Sdr/n+VBaK4JgS8JMsTEN
5m0rhUo/hpTMqYOoBpcQYOr400zODC5tJyMnDFAsXDPPrj9mckz6dYTIGXSmJY3uE/16RqqBICIX
oV5NDEzXq8rY1lE43RKry2qxNYMO2uOAPvtpYno0HSZmAzhEo4qdXV0ptEskesTNV4ZDQLZzg5nU
AuViPR/r3DzMMk54FHTVWSUwhTZM7eoPlkXs89RUcKmPLGQnqBwX5MrLYZjw99MhVfdMHYI7u0eE
A6RL8NvU8rcR6Oo9qWi29FYyqYY4Pbjta5f6GQGhEOWM7UiA+IHd0HzA4dS8M82u3/Vgi5bk2gEU
Y6K5kbet2ZNF1Ztj/83MVG/esgL0zDsR6UUQZTf1h2I87wGTLubd9SgngJnPiaxee9tlCx4tZ9K8
9BPzCwHjy8491868EOUjTFozvFTXmj481nRmcwqH1OR/8hh8AdfRZMUgSGtr1sMb85YiJSHd8KqP
fupKLh2F77ZWdKOytXjHA92JsdN9h7oUHEuDpcsu7qdryDNaBLul+8/Gx35JgXavgdDpkg3NZp+Y
6OoaGc0uecCuG6C9NK+h0tCfAmpB3gHX7pI7XVlWONy5comjZr4f9RvAe8FXY1gCq/lwCK8mnJsg
6zpk7oKkZwm4JiNMv9dL6nVyDcAOlyzsiGnHke2hvc11W3+jS/hCce4fEeFk3t7qGKiTMkO4tkEk
0bAPkZW6K5b0UC7tJYvbXVK5rd7MbxNniCSfzFSdkyW/2877cZmm9t6nN1T+sjmwkl1N4kVm1wZ0
Lssbz26RwapJiA8DhaVQGcmwOI4ybLxtOJIk7lwzxW2bGTwXkPGc85yhRFzyx6mykdZa11hy32uX
YIZrXPl0jS6v9BJjbl0jzTnHY+j4nrsbIw78tnTa1/8Ujv9O4WihJ6de+efrwmP1Pf2ofl0X/nzN
n7Ujji/hsVMCtMA0CMrl37aF4W80hQJoAFASCDY2/+pPbKb1W4CLyGSRSOEJxICK7s/SMfgtWDxV
vIxnnU3d+b8pHWFZ/GN9hOCKd7GUp3AL2M3/Wp31Noa3GZfpMXLmcePIgvSBLGKERA4d2UlAFMhr
npbo5rY3EJrnsW2d/SXaeb6mPFtIELbREv0c9FZ5PzMd/yquydAxwX00RT2B0eMSHU0cSfW19CLn
yCrTvmd+BAmf4BXnll1QOK/zawp1KyghUj98CoAbXtTYD/fm8FEu4dXJEmPdMX58B+C42GeHooJw
ZzZEcl7Tr1NIXDMjmSUVe7wmZDvXtOxmCc5OjBzVscMzAi6DrSKa4yllWCuJ4I4K0d8ua0W0YIwl
3Y2nAGBsC6JOkJ04IrPYsmXOXqIqgnm7xHg7rLbQD1zTvaH7+Q7VFAi5pm2AOXXmfNe3k7km07y9
iUWrP8NyIDC8Qza2HsJ4ukmXQPGpyYAQJjYIQM6MVcm0b+jLZu33xJCPSyA5Ypb6wXOmmnVhOBJx
PpU6QNSS5nchgYyPbuFQ10/dZiLxPKBCglGaI02uerXy3QnEQRo8sGQgKj0jNH1E6Yb6pwwfoAo0
5Hpn3RNqp3aTEnqxdfXkHKIZYzhq6Lw6eR2m4Wya+5vwGt0+t5Y8Dbie6eHjJdw99ch5D6+R78qY
ihenbPqnfsmFR10GAh3BqfUG9j96I71lCUkC0F+Rd3XWMzMjeMYwKRkiL7b9+YwDun8t8qkB0S9K
ddaRkjcJRPTfsZ6TWx9PS4Z9C2DmfnCrYtvgbyedg/y9agUZYbgtDE5UpP59/iGvQ5V2ZK4cpyU7
ADvT7VfQ4UWx1lSW+BakEz9UoaisA7aK9JI0ufNqA419FLPHb4PqoJ4sRls7cqzdGwumpslisk4O
VC5MQiamjYAX5EGjhbzESVms/TIb340qVidI5+IHIcWB2vkmyChAcHjzt2y9xUXAltVrFta18ZbF
jv9A4t0SnkbaObUKdLZPt6mhtCMOzLcxuOWN8DprLUureuZ7zJmLt8lDMGbtbWtNySlgh4G0tdby
nESVuzH8KS6XLKL6OXSkeU/Gd81AVvLvrTp2b6kte0Lf6rIhFJwQy3alS+7yt5FwGcqA4mdRkCNa
pkQQPyuFGpdIh+VYDGQWXkhoGs3ijIts8SHbrJZnJnu9XkXDbEYX7BLOdEq8JDtI7T9YISlqjRvM
7J9T+KWuEsS1c/ds27Ev3qNITCvSVIZiE/SuaMkMsevFnuE99T2MeQSmFlGPIBIZl6fmnduU47kj
+GfvysxbtXXL3ieHUiqiId/iHqzWqDanS9SOrD3JFUK4TxlVnv2+M7OHIGXxIzZuM/fmkzu37HIL
OqTKI+JCGgfdqxe3SPSjkYci34zK0UdHDScUq/5t3TRqX3Y5A8ixmPdNX06Psg7tI4WrXNWhFx/D
qS0etXLUpdDZuHbzDDWEI4pt0PBFMkFYlRGJm5ZM7hYdcU+gE4TD9Dxkp0an/CTHkPseaeNWpPa7
HyUkkGTGKSMdrJc14Tqh1fJjlkhpFocvieu4x6gleMDiY9mhoG3vU9N9F4TXbBBGAHzTg3GbzVZ0
iMmQX0+9+VpZ4LnphrkHiMluh5tu5jOMOvMmS23SQS2Rg/luky+jwxaM+uUlDEjDKMPmk11CsaXI
vJiTEkwxyf1y1L2vs+yhk9Ubg+gRR88NalO6MbN+GlIiR8sx6NbaBK1PGtiwsatiyFc9nC+EcQxF
J58AwH5oJZqAxL+F9tqelEPABtrA3STCYU+Uo7ux2imHlAmrjBlZnpwQutIiUFPP78nYtrdi1O7O
Z8BrcxnBNe67M/krFJhGX13MUdZ7Slpj77K7WXcTcPVJRRlRjzVKZqAJzaMk8vcCYTNPNhBuisfc
GPW9L9T3oIYBlaexdUPkpdzCyAyxRaJSW45Z9sQrMhfjZ9rZeONZXr2Ro2dv57SF8ejH010xsheY
Bkt9mclnXRsk1LHXSR89ZUhuCRxEahjau1LlJQrHonwaiijCxUu+kNsj/vJqc2L4ONyIyNSb3HaS
j2KMPpLWlI8AM/SDPYrxJlUANP1UVE+9xinVOf6pDQjuJfuXk98wX702Ic7V4B8Jbd1a+LxTOw8+
9Ti0l9AAoD8jiNk50yx2CzHzd7+NqrtZb9t+7s+6w79A2m/r3nHGGOesSwOMU0kpLwg7ig1dY37j
BLWz9ojh24uxTT7douDeEnXbrjErXbgIiztRm8VD5kVEYBLHvk39ucVtYj4ErN82nZ2pYzk7zkMB
NH5j9FNz72nrqzcof0v4UP6EgQdZYhfYrzSIctcCU7G4MhLCIakL/LXlBtVuSuHNsjP09xYDrxtj
AH7otXpiT5yOR7/jETnms380CozUm//Uyf9OnWxb3jLX++d18i0FRN2r9K+6uj9e9GehDAUBC7YL
GHMxf/+tTBYeBS9UOx/D7t8LZPM33wK0YNrMXW0TOsLfC2QfmsKiweM/MLlOqJ3/YZb6r2arhD39
WiBDOQpAJZiI9SjiHYylvxbIymJF1jM3OM0oJAhSK2J/6FYuliIiS313eDfjMoA57dWXtJmWW0YY
KxnCbibZs8+26IrMp6zL52mr7DG/T5jo5CvfAKorAsW0LHVOXYXqqcRqJTdeOIbOqo5wEpLcpoMd
3svkZih0zXmGSGlFxsK5SVT+wN0W7ks2J/slGHnv5oXbrePSiDZtn/v7OU3UMXcd/5ZKNCI3p0W9
49DTq1WpQ/uG2ZX/mvZ2jbWxtLM1cuV47SQ9chzD7g5DVUeXWrquXqWGHo+9+S0nfP0jyIvwds6d
yFmpMey2/Adg1Ad/3CG98e810egwhHxRmBj/iJG3psg95Mo2PnWt5O9Bkwp2SVV4rKNS/YhHO+LB
XjbWA3q+fo9FQ104C/QpywMTaBBy9HKJAfmBVN5cE1I5o8NrHPpw/DF3MZKpm7aZjc/Kp85ZWU0N
9maW1XFK5RvObXnJ9IK4TsLhS9J0HQbRbiQ03ZjVt4Ud/qaMnFlC77nTCu0LQTFzJXguhxUjK/BQ
K9tM1TFBvkxGmm0pCstR9/hD9Csjf5tPuiq+4WTtDmJOydR00/RzxvN9Tk11T1funXLVNSdGRPNN
ExGdU3lBuwsIUbM3yAEmnv5Tz4ixtuP8TaS4V4G0y56fVhrtzm6JjpmsIFqruvT5Q0eRMV2JepTI
HolMnpnsRxkVz1BBk1diq5N8rauGFfQ0siArfY9EMay9rNAS28mZ2nIBHqVy+1tKrSVovjZZi1HA
RrtkZohUxJOJqBGJ0aZAKgKdhsfq7/QmvVrjPACcVxXAhxqM0w8pDHRWm1Nwjhlfkj2JDNxWYXnb
dAYWYMOxJrKONLuu2p2CiedYE7+w6bVJKUFM903ywKYEaTxCsAsO7Bq092Em+ppQVJaXTHYwkUCA
Fo9xxKRDh8a2Ydq4TiaUUsq7I1V0+KxY6x3NJQBAZ2T2bIa2n/ZulYw389z5LXyfrvoi6ix6M8g6
NE6RtGW2FVVgfZfabPslobQnc17XEYSQ3HrvRBFV65iATggUlfyKDNbGc62tj5yqblgPUzddWp6P
4cF1mCitVCjqQ2pPDPRKhzCTiJU9Kq7Icl6cwUxuWHW433pfmjQp4H/Qdqm5ODTkwH3NApMANm+c
zCNoLPHMlpE195QFUblyEwRLmyZu612YVOUHACfxBaPoN8PUpKc2dM1W708/vEZNaCUtq6622BEq
Woq+tdaFIn+PL6tS713gkq4yBRmRe2xLN6VBi4kXxxPnxB67TdOpR6y+RJnLlPsZ/xKmECRn2xC6
GHuAwCfloW83uArSDYZT9EC6kyeElMHJM9sl4DrJQj4HN9vX5KAiV6crXhvsdPZD4aYXFJke+1gz
HzeGwJGwdQNlvmOdFjiaOFEHUDAI1yoiAvcMxovFDCHvmMYhFBa1012wNriLpLbMXvM0Y3circ7R
nGhRz1ZnrLAbGLr5OgQTPiEXXOBBmuCVV545tfduq4zP2gtKgj6sbHjA/MtlEItY0BDbQq0EO7Kd
QaLsV59IrB8Eket3VizWrdOmyEaxK7KXcDzKRRYtjrxPJhHlm9Buyo2faITItkF6u2U2T2R5NviN
hb5RPoG8JdjwDUvrk7v054RjF5iS2mIzkGV1zHKOTRA1ck/+1XNcef2+VZpFBoRJ9FNklSLKzadq
zT6B4scc5++zg/NmO1i+xDPZl1uzTsgXgn+a3WMyK4b+xkWhgcTQRcWVvs5otKsDIsMqN9/CKfcp
nRLlWF331vcoN+4Jp0XjRzt6b2WQ+SnPFPvqwrywsYwfOBZHmL/5fBxi/eK5VXWRUCIvPbloVNUp
9hcNA/nNMVSIPS6o9CmBHPfCKo3WvtXcVmHaVA9MtssHRl1Ua3HprTvQE0D5SqQ2w2xvM0/FHNs8
8ojVnNDa2qLfyTCQGSVvWd5lwuTt+rmxs/DB88HA2+NWFzYtNaLFM8EP/v08dvat51URgQFzFz25
ofKPWZoTC9wbIQXvECU/nNkgAtmI+3IRP9Qg9aaIcrRpnpCoBUfs++ZngxaWgCnlIelgFDNGcv6a
uxlhoDPq40NsodPOXHKgRqvrt5KUdNj6HudRn1rzjd3NwSJLRw2nswdZMIHxpO3cR3VBKOnEcuqi
5+hI8qZ9iz0rpsud3YB7ra8fYvIY9svn+azq0TqLbFYHjotgj0/auGfZMjiIMrT3iEg/+R4hODmk
o4EGWsmx4feY3XSa5mB6tHOl92IS4gizoH1RUV0+DJY3HLiffPR8PTwHp8Edw1eEzm81k7m7YbOV
aGZVQj5qRhcM7TJHENS1hLV7qXnIZOHe93lJjl8gxmPLgxEAm41FV4SfZp2KT6t1mF95rSff0r5I
vpo6yo9tbTR7OKHEIacDRw2XX8JDmpEVyV7MPnfpkOUPkaj114bR1SbvLP/drtPw3p4q7rxkOTQB
iNuL5lp7LEGVbddP1STeSOtAqDEk2DRvZCvhWCBgtNGQlFq8p0aUP3mWaOWDr5BsHxxkmQb5aX7u
EQtiSYLsfXTGe9xYlUnscIeuFIiC4JOv7Xl6UjJmfuiEtEOJH+wauEEMH0i5Qfe06O/tOrvpAGeV
h74zkjcP61D6Yfvc4muCOUxvq/SsYjI5/FHO/q1ljePQ4eXMU7M/ccnaKj8FrAyM9kNG8zu17/ia
s6z6zIbRfhFdHzxbMm5OYGieZRVM29KReOxkywa5H9Bj4a33i/mdA/B3N00+ss5/D1hrf8OOTwXh
IoVetV7/HghUmTCPigdpFVvtlsaZLweEoGryYwXI8XdnZnVBgqAkpl1LJyTRoE+LA8rt7tHxdD6t
0U3TMzYk2sXPod+rbTnb82MyU++w1kQSbfxc2f/HmfQ/OJMg6y6spn/eQt3Vqkv+z/qDVX/668bh
j5f+0UgF3m8ushNAMj5O16Wb+lsvFbq/OUS1urgLrluFpdn5Y+Xg+L/R4SAgQf7r2LyMV/25cnBw
PC1bAtvBZrToX/43HVVg0rb9hdPjuchkbAf9C20elB6aql87qoCZO1O3NjuM3WKzZt6UwKZk1643
9qAE3ouhMWv8yEFCBIo9oetn4S+Iepqpt9e29nFJsq0o8y0qy1gejKK2NInjpB6hSUjANJQpvLMp
wvnS1Fiqaw+SQ+f20CMmmzwnJCHO8Sf0SmfFgg1Y7JJLRuSZmKn6HU9/896YMyiBIWtxIurKCs9W
YrsflQI5UYrSqNY120x/WcqFzd6Gdae2bW4sL7lSQxn94eaQnXjpAbaTVtUsFg7iJMfL1QGKMHa8
qMx2jov1G3tuMwawPG0CnU81QTrhCQwvtI9wMZBDuyCgd0FGWKRFo6N1MbtPxch6OO8XZ2ojFhey
bcfAjheLvYm35yNYyKJ1bfQHlP7Ol5kNwkPlLFwJx4R74JdAGWJ7STe7Qjd+Rg1x6GB8Bm3SthyQ
c/sdNQyfwM/4nIVpgTTABITgKP4zd8TdeYXYTMgMCPSNeQOehfMYZR+/DdDLQt9Y4D294yOj8MXI
X+0ukOYQmcZ7kZn87aLwQKv02kQu7aY4xZIguXNy+ogQCupK6XS8zaJ0ODo1DNkqDXjNz+gF/xqZ
UY4lrh+uaz7hn18o9kkQu1Ra4sXul294mOCp8ZW27RucDLgY+sqzGyHClhuTQPf00Sht/oT6yu9q
hoSfFbYFjntAqHzkNBi8RzZl8Fg14U0EtxqEiO1lV/J4RWGbmK/Kb4GKIsQkSXnQ8+9JtKB/zKES
L1OhLwxavR2bct/F7485abbb7DEYSD5cXW3KjVVC/3C5AMeEJCKM1Vzo+QjSYjc1MT9pjmz+GQCz
AC+AqfbliktI/CWYLOgGrgZs9Xyzgr2Xs72mkQG8BOZBWA2ABtoJLj7DXohCg82tB5UWxSliiXhr
doA0EjYUmvnqyBdck/PDo0KAcQDyhLP7VGFkSzGZF7AL0DdzvVncluea56N7CDIWe0Y24NBGC8/7
TuceK0+5GHIczNEwQnTJFRNRlnwfx2VqUM2LAX9YrpNJjM07HigC5JwOlzGD/3dG3fywK8oAcRnE
pAUtgHJAbBvXAq1CNu7L9RJODdzbqDbqm3q52a/glcgfxgvqCT4SbWOrunLSeXRh/EqyhYRBOsvL
T7pHBz7AWTdFyAVzhQQUPJmpb67UnMU3TZ/OhzclYP+kycGRWql8v7rJUdnDQYTFYz27tJAvBmBh
Y9Ug3UI9KuOSPmzh5PgL+wmZEG70xEOBdeV1BCY04J+ZbpJalPsB6BLCrgX1hGWYzydaoDiDjTFk
goWMnJ9BGLk/mMl1Dbdnlj5fYXcNOakb2HSMNUK8AX3QJs5DduVNG6qdOE8R5m8INg4OvqeY7RdY
3zw5GhtHJ4ZajXXO3+uMKta7ucVTvRXcFKCyVckbmsFlXkq71sllasfmliGJIBJOAkeZuJdzwfGM
YA28SmkV/BzXL4Fd5Djxs662n82F9tbhKucTLN3x0oxkS63sJJfvuQmNRFhtvKdptp8Dh2vezwt6
kTBBovXUAld3D2PPEemwtDmPec4VZQhqXGwUhvUcmcDDTnEdkMbmVJg+TyUy4/2V3ta7Nh7/YSE/
FAv+o02J/9ha5DU45L+6XOAgw/laEdbgVKfKJGcM1cmz7OEfZATeYtdWJTgI9hhcL1aLo+sa0qPF
wB1xda6nSxQbIey8n6xsloJULFdOgLVxOrmZ4sfbcdR+j3MYHWnicXULfoWzXHsq9azsxm1gbvTW
0h5dr3nXdnmR2fE34/harv+eOeddv5CMPM9ayBNXFNOgLdk9DtKDjIlznPPtSjQsEme5HsViN2sk
PBvDWUJGfh5pWWuBCGBjwKXkRThHj1nYUhezENRqi1rOenB97q6igCOBSpKP1yFm7XrHlUPovmgy
gi0WT55KdteTlTQhy99rJDMvVupU1YuOCep69a4Bg4W7nFLWQL4DGj7vQyz5Q1kvy0cr6W0S16rv
zGnEUTWomlahNJeHc7TY/q84JT0vaJ6C+qFfh3VI8vyYoMZK6A2S6cDx45SQQOKeEmIV11VtAVOa
xU1ZtazUoFON2DLaVBSPc1YwPEyLAExPZ8QvV3BU1XklX1Flctcg4+Gs5Z4kr5YjpiY9wPYQVErl
f6+r8gUGizqJaER5vppCPVKHOKh/XEaYYnkQtSywnuHzNTc8Y8IHC2UjNhs1ODuw5whcoWndeaaD
abMv4mX5n3xJA+mBzqmir7Kzt4YNsa1lOL5WXbAGRco9wGrQKg196Dqc2UnfgE3AkhQtKZX1miHm
KxOqXdO0cmf4gXho3GGVlcElsiExvk5+0ZDFHDA0jI6MhkpO1Yw73PVhLDhmb28ak/EFA8y5Wgeg
GsDTSTdbMz0tDxatB/Q0twkRcebOLq/YL68g5e9o5fXJyxLcxkag4YHYVZNMu8mfiuAgqG5Q2bX9
sgIMEnHTOe58H45dcGohTD2SNyiXnrXBhaetL0w56lvD9Kt7hPrhKcCMtSksAhv9JKy3cYhLZYWw
g91VHvQ3akRfGEAVclat4Y0fhVtnX6ag/ALtWxbngl3oo8yJD4eqoUN0r0rsQozcv7eTEt+YuIOs
1UggZi4ylHpBugnVpHaTkYmDOSDxnfDLbtlwjmjqXMbzPTz621Al8PT4vPzvcMer3dzriOd4agLU
1F/QjzW7PGWEH0T66xCNwPGy4FuMb+eSeLihrELaOydH2GZ3nnrEBJFQ/lQ+jqxy/ES59wxVNVpZ
mu1lmCbzYzlP3roO+hKNr+HuIzEE50ak7jaW7bNcZLRYyKiMtm0p61to7RxRRCBgLkuabUzdcOph
O51sJl4Hj73bMRe9e66d2WTrOFaYxKT3NPp1TX6zDLeGIEgw48RajNT5A+t0QgLDkzHn1j0PAYYF
7lDt4tDwjwUjvceY7Z5TOdXBNlq1D5cnBNZEDECx6A9ezhcGstBA4jjKTUbDeDtnHjLA0t4QpGde
cpWFZ+iP3RfEeMZ5KvHTr4ww4HWa2vVbNxSCugQp3KkbK7nPiBl5yyjf41XZsxvh+rbzZ4Q77I0x
292ZzFTXPHkD4AIuUAOP2Uydl0eNqOrDyMu30ZDsBa2gWIJSVbszAi4bBqHollkC93szYvfq4TRd
c/jHm9kreBDh1TgOlfe9ATu/tf8fe2eyJbeRbdlfeavm0IIBBgMwqIk7vI2+ZTPBCook+tbQf31t
OFN6JJVFpeaZA62kFEG4ozFcu/ecfTpBjmJt5utqJU5z2tpvIQLKJggrPb0nUJJANaOlEkzMErKc
me26RqpnyEQw86KwLXbJGk5v4Nw8mnqyDwUAw0Bb88xFy8V4HfeGKzY1ZnFkyVp5Leeuc7CPjVlO
JLqTtzSW3QYn8GOCKxBTdFrI/Ogueog+s/hH+zi1mmDxRB2EqCPrbRTDDYJbZIdYe2ODhalNUGdn
/fhqZNqCuKiAJbLNF3HQ1jRXU3zjrmorJng8FwnG9tcaP/JpUUwn/HbO9rTSl10fm/wxdROAPrn5
MkaTxy1OhoM0zgwjKPxYSEk7/B0kdrQyAG/jodPvDBrGgHW9G5WV5E9SDTwViJve+6NGct2zd+nO
WQN6851WdW/Cl1EYV41GLKvOGdPMHjY6+B58Uqt2PWLjFt6FqDapZlGibiboPN4H3IPQAEOcPVhG
jXE2fbq/ol3sgwuAbcHQm0vD3ESa7nm0jRyztz94ccFbl5xN9NZe4tnR3h1Dp6Bh3/Lvs4qSKzCd
AtLU0NIn3jn0JvFArulh5agpRNQgeTclTZ3PZ3NlRM8W+EFqUaJemxU95hvUZ9/t+P8DLwVbZ5xb
3upnsVYe7E/DyD4O86RGeXsMKx88VlFV9vRukVii36NsgPYNDJJqpCodIuI2Y8bL99cf4OLW+F8a
7WXz7oE45YOsk1fb+slrMsZKVAtS9aMDYnSleOoI76MvQutWGDqOKDbD+pDYSRxddXW4lLsaJcFt
VHawgMBO38qK3Pt/flpW6hGRMIq+BgPbHzsKpd2HVZzK6Fhe0N0Tb39kKiTBUpEBT+oSi8qnL0gd
CYwhqr+xdH7w4/zgv/kRdXw5Jxweo48Htp6T81PCXDmjbyiB6h6dOWcrRIdxrnnjMATGpFrEs0Pz
EQGY/Zy5oXESa/n9LVp8kE2NSlrNQ0bUC3EQ8bFbd9B1E5Xp1wv9cSzXZN1/fBEd1xWOa/vgcFzx
8/ka/CgxbANmTBkODEb8eer1NlbZCq9yfAZAQMnKnZp081bIbH5sOnoVl2jspJrax6Js/oYDLn62
6fiCFCv0scqWri14Df94BQ1nxXtQNxwBeVE2qpWDfiEyQrqgDvQI36GlYEEkkQK5fr2Svkomyvlh
Ve5DRtD1ugfjzP76VNn/7oMpCRJeecgNLgH23/uH3MGs26Jt4iOWXyrUqGLv1ROUPbbuRFVk6/IJ
Q60nT7BUWTEmWrDZGfPD8NjLwV8dAcCATfRSaiMvdbFA9ni4pG9GcqF8TyJNzR2ujuR27fWUvsmT
jT2HbknmIoC9mWkMfv62KU0KcqH7Ze0ClHMNkTBMkLMOKTC0tY57Q0nIvYVtiH6uQ2Du8jfXyfpZ
Lsx1cvGQKKxrtBD/EicaCwMU9eAaBzt2WAOtaiFLxuvXrc4FdcjCj8MDBI3xVFoLzZOpiPlYc9Iv
T5OvOFuRvcbDOYuxBtlK/i8ni39Obo6I79Iesq16vdhtSpeGrjbRTRWjrAJ4KhzEXTRAifgWDw1g
gOaNymbQBx4bgs+Xa//fTvTfdKI9FvjvnpLgrXv7ny8XFdDtW/Hl//6f4Ev+Nr61X77X8nz7nf/t
QOMBJhyQRF3uF8Tlf3agaU5jtlY4wniD/KB5t/3fsFAiaPdt3nEsoywBfzSgvd+wpwgQV8qxLnqf
f9KAFv5fnmnIVBhIJAZMNPSm+mm9zlJAH2IBwsrWJX6PBrpcR+r22G+mpai4Fdui29cwVuBVoNVl
8LhlGYWbEpo17vSEGfdiL+J9mPRFvCnhaW8T3xy/TJ0yAo+/fOuF6CrAVKIwNhjS9fnHS3KxDWJ1
X6IHP8z0xHYtTwT2PwnWIywcB5XQWF4Tobjc5qnTgTbszeXI2CeU2zAt2jMmN5KjKsgX1LLxpouB
0hBK2F4hDE9p5yLRMyYnPeD8YamyW1Wf3IVhMzVq9wjMitRanSA7aIz3Cdkkz1FTsio1U3noyUHa
1VFtb2pP10xUwdIWk35gt/qZhFa+ZMg3pQH+IC0qQp+WfTA7NvxVXuwHeq1fUSQkI9burgpKc+l2
Ts2OkfZ3vW8Wjs6o+kHZk7lJ3O4GgzUBSZb1APnhORz6GxESVRZP5RP+aHE9jTU65AyXo+VR8xGB
zr6huAYy/z4soPoAwJrOaC4/QoMHFUwVCIHrIZuzjw2MLLa91dNEsxYGYmkGtR3H7BDqHmX/PGyT
pNxyCz5PNnt0N6W1GVKvD32zUQ5/td9QpLuLa97RfTb2HYoMIsH9/LWae/kqkMAc7BJADYwZe88i
OW3KrmPCDKJQL/U9mYbLMaQi7tArv1VStM81A/wVBUsrx64ZwiEcuIencQy9xWPR6pq7eYjb9zLz
npVOqgPvVwCqeo6uVZi5OwaughgthVk8917ypcYpKu3xJZJhdJZFhf7CjXTxAMyl/90wm5YNPa62
hw6j/i3MsVgEoxUDWq/iZtmRWPpkG4IuUlu2cWBV9iPOCX9PdGQZ2Aw7tyFPDgarISGjy0DuUkzg
jOhjMDCMaiGAk860NqHaga0YVIVqeuqvogj+235sDefFJZvvShbK/Cj54oGeO4QQCIgSuDZZVe0F
ZmAm0GherkawLN2pSk00zk7azV9x6y3GwWurKvw6++54k1utTXenlNku51XbohOPtgCYxdN/F/r/
SLXJekv9/ncjx+Atq7ofLE4MHNdf/Ndy7zM6XP3VFEcr2NAS/7vcC1P+ZkrFIksa8cXl9OfAUa6p
VybwMYmK03RwZ/+53kvnN0zzTAb5tW/yzn+y3kuX4383cCTvxcV4pdgxoTilbvk5ZUb6Xq3BsVrX
i+ngCD4kGi8JZB/LhAilb4yOZMC6cAFEDZ6TNqzI9vKBMYkSWysRR00023XIuwrqqlGQqtBUjOAX
fVNF5RFJTX/2mtENZO6rq6ovjSd8u/U6HTSuusRje8/z8AQZY3pJPfRoTAwhO4u6wfCj02artJ5Z
tGCUWcze8ICAu0D3gfeQzw0IyImOWRKT68AbABgrWr4mhHrY3E26CtZieiPRTx4bzepNUkMGPUyd
hQwDhk9+EEfN556JXNCntd4WQ5tiaCrnG7BB6DY7M6C1Bj1Y0ajMtbFjDy32jBuWg1NBtikj67Ca
aN/hN013us6SYMkxRk3tXZtBf6Is795aq2Po5Rb0nJGjHe1CcfxCaBw7DapuTDbHWffJoxvFsGGE
WJiWWf52rGYmaXU9AB5M79rZh1qos2VXYAHg7eDzajJrwFamYzPIW0klRY9DHjUNanz3JhZs8mlA
PPpmMe46FLB+0R9rCYswzC0Ubz7Bi5KeYWCFJgV3KrZOPL863TBvh279EnXWBV0PBDyf+wjXiKF2
udd/KuBT2dNUnOtSJFdIyOcttKVdtbh7I8nrPfS5MkBha2B/cl1s1uroh/4ZU4G59TI8c8kSGq+z
TSeZ3qGz00zSNnY/TXtLojozwPOdLLarz0jylpPG6BqgfkEfNQkHyadBg2gyZVACxIPVFR2mHqBk
w9Bg5wtohVMtrwBSn+geE6Ho2E3Qoxzb2HSvYhvSrd/Qn8pzY5elzXOl1as3LdepNbqbaFByb2Ci
2QlziQ9uXbwtxCKnTScPaRW2jDjhRZk+hpPG8r9IxnNBN2A7XknwuZ42auSW8NroAUVltQe0C5Yu
Yn8NaJm+tiBLSed4VDrn1Fip+DjLRWyzVl9NRvYJm9e0m+Al7FI400enZDq2LKW3MXLuBUoqkDJR
TTrlIvudhOW+ZUzVwJZr3xu6K4LMnQAQlBpOBIGnB+FxBbFJ4fmgMsJjk760lopuSjMu9rb3iRrL
JBwZwLVTK+OZtEwkZwR5ysDNk+SxGDIyYLQy6S/Dg0KU3D6b5eQFAnPJ4+J6MtB6uYHfmO/xLwHV
DGO1X+hwBQ7S8105IY7tLMNEBtsuO3PJih3bmhglMfaguLPxU1NdnAT9ym0SecOR0fypgzZwRQ+q
Dwymry+9Y3MWKRUDiz72VkX+GAAKazams7L+nNR8QTxtguwTiie3gREQ1+4WRjEj8SUrnzLDnu9D
2mZnQd/bwfqmANyM1Gs7VXvjCoFU2z7HoGnPOtvzUYGEGaXNDxrXJSGmhypTt3T5PyUD4AdU2flp
aFy8n+zfAnfhfNaMrPHp5JAIbfPrBPYxgK7onOEQ0ZtX3ZPpJSeaH+rsIWFbpUePKgSHzCgfkxkC
7M0y5iqQ8Aw2VuP/3nf5Y4J2gTHwfU5i0MYkIfxA8s6XQi7zPm+XK4Yg18nIz2u3PIyK0IcS9eHe
jYwWBD0SS1i07KuJQkZRm7w1VQTcwWNcWFnTEVA9FNLMNbBL9tAWTQ++UwJ2ri0bbqlItTez5e77
wnrzqWo2XpLaVDnaeQqtONoWrr/rZ4M6VqSHSTZfBs0sxl3QCjotBlAzF+KMnT3bp6BOd5gVcQJ2
YO9Gv/COsW3eVbn1USl9neKpP2lnevVG7dIoUN02n22Fjj4pn31/eJeHLZkGtfsFFem4HUKYe2OU
P1uiv3Jl197WnkVcYFsgnK5yBvhqU5rtfY7Hjzig2NviYvzatr0ZJD4ESWfpq4OUfRKEzpzumrHL
r5EctAc5gfJ37NA/5vArtB1/9GfPf57ljO+xxNOkUkyn1tzsOy9faV4csVyWZ6aCyb3O1HUqeAlN
BpuObIRmQppvvm97x9mYhfO0yh4CQl6Sq7nRp6jFWIlU0dhETDCJzeD1gkVIfciz6f0Y9v0RI9nn
qsdRHEd5vO+tbjxM5WTs0QfQRSdr7a7Lh3szcsFqS7l+8PGmZgO07Ryr3hY4Eohg240qAb7IdoMF
LT+J2HjX+2wZGmP6bCc1O5+870/esBAEkiTtbg5DdWT9Tc7gGcZDZLDKISd3tj1y9Y0Hke+QABnY
R8wV9uBi0KLKWhwiN303DuC3FsN7njt9pTP8twzWvtpG7Z4B1YfrTAE0SA0MkvBrbydkYZ69Gt0E
/IoS0lMV7tECV8HozYtdfsppgHQvMulCnXHPGjhYjxPiDVlvUZx61fja0ZBzeRQbMqjJ8ebuK7y7
0Gl9gB/EImbrQ1alhaPtY4NUcgARXhPD+2L3NArJQJrnVmPAcDTJHsyxmqUeE+C8BJ082rKgz/+B
fDOM2OfWHjRbWuhX+G42ZZoTWoztt26Xtr35b3n9n5TXtk3V+6vy+vlLWX7R+ssPnZR//dYfrijx
Gyo+Wv3UnKv/6V/YKR+GuHAoalHQsdDxzz/raoR8tCpNcuIsEwy9WOV/f/RR5G9kqBBZhhEUJME/
tEbRmP2hrnaYQwAOgISOogzuOervH5u27tzaRjw65ckYMg1TkAipKB12oTGO1qYrTGrftZ04Xnfr
xKvQzYxZb91gR6F7bAqZbIid02TbwMu51evkbFpnaGqdpkWR0s4WK+2uiNT0vpiYWQaz7dhv/jqL
s9apXO8745a2tNxhgPrclzWzOxs5CeAbgLTrZA+Ab0yZwbRvHuAZrr2nCqLvpPdODI4kLz1GhOlc
vZfIJdD26eLUTxGj7kTtew2hycRXuB3SJLoT6+SxnBOW6NhmHDloyWgSqEL1PhZ9c8DmsJz1ZYgZ
oa78FF5Gm9NlzFlQbN9U7dy9ZEySr4lQMh/7sbVISXIfICz7N2ZKIecVUfQxB3OAgCsbjovbD0GW
EN1B0GN7QEpUHsdEUlIxja3qyj216CL3Cp/AmgIt4E3656jMAnIZsnsDQ/nGRTC2gZzu7cBXVfjx
mQC3gL6woktzay5SojWf9IlIceMYGos4S0I+z7kua7LSG/h/RroEa07JDWojRs8N/SxILWP/LJKa
CSlDhuuI5tWBFbNgA4O0G43d8lAPlr5xUWIzFbSe1TrxnrNe7fQI1ip0M/2wkBmPkE7le4DWWENq
5uZynaD3jNKRm31EiK7ZJtnpsR/YhiDWCl8HL4EPmYbqs5fQ973pkXPeRE5Bs429UryleVbsvIIX
WQI54MiMsd03iu7DvE7+Pcehg7+qAZj++5+8thy/RuQ/7pe19ts2IUMPnhv5IEEi8P5M65e4F+mL
B2XyzaD7Bg1yccwbo8qGK2+NyKgKk/l14jOAryNwjCzFXhCvioZw1TbYq8ohR+6AbBDhg2HL5ojc
P3uYyAA7e6U93FlF61/JhuRzjG1ohraJMAr32Bt9Mu+Jj2NWxhQfycWyqi8gyO7TiyBjmVp7H68q
DYzrKAuaVbuB/iTFVeAj6LBkb5Zbsi+wncMvtAL0aG6gRUH8sLUUBLI5RyY9pJFjc7pplfVW5Y0b
XpNFNcVXICDeKTwoj2g7D9CnhHHSSS9D65BT22ZgDv2x9H9faHMlO/xZy90yTPpe9zTrfoe8Ac5B
lthCvK5/cerJvsckEoMSpjJ7lqHGgtX2zLfz0j+PlWuBqQo1k/E6VjUKMaMg0ZwxQ8R2zs3aFysn
W2kKHDMjYjLAOFy551I7njaCwkktmnWu4rwXQ73sQ5WWCoRqFJoflpg6CFysEd3iUyvcdyZpDA0y
XWcWD+Xk9+HnNGw0wo0FAq/pb2IhDbkze5Dd2OYy1I8FWIM1nC7bTgOjV8z6fvrJNcLZOHrlAC3K
AZWPeY0AlCwY+pbqM5xiFJeAgv3XYiYnKQMAyJ1iglmiVulQnpXreBiemfw8S7vLDlY4DTW1ES7q
YDCgF286ARdhVzprLOmSRwyPionZkB0tKGkznTP0MTH5HFj7OGKXEUSClWfNiy9I/bSBa/plded6
s1UpTP8wlbsrVEWOGVTwjDeRO7lIPuNS3U2rddNZ5ZimmdM9bR3O8VYhlHvOV5toi0uh3WS4Es0t
/vfxkDLEuyl9Ceg68XnuJycMnIv31Opt94DGOj6UsFEO1WpSLXGrgnPHt9rijb+eVjNrSNULJ6nD
4ZpLCCub8uJ87VcTbAcA7+whqnFWgyzPKkWMiFSya5GfGHtzNdO6eZ3ulKXZXdojs1W8tOUtHKbq
0RtcddupZvgAwwZ/LoL2q5nB8SZvWhGgpI0OXYsKF2xqz0610Mv8ezM3n3hHQWhFH7UfmdASoJqY
5F+ZjfkUgU7YTyDhX+gc6QcpjZCXQ5mf8sjVd1XnGfvcmM3zUJrh73gbnfs5FIF2VXRi6QyPCFfM
95krkkAXvvdhEM1UbTo88rg3m+mKVvNyIxl6kK00gckY5/RjbNni7NDWviUzd98ZJZxwgDIppn7y
iCDm2HKXzuFyr/w03cWZf9B5Wb8sbtWdZjWAaG/B4jhD4TR0atlbLCC5t2NexXdIfZ00aGF7XKHX
q9F52kDF6AdtRo7PgE46G4t0W9JBw/i+niM2Jkuc7WTqRwfFF9jXSFMR1YwyZmlc5HsbmRzvQsev
3wbP6m6Eu4gvA67ivdMt9i4ToTgq3djvjInjWX4VBTWKzz3hU/WuLbv8NjPH5rXnObxhitjeo3L0
r8lNKbcw2NNr8kxQ3drxcJtVDlInmnLHfBk+Np5MrmcZx+/Cqjdvw1Cgs0+1ohIoFngSHs2YqrBJ
V5wITNsmPPn3DgF5B99S7ZvnlvSaFFBXAmAfWrZpOC4LT50INPUfMoTqVyLNqk8jpoRNPRUmOz28
zLEZvQtbWJECowHFA90fcGD2LkGR6gFDNICohOZujKvmZir9GbqXTvINb/8mmAwbOLqIQazgHnsx
LJSLdG4ijYgeWadvgD7Tw6T8bUOvdIsVYcZtG1kd5BdvNWGamRJkQ/Dce0hyeajboSPJLHHeLnGT
E7pm8IFmykrQwkdjFzcw3XKfiMbyIl55oG2i+FmruU4e/lvf/yf1Pc+h+uWg9PbL+D8fIIt/Pyj9
1y/9MSkVv3mOsGiNSzpL3xAH/yrxXf83l864BBOpKEwYtv9Z4tMfp673HNrnK/KVEvrPEl+av0kU
Vo4vmL46/rpn+Cf0g58LfGfVYzggVE3H99TPg1Locg1lc1SdBvJ2kf6XESDodqxvF94NwXdbn38j
bfpZRONxLOTP5jomYNj782Zi0CbGfQJ0yZJDB75AfLxNsSS+zpyB66YhR/XXx1s3J98LmTieNKUF
MIaRBdKdn4bArcG8AIsDx0PAjdwARexKbCWEuZukfSq7kKxHoKTimXaD9fzrg/8so+DgPMXovD2u
nsfu7sedEwGwkMt1W56YjXafob4gKc/FgGdpFZJdsn5Dy/y7r/xvTrHD2eI9xlTY+4tMqtNd2o6e
W5zaQkz3Gf2Zz0NZIOPwE5JfIhOXwq+/5l8OqBjaM+DhiL5pO+tW9HvxTGoaU40c1T/GRgjI1iMY
bY7XaBTPNj7aREp9+PXxxF/Oq4uKCIydw8ZU+tbPJORZ09mOqKaObCmobXsVausOXRxFlzfKNX0S
q+6tl5dk2GH3f2wGp3wtqUfGVf60AHh1tfvYzZYF63twemJW61hfCxA771G1/M1dwEb+55sQvh/E
ZsEtaDLskgzVvj9BJa/UKC069LOom+UzDiQnvNJRjgIxqhpK2iYS41lU8UwQHQIfskwJCXokQY9E
TDNm0JJo4nMvdWZka+rEWOXcS3i08WUhCwUJGhfxeSB5qdh9865ZJuehyRzUSr2lqSSNNsGeNlsL
r3ewRrfAOIkW7te8zNog4VJ0ioZtstrMlhbl/Sek1fUMhGGZBmjD9PqvWhtzg2KVUEHikTJ+XI0w
71Iyn8LHpsVIcoK21FBnuHo2iJghYEWIL9ylEGE3IknS6YYh3CAfpnIeIYvFSLqgV9Dhw55Po3ld
CNp5NcGBK5rujbGb7n3aceiGwgbnUEr+6cLG9qQGbK3U6sRqe4U93JtgaQiwbRaWL8o4HAiiJc+5
NadHxGPU5cUQYmkjG/rRaLCUOB05ScnCWxUdnFWeMBtPH1TVQZlVUqBEu4jyekmIYFBnwFGKXHPA
S26vlWarhcgjrTtfPQUee6L7i4mn97loi9f4rwgcnLeLuu2i+2ooYO39XCXITP1p1YuS+TQ9frtX
Y/BwPQT+ZOxvkmwiRZk8RHrsDl8WrHCtD3ockFgZiHRjAmrCpDhlDWT/jn2o7/W7Tlrxu4sAzatZ
T4Mu6yk1vgWWYj+Wb9Xqc4SXy8N/Ce1mV/xKjgCuLIwQ3BlTVhuECU/kypqrRcmuK4JW+5mczEFZ
nFKe7voDIVpFsY3QdTbgC9ctkB8L+9THFHkM+FDyJaMk89GLsB5ezj/TACzgPYjFOKPJ4ntGrIks
883by890IQyOghRi1o0F4B7f9QFm8hCMwOn2PREMxZYay6PznAHg1xpg5ZXQSPW2gx77IGsmz8d1
5ooW9rLHFI6ocs9MbzvaqrWz8YrMmp5qRUOd7Vo1hcMeH+K8CYEZsBvJE2GeRtG5w0TVZCBw07pL
DFxYfToGhAbM4SMhpzg44spxsEbGfRdeW4s/f1C+NX4eZqOh4CZiKLkfZ8Ma32lOf3zQZTkctBWX
I0YEKM0GU5ZtZWYIxB1Ch9hfPNcEa6FcRXkdUj+C+s3pbzXTabQbua9BUN46HsCeYRiPcPOmKyiC
07Mq+mob1yGyScuYb4nwVVsNW+29NtGGY9FQm26exJ2h4u5xjBvNjjEcnI/kXvuS+0uP9jbyk+kK
Xd9wlAQ0FZvetCpqTThpXtuDt9Ysm6pI2HcnsbqtzZLhK/X/fC2w9XHBJ4P20pJGa0Tt0n32E7be
gTYQ7wXc3P5Zhoj6A18O2keS7wKyxqiDgNyQL10cseVqm7dSuOltmjOjPzZwCAZ+0F6r2Us27iW3
PRb8gd0Gcc+85riXrZDkhKMy8Jhhuccop7v6gwPVl6133KMFilaCuTNgBlzAdr5efJX1ah9kIDbh
Cs3Gt6kiWid11GpkxWGQGmb6DvsZD9bFQBmCLj8kLpmvXu2vGnifCQyv0epZkaRDek5JV8WQ0Z5Z
tOecnXwx/XcLctSPRWsYy2mJZe+dGN4jAd6KWmNdbgUAAIVH+tMSDY5iH5Sdc78Or0ejju5b7IOn
iBmNG8fNa961b3OBm4lbULyyieyDtOc8gQJinXdqkZyhWFgfeyPsV6naaN7U/ug+AXvN3CAZxpNj
A26lCdQIIm+Fe4W/tPX2Pq3DO7x1U79fpPVaMJkNqkkThDMUMTG4swWQz8ilM2wKGxJc6RryUy5s
fr7mjdW+OLFvhZ98b0zaTdPUYbVfPEaKG0hGPT1KrNDXRZ70nLoC1OCCyeg9gZOwcmTp3bmMysjg
wtroiroFAmiF+kM1edQidYd12x4T4ozFwGUFcd/uEhAaLBaSVsht6+n5NNupd2usecttwTwkMBit
fP5mbGRasqIXoO1tmp47RUcmeaxMsLiV+gi0ETIEQgAvye70BlnTU4AZrxejperIV9dkQdvbPPdZ
BwmD4TPRSAGDVUv+RZyV3IKTDchcYQ4F8mdlrPct0dhzPLAODg57ugPDe7zkdU5sjVdx5JSXCSAr
F69rbXN45RAydHBn3uOoe/FSQp19W+Z0dbutyyTtDOyK7kX2PI9mHt+jDfTQjtSjvB773gSatHqm
287Qn0sogvjo7ZY7AvQ7xu+c96OGajjSIEuQEyNZwfSbd45LxTCzrzl8+1iidJBQN3FKJREaBq8v
FMcEreXYJi+O6W6g9i08rHtiyfEAW+C0iBfrVy/njSCW196arQ/T3GpqvHmEl3GxiprvOq6g2KBE
PuE+InPPNW8LRRYW9C00KbTdR88cXHcbTVKd+2xVwiSNMz+FJBR/ULFgYZ1bHOBj3U7gzXN297wy
RPQ8uguhP4AE1bVkJ0xGG+2Cp7wyzHNNksLXrkWyFvejP234zFQ5F3+wNY3cFl7erqHSPmYEu10N
61E74e5soeYvfJJkPaME7WGldWZe633tYS1l6NyVTyjjvOs0tblMfcEdl2suowGeO0QIsGAaCRxd
GwkSEic0yXeepUMa10xp+aTsxOifaLTlqt4mYxzF3mMOYFTxqsJiv46hIyww+zlLjEigEqJaRvcx
dg5eUtKsc7NydokpQ2I+8yIJunH1oBNLfCgMnxrEtVZCpWzxzBcdGkcjnsl6mGk6IGw/5+lS33D5
m8fKY2XJcLbjjfKTs4FVgzFGzKtn9oojUwsBOIwEpbwfHb5Ho5ByhvjwXDrUM0PYprAfIo8l3W6j
fi/MSATtIgpAcFNzqgbGITQaxGMpWWI2lCHtinfGA5pRkXSqyL4y6XQw5lUhgDPCOzddM0ChrDTd
Xll+LeHDGfl85+MOP3FfUxj0AGz9rjbvsGuCnjcL1FJzgScYkDC1cYidrV99X+hi0yYed5OUd9Ls
5M1ELN0DV5v3cjnlZ958xUEWGRMR8L1br1C7yM9v+gzHITOs+c7EYP9Sk0H3oa0s+7YairTaIh6i
gJyaQ+7nZaCGe7sQj1R+5c4yRvOro0LnbAMnhYZTAFKCVlO6o2RMxNDki9MoLojseYT3DnNsWrO9
CdCdimCotwZvYKQD/bCuILHJCnHxl7sduPi+sYyTsuemvtHZ2nQuYlYb1BvckcsQcu3DiSnR/ZyN
abIdKLv/Ziu+7jp+2BqvM19YhzQW8DxYP2/7mRakPm+8+lhfUs8pYxl1tCF34q+3a3/Z/XieJ2hU
AI9EKs7G7cfdD7klXZ9WZGF8Mzf0zEFBHLc4IeTKlVBy3bpclsNfH/cvW3+OC0PdUYqdqWSn+ONx
2ZLndlpNRDeluXrrjKI9FnrC6zyCVmB2UJTzI1Ia1uJmWKvcXx/9RzUiU1P+h+9GoopUfAjx07cG
vUX3RKjqODrkjW4Wr7WeMf5VV6mreWd10ep+wHXCtmStvDEa/2Ej+6+z4W+cDZx1j5vw/y94vXnD
LfRWfv6hY/ftl/7o2NF7k66LFYEwStPGPfDnUJ6OHSFRDpCcVc0qLMb1f8B16OVZ1nrdpaKbZplM
0v+Yybu/cTOuEVFIZ+lF8Z/+QcNuvXe+f3LJqFJwIkgJZx6PGe6nO5ug77Qt4gzXQCScBSC3LAk5
juYXGj7DNooc529u5p+XCg7oUrWYDn002+Oe/vFR6vDsdsai5iObwPbBNIZhq8gxPHx3Ef5Nb/Dn
R4ajIOK1eFhp2gnL+qlX1zkal7YTT0deynDSrKl5YCLFm86V9c40RiYSaCADLMzGI3DG6eXXh6d7
+pfzui6EiCdW7yXn9id7Gltej6hnt0MzpVgnpjFeULzG5nGQVKuTFbfnKZ1afB1gClH8kp8DGrJO
DHR8NMaegIMjGLxE2egR2tgmEpIN8TJme4hh/CzECGpHGzApxWWdKuJnQ40dvPPm+WvTzRkBcl4W
LJO3HGOK8m1IfOEZwmeDC6WZD8iGaA3UkQCzjbuC/Gz6ysvRxIn8jDK6vm3HTDxbEx2JDrfkeWQj
/OYVRWKipxxmMu34RgNo7ldUefNBp1N5HQo8Wi2xPwKtLhGwcWhWH+Nkrj+IyOQXxymhWG6IVhFK
hY/Y1Qs4hxp204lTRQkYseyLlbYh7YMVDXxN09XWDk+K9QyDxwvciaGU0yzEy0ofWHQeWSuLKGkf
qnwgrWFwmd9CsiQRlJnMDbGKOGWQ+wZ2mLRnlAXNgy66NWOIyY4CcnZqOqiCwu6GV8BCw2uTLuqJ
qwOQm80wscHEL/RQ2X6fAaNvI/K4qMfK+SXugO7gtuHKNHVpHtXo8wyNRPzYHYgbJYzk2DTx/HXs
6/nFbPmV2Wz1O4V86hq3KUnoETVlny/6XXpx8VRgWorC44z4KWwFxksjqHDVL6Rq5nm90+BggbUO
WMgbK3usVQzyn0knaZZV+7sM+WOU8fLcRqmFs9QAGYsOsm+IcOBx9oxuPihQeyf48/Xt7FLpT2Do
40DbZYuIV+n8VGsPm8biZIErjelgIIZ5jEaR7ZUXN7eSrLtt7kfDl8wkQgcfS7YHgmiyaIjqI7SG
4RU033LjNwN/lb2qZAvitcTEN/bZqN6GUAm3ymicOyMivo32nbVTTArJkY3ZBgHlLzbE0g1fRJbM
SDwteRdJrkQ4+B79JTqIBYIICum657xmUc22BQbGNKJBDzqy4cqgisPwUYGJ+d3xzeWmHOP5xRoL
mgwVD0PeNtmenIrus5kq8ZzIZETuTkKSYK+31RHXMe3XU73eonk5DV/mlm+/ZLPF1nDhSkjIPAcp
uP/bjI4hM90Q7Uv2YTR0f46TtriLvK9m77PjSwDIQjgIyTOOtfPRRDH53grD/v+xdx7LlSvnln6X
HjcU8GbQg97e0HtygmCxquCBhEkggafvL3dJt3XqXOnEnWumEyqS2wDI36z1rZfE5tpc2exH9rbZ
hBvXxewVB+OPwQ3Ejcg9LkpFzLRK+aL8wBh2ceuKW1E5LqXt5N1KNsZPdcYgTTKE+MCNwNUaFMuu
s+Pmw6m8+ZwTLvxIPlpI4CwegnWI9fUzCQOySDMHuWrUEVZweXNhyk0AAsp4ULOoh43K8uUa9WH/
KnqjeJgBJIWrUYu2LTQGJ1XmlNSTmR1g9QTAXYiI33sq675E6bMDp2SWICohvLxZGdZSpmSApRhd
tKzZ7SS0X8Misgr/fWzqafjKOum+Z2xHi+QwOkvtHkjQNGoNrWGGObcY7ElQdqT7QFocHFdXzc9W
OBPP60uyBuh1ug2rHn/HdeghfLZtfGENhjjmivWNbEB4DFxhJ9co7gazN+7pAh8MT97ggKigBgXe
/YKAAeurcm6gINK0xTeV0TobsogTOpwlPUKReO49lxyxEn6ndOdvWVghOR/l9yK1qyMBHl+YvdJj
iv55VVtSXDXVOG1Lb1TrPk6G71bWtyBA0LUPbbxDZGud1ILVwpq7YE0qW7JJRJLduIzHrsHg4jcg
Gvjk57A1CrT5WUm8KMC2uD2yFSg3tqHcdUugyqrKCCFmolz+TBiiYRrwagQVPenvkVs/zHWQbW06
vnPOyPa69/Np56fcsG1Oui/Rp2orWSccl5kv0rZG82jWzPOqgG5Z6JSxZjLstXDQvI5kfexTMxBr
26hwYnlZdJCJ9YjVPNphsGfjUTN73Np89l+9mCZ/7bWRAc5r4TtcJeWAoF1kARY4oq6xDlzJ3i7X
tW3KY4JKeENdgBjVi2HVznH/5TST3CdewpnHAR7uRgJHQFKrYYtYp32gE0EpOBT9LhlliuUF8tsq
CtVHqP18uKYVGX4JK5yyKN4jmmPE8sonNhKhxrQm3zAkIwXxfQCRgQrRae+pzsKdi8A+AADY2ib6
rxgyZlswsIZcGjfXbtmLMzzWZYsNyD7aShCskabcVf02SYiaqBuuwHmw0Lr7nQKe5+CcyQFQhz0y
vHLjjEZzsjp/+RSMLI/2XC1PAl5Jsrb66KAWLzpWMp7vssJZNmMsQSaTbLaGnlFxuReYFqek2PYu
cjMSHgl8jGdLMo+YyMkQ4a7FJwKiBXkxGwIdBubkb6hKYNKZ87RzY/A7MhqNXZvSU8qkui8tg7M8
M6djljnKWbnkECZGEr2UYWLty4wr3neaFF20irfRFLvXTYRKGVW38VANKryx2gWIbNih72BskLpb
Gtjqh5u0NyBFgqtIDba/djG+I7D3bG9TuWlxLVDhHOFyY7RgMNydyyV2WMcEs7sKvCmAfTORgKTJ
wOE6t3Lzh6iqqtyQ0+CrjcmW6LgQioOpz+iQDpXe+1RKwrRZ1+RX6Cv7r8rJffPa6l34CiuLHBrv
PWInfZjSgiAV2Fw9Cyw9wwlSb/zW5FazHspJ1wWivUcOWG7YYdfNNhwrsiAUcKtVDAw74PKr0iMq
6O4qavvGXXekiDCUarzsAFI67td51ni3DCazA0oU8c0WodGvO4H9le/GhJFLicQ8iHOoxNKUe319
xUTU4+EMVC/M4gkYy2Q3xc6Eu5IQSxzOP+uyDDdiNlggFIG+BwrKhABbcbxJPDZPQZqxm0uFd7tk
mfFgNELwdjMHrXyRFYwxWfqvK4q8dOP6SnxTQi4CSC9fkkUeNAMFqsJfxVeb2YDMrLn/LvIgDzc2
ydfUyZWeH6iZeGzKUP9RFS1lmS4YGWqMLmMUAlOP6OnqK7wYy8E1e2aIDcwcoh/ZCFXCJqU49ZjC
ADxvjAfczPIls53kFrxzsanJ3bxJlsuriFro0D5lKVYF/VAm6/QnYYXQgAFblseoba07HoP1d0f4
zbgxCFbg1B55VCaaeVGBiSTWSsx7qAPyJSVyFC0Y1qd6bVbdvE8qfz6bY877l+OEYJizvKHYeheQ
ptf9rMvfyG/eg0GVR7vnLbBiBUJSqflniApmTzBLs63zjI1ENuHBmxncIdQTTnksbFjI/76JsP67
HuJCT3AC0Ck8gf7YKnV2VDTaKXuAwNieCHhgv8K2GSVS3nb3ZI1R3jsstUa+mA/AVRpwUfNhy8H7
q4bG+n0CEpm/Xgn6EIuXE/02g5CNQ/5T3g4H8ME9cr9FereBD4ssGSZiLV0KwhS+FTAXE7JE0lTb
vPecwzI0H0lcc2HWTnvqnXE+15No36Rk7sakWD1PVNy7v/jgfpeZ6xcb4tpksQ+Hg83+Hz84BCNF
MBpOfzDwIDGwrP3HWXCjmVae3ho4rjYcRVxg1sgVXwxY103OqVNRq+Yzx8++ClyKoH//oi4t5x87
bbyuzF70iwrcPzW+iWy5RtjhHirgzA5INnyEfSjbq2Uyxn3XyXTDo3nZzijk2OZJKqhc0LwyYeI2
dceCZAq3PTmlvxwkqaDfBYi6+9BPUOUNLS5yo2vaVTt4xubfv3IEBn9qZgPHDhle0FQ7fvB7ookn
kaKV89QdVMuZRoIdckrWvzPYMRxwIqunTZQ6wU9cQePhQkYyLPszzMXrVCeo3TzKJcObko0UVXM9
drb7PrIPvcZEU5xNs3I+bFTk6hqeQD2euzQNj7FvFRvTRb2cKW5oNsz5gZWjd2taSKc78K0PqoQc
QgG57GrlzGA6qea7Vk6bRj9hkDMbDyNC2EfDC+afFZHxSBWZNBsrp+cZCxeIuhc2y1FKHmA6eoRG
mg08a9WCf7Qgc6pXXVLxJL7U6phg2vu6BBy1siJdthcU9BHGGlynmf9IuANyRRWLm8IB/Qu3kBrU
YuRA0vb4kgDXZxOIGvGjc7CCnoZyCcarNp4SPqQMTYOh+kFtvaRIgZSx1S2Ng+MgY+iQMDLadje8
odp+aWLXAhSk7fWBj9AXTS3W+5iVQHGMKejjjdnDpVnHmW+FI6nxKHJxVPffmWAqwWlMTd+ZEE03
cZzyjpM6araKhzDSWgxP+0BhDzZminzaafNA980jNnT7VzOn1bRry8NnaGCUrSKxXKuOxi1EVP5t
ziVbkYzFlByprsxi4opcBhoKNMPyZcjKj6Cjf1wUq9RwKsmx7+YMxar+7KJiCrPTsvDhc+gYvyDH
FgfHfYFxYo8lg4ce6IMSQ2TYfKrZaD7dmdBBoAVEIXLbFjtnCLs7OlEUUa2JnnOi6fdLAsprHNuv
SqEvMBVPo0H3dnUKcwuZJ/GU7lIq0J7lxH5iSZCdAB+8IueO8OMkC+4rp5MvpkVqrl2TQuwRtLA3
XTosYV3Sh+uFE2BorP7VRipFL1KKmyHIsKORntZ8DnEdbpxwoDOKXRdYI5pU7pHelOQEK4v/E6Fu
+3XhhIZah9rTHa68DCoE1N/2hDWXqZw9ceSoSB+hKSlwO28OGABVdvs2sSG9sibGLL1gEZmwG2Vd
F9RXPqz+fccBuq/xHK2bsB5fQtRlq2Gas32oJ0ARfpObqmA+FGS0yeFULz9D7tJlm4WLeC98ggBU
IL4NEtTCZHo4Wmq2HxVEr7Xl8ktrQxfO+lUrN2KIhdWCC6Mp9XfgTPjs9K2q9PPdLAqsiwxLPtAw
k5PQVYA0cnOyyWbOmIzo5jVTyKQ3KR7KexPd0bRuckqRy1ksao0DZtYznwvUjaiNu4m5juPzUemh
RFMG83lJ/PlajUzXLpehrRjBcHm35kFJY752EyYeTj+395eJT+1w+ZCMSQijxeSEsEQU2ti3DyU4
6XWJLf5Kxr63vowHjMTgY3BbOlsGjnz0epC3ZOD+C8FAaErTn124zNcLtxsJanNCMTLBfWYzy/TK
FKp4aIWrJcNpEdGnUJLJJlB3rRwZzoEWXVYJK9ujWnhHJpIQhjgLt2ATwYeziVhn/FeY3lpIo9lG
4LXRTCDz2tbgdllCVt6tXfjeIwWPSWiJP/av6PaYCC5u0b4tjsugDDpM+4XXyt72RD881wa3eWx3
JU4sLgrHc3ms0dHHp8ukxgg5z0NKjQ5zSMZvqmyGPWiixNax+POX+c3lkFSaGFc3qXs0TOMHQGJd
LqMKQVlQUSy1vVnsfl2a5JfuhMtoCPRq/ED+SH0lkE9sWhYgV+HQt2+NxQwNrTczNalr5alyUpI7
6bTWiTnwcDegeQEybj5UQrEDdQ+wMaxDrAEpH2Hqtd2XiUVmPRUFZpGe9mnb+5TnQ849ra/nttOP
4R4Y47ns4XKu2VpR8xYdP84hSsgqaSpPqZ56U5foU4AG7UOHO/OcAEMt27j5TK04uQ0k1hGr09dP
QbYGrQ7DSBROm1hPvy7lbUj26y4p6uKhmkamSC7HpI+z4+lyNljAeE4yJF484JHP3Ikh6kjW3y22
ZY+jYgIt3xLrcd3Ohf00daBoosplfkZ+5dGlHUZ/iMsevCEpTZIvEnxSeZxLs75ayLS88myKWDDx
mKopD9/7furErlsaivMJZxNkgfFlniiTRcF8zsSFjJgQ0FjMc+ztl8zLL+MT8wt/fRkJsq2F22yL
GMcYeo9cUX72PE0EYTp4xZNQcYXo3HI50OxU3Ng6nIspaFNyU8zm2HzAYGZAPTEzdrKYVmGgcHZ8
dD82w+Uthz0Xz+UxqwI+DSZH87lr3OSVrn5muW/rJF72bkyhOkfddQxtnkVA1W4QxwSjoR/5ME0e
b+nIfVREDqeWPwp6PIdrzSBpVE3My+xSVdmxdr32NBEN9hnoRyU7R3vbFU5xu4Q44Eo/85h6Gf3W
aSPOh5SRCfdkx3QaG858HVywzG0gfwR1rPYDL31VU+A5cJ1oQkTZiG991VFytMSHHnPCCJCDZAge
gvpjHD0+tYXF8tEOUdsx+uQzGMgP29Tj1L5RleQoARRxBCs2+RF1i/Sym8kwechOLeUEwBsqyHmc
cRDxhc+k7lwXNiP1y39ebsy5yjliDEt2Xx7Q7gfBoXKsF2QewFTnXYXWbg+ajhs6o6pMAo+HzOhx
ZbsiWLzVgsXpWvgLHdkUzDvVFz+luzT+Nu1pYC+D4qAXH65NZzrpKmBWGFA2wl7knkEC73g6BmU+
HdDsIbRM0s2iNzEDA5Wt9AL+WNHI8DTEQ7O6lKv/WVX+xaqSmA3q9n+9qfy/XfFZ95/9P28qf/3M
P5zD0d981mWcLywdbY05+69FZeSSnuhDg7CpevERRGz1/rGphOWjj6SALRf7Nu0f+K9NpYPrwOJf
0zVgIA6Bj/4PNpU46/7Yhlh4k3FMml4A2c3Ti70/tnVt1tqusKV79MoQar1njDcYgsb9EqfqVCat
dyBGIUfpM03zdyCQwZVXuBpAYlnTQ4PrZyUR3HyWQWmSouZGN0sdO09+jll35SPu3CS9G9yk5dg/
zEDbnoA8lPuCB9kRR7H10YgYVyyjkVNo+9th7ttvY58TSmKEaFayfFIcvhwLX6Yo0Cfy4LTXsSrs
RxhqxSkiW+0cB065lzyxHTXU141nZ6CEY8RoOboFCykqURWMu9aEU8D4MJLgVLUSMmhcqlugMOWe
0AFoicw8UCr6yr5Xhoxugqxg4DVn5vXMbB+5Y+PAqQUqv7eICXyziAkEtVrcWWhfrmNa3sWcm43l
x/gtW5fwSbMVzk9nRkQ6VRpua421ve6qbriLZovgrJwRPgw+xYZSC/S80hTfJxSmCBOh1rUZijBy
oopn1lZ+u1K4Uln9qPwQ9cOwmdyJvIxgttaDZcvXhkHX7SBJTB6QTX1FcPPf6k6iEyrC+eCATMZX
l6t7DxPu2rTtbNfGnjybym+/VUBxyEVLSFgayxElYMHbSBSpgkVdEkCJibwtXPndiJxV1nlgeCJx
JvjpCFmeWXeGg69gALjpvfi6KgSj+9A44jAtNknbLK/u2LX7FoX/zyTKMVeRWXsefAAQOD3jI9O/
6s7CfmfvSEkqCC/rY2PrLLk8C3fOX5I5i96D1mfykfniFAt/ehQ8zp+i2M2uF6CC11NvcpZIwHev
JHKB/EDf8+g2rthX2jrPs70xD54qmYIWmlDHYD67TqB+7uYgKGH1IVx7qDNqTrZvDH4yBipXLM/N
u6jjWmmSQSdOLW75BbyCfZvvlwdIrc7ZJyVvXwk/e5dhkL2hvLNu6kR491VYLgcFPOeGTbxztiev
OXSySW7R3fVP+UKql6ooOCpDHkUdM8qPai+8sVthv9egP69b/KTHzCrFgax0l+xmvKY7zH7ebSmm
s51OLpcj/E3DHCBCJ8NnKplHoxorrC21RPCJoB3lk6oI8RMoR+fKOzZt7O5+eT8CWl7HLb5ICBHJ
2khc+z0I66eGXdFLryd9GLHN+wZfQw3uPzZOntFryS3uHXDSyIiA2/jtZx93JHkzpGdS7TjRVxaH
eE5HfihZsvI5zNCJjWi5tyiHqzOdbrWdqF2OvgRFE7pkLAdOP3xzwmjsMM+ST9HUx4RcoRMp6vu6
Dv314pOevMrKvLh3LKt88OLy4M/TcPJBGh/domo2vZA4THhYvg9NlB0DryKmJcPGD4lVod+G2S16
0/2xcJSunSIHRJDOENeFV7wFOGOeg1oY98KGOMkXGpgr2NL2pvUtcWd0agc2pz233YijG9G7N+TV
PmaIeY3IBMVmeT/G8fhmxFOzKXzHus/NxDmQUmT263IyxxtUqt2Xg+6bTtXcTKYK9oQkqe1YWtLY
poETvlH5wGshE6ckNSeYmYUuc3K7ME7ZG+zcMmAiXrDuLqZEEhabFUbvrYQui3+2kUyrwdg8J8us
U+OLSLCPxecIHB4RcAls+dwYqr0GUwVvCmtkfjFJJgmu0KyMghVPAAp27aYsjey1CCeTyNXe3DYm
BDasFM23UvswATtH9572ZvYXm+bCBPU+GwyW2kwRvFr0n37O9j/XDk+z9zF7slo1b0btAA0vZlA7
LP1t5TTRS6S9oot2jXbaP0q/9REtg3/gRFwI3uzHmz5xaYDGKb/qEWGsh9lgjY/d44448vaaHrd9
MeKsvLl0I8wJkH1rT+sCz2nrMch5LabKPvja+wovotmlKrd/LEEirycPj6x7scsCw3XfUtTRzwN7
OvJhWK3uYJ0ne6ndto323bKtT+8s7cWdIly5o/bnmpKPvqY52szzQDOk7PDMFABLr9LuXifANu8U
MOsjg3KYb1Yu+5l1677O1EAawCKeSxnvM4uBX6EdxMWIlxiWMgGx88ViLLXb2MN2rLGaNxbchVNk
JcXHhEYBkKTP7tjiuM24xc94jDCtw8BsVjhxIiYMfrap6sl8A20UH3gypcd4sDezdkUvMje+BAKo
k9Ce6Qqf1a2lfdSedlT72lvNSDJ8TqYwRlmK8zq9mLBBihCJOhs+UXwB2u+5/VZr17Z5MXDjGMbM
XWpft8I1yPw8dFYg1M4eYxJSmlEfQ6CSzSWmzqphL/FEy8z70DE7zv48T56kRyGCwagt53XtRMN9
m7TloSFlB1CCCOAoL0iLMC7FYfsz0sF5o47Qc8H2XGV2tZ3DmsHKWBeHwZPvno7e41nLyDeUBPIV
g//ukdBnktQHKug9JLmvtpZqTY8j+HvE+nU64A8t8pOtI/9EGgRPI3y8lyKf6i/tkHolPfg9/BUX
qKOI8A4QBqWjBEXbt+OwL3/FDFJqEUi2Ag5NAmFmN4O79ZssRZ3kBRs5KRnetTTF/lvvxz+hSzjh
oRwnvjhjTm2xM0aaUMamezlT9ZBUIJrrTLRG8y54gFJ7RePGUjFdIejV6oQhtNtA87A3FHnF2Urm
+kT+d/DuzV77YWoSzB0khPLMXg4MqkyXNN6XS1ESOaL6aWnAAw5e/j1MVW88e22svK1FUif7fiMr
mmML8HNTG+a8R15e72gBX/sA0lenknKDYAXxcOK+Ktw1Bz+DijbjoiPPs1a7SEe9kHN4yjr3CrAt
lHoTTfmqSDhlDDYJB2qR53pJy22KSAoFb2Q8kvaVXMGgtsj+teabEYk6AoLOOy3DBGg3mz4xy8yn
Tsdl9K6Byb5WOk5Tl1vOYkME95zunGXHIt4VgU8n18TDISwdrBAtwU8MLsw1NDdCPtIerbLBnt5N
hqOM4/jUETx2GkyQr1ZZEgBjCbRW/rCZk6D9kI7P5El58z5rx2yXD+DCGdjE2y4rQWHFLniuJi04
yGIByoKv+SBNwRSztKu9Z8bmT/LDKKNFITKE9GjcrO9+WPvhqx5bBv2XdAPcgM+oUqg40OCXWVX+
p4n7BcT+iyYOHJFua/51F/eSdUlWZ5//3MX9/Yf+v97U1qJRyNgoh+3L2vDvDvHQ+ZsfIBp1iVLU
Xdw/pzkiRaWpsky2PLR5lomi8h+CUzo8B6s19uMg/BX0+D9o4/Cb/7GNA0wVoQAN+JW8CnSav7Vx
IRTghhPLOoThXAPLG5tw3ekwo6WeW0B+DvuI+GOuQ/xyekD2bEpqP9TgzZmMCHnjNLBHIx2X5AWx
xWUdcJAjGBBnZp462pwKAtBfeGzjAVJzDKhnlu2nyYqkY+vAB/yMZLx+sbVLVVQTUvrRNrrvXlwT
CKeV8+6svE+CXjWN3u69T9bN/CPUs+Tn+Y3xo1BMngo2ouoH5KyIjjAjgf4mbYJtBzUyTFR+NvNC
hHuf59PT5HDjwiYxpHsjOcCtjZ02xhNHLogfpALjFqMe6UttV6x6EMwgJ21H3VidKjcdSfQfZVGy
xumHMeRjaWz7YKkpucpZQazZJXF00Jk3pHmTebuzWpPo67745lZLfU4mhqleuLgbj+X4W5f3AIus
2N0YyIvJFHSmF9vOZ03tATbjAl3dN6ISZOwuZrCH3uiyNRmN94FpKfAJpZ5TswePnVHso4gb2+BF
9Nk4oKnBIbJduoXJjspj7MhxlODJDRZ3sG/bzMHqaaDaeeoAcXxKwQRz5ZeTeHcTxr+w360nNWnz
nl1Y2jSlg9KigvwOxn6T9ZSQ7cO5LfSUiqkhi6tOJ/f1SKflOhh6QUstahzLjAqRyIcp6eBro2uR
eUy0pmerA9qHepL/WVo53yvtWeevWlnz7+a04mcQzRTBlajJFbSjhSbcG6r4JXdD9PyeZB8wjC4b
BbxIOIQS5UUvYVOg+Mf3H71QImNm6XCqQF+C/gOV0eNtXKagU9BQVqkhIpVO55oJRfzU3mVflXE4
9cs5qmf+/lzhYLATC19R7i68ocuMEfqQS3ZwgTXqxFSeFzBBhEm2QQKAb33xIkP8Y9+QxLQuG2/u
nHwTci65mzBofPsmHnU+Xj/EJjhRMeJUSpp8+E7KDTOKYuG/0dTxa7HH0sZT4uAZaYyaYerKZ6SP
e5h6BQGIr998uAwwQygY+AQ7NhzEQbeEa7g+CX5K6X3iov2UPjHaa9cQvIlY2uYdUmiwkPov+oEk
wWJkvHEkzohrsx21XyKfkvhl6gpMzcwZwE65kz0uLMUt99OcZ9IeLp5i38Tj0NoWOpgW5d8BcpHn
3ic5+YIFS/PmSIpM129jX2LHa22dQpo4JW9rrphxE4Xjv7pDPhsvl1dJ6yuTQzkDXlzDzuPFeshK
+pUBkeMGcXHNGLhAHctGZeJ7LjRQ9XGYCpaNTam/UqJS9GeSz2Z/M0APPhNX0ZznruG/o1nboX+F
YRrNku2LRmdXRrCK98FU8oQKEHEcwD9a8y7D7fZzWTyuyNw39DVl2Yi0Es8Iq32DVgUUglUprN2i
UKQNFCxDhsheDv3iTw/wXdTdmKOydrjSsNc1Eskm5HamxZEbiashlOtGeOG88myjJRPdpiKQFav5
9dz1wY1P8XW+WBr5Mv104ziB9ZCn84CrDXzq++DKPt4FORbokat4n09htVvIY1ibY+KR2DX0X7nh
WA5MNW4LvE/qMfQNYqftjgvb7qaON8MHcIVFwuDdVUXj0BF6BDwNU1c6Gy+qe+Ies4R9mIq84DBZ
UfDVokNythbSXWfrxhMuH7sv3GOS5O7RudjNZ23R7VDPXPmS/oM/WE23k+W5qDMTAgqMwZmgyML6
0eIgcUQO7uzZR6TpuuPEuK8tUT+UY8MgYCwwy6/YxdjPiJghN7Ny+eEGlXOKsVsecnDF30svWF7C
RKqAjSZ6s7bzsx9OqyaaAm8+EoFDeZ+X8brJjOcuN7qX1Hb7DYsBptxlRFU3WwgVbVaDECJwdZeR
qndmWM3bOjGXH2QConpjddqfWcQyBRovurhKS+TmIu/PaG3QzTGMtY5y6YrrSsvqvIvCLr6o7Vir
MPXUpaiW4nkXVR5+IVpGNbcEsmrZHvixB6ICIVTjNUJfUIRjb12VgOPa+8V10uNoRvtBU76W0YHI
z8j+epI1TZsh47t67HiazMGqzgwhH6y6fnOSyUrWQ9QvyX6UmXMlsLzazzG+1ZcpLbtHaGx3iO1a
Aq9wKk1Jbz3ElhU81gHRi5APhvC2dUPzkAWIr0m9M9+YrSh8x+HTktj+q+xxLjbKa6B8TXVDrobF
4uYwdkrf+NNBiYi4YGHf9T2oCL8SKW5EMzWJPV1Kiuh2MO/7tEHogCmFNq5DQpE7HbrREUDylvEH
uQ9pnE4fMewmlM4IQfOdWUkJIa8tS0lz7ZbENDOXCZU5PJG5HL5ndmT2HIUwfGXuSnI/DXEcfXzq
a6SfH1gp0YsClr0ZbPNj6sJWax/nARaWEv6avdFw1ftLvhnhkjzOdODnWeXWfWH5w88RCu/HHIH0
+ATlVY73mPli8rGgOB8Tki7Wou3e7HmJ71PWkQx0CtJXQ0tdjQMOAHabOCF89ou9Y9x23QBGEcEd
Y7eg+lEOk7pqsaFvAf/a96Tmje+wEdETVql/F4nIw+U9JcGqqEHxrhjHixv4dcU1glibBb00jXsX
thYeAYl/siph+yEtPIm+qj8yObhrrxHPsRQ4TM3uZeBI3KY51ylQyHcLqHUO6ODKmD33bULaXXHP
zR3czd6CA5qmwEzc5NYBWnAtgw744TSQamQPRGZYkqdmIxR+5nRgroilam2nrlMin4aOxeFnkAbN
pWLSxFYY7g92ab3GuQvJvPRxndqoNlGdFxuMteXGEiPXgQ2UMoWixUkRxcsmcVu4yT5H+E7n1RBN
aQvnPkxc/y6MuuGx6VzJQV9jQ8V1P6yLRcH0HUZgnYW3EjJ59s3WOtedkW3wvrO5rmdvFw1V9Zjl
zVgDWMvLHTqabKPsMu+3wlTGSg74clZzn6Z3lcY0Fo45P5ldN57n3jFfjY4fHP0ENKQXoLBSfdZv
hiq6dwZz3Ita0iEO7EbODjK2h9QDZ7me637aygb6wiqdGusk3VzeZ5lvbrrYP4LJI1uxwBhCknUM
FqBCLynTtzyu4jVEtZCCQo3J8yiiFgSLIpKk7Z2Tz1j/oMyEcUaUhjtf4s/WOs8J3GBlMhILA+kT
k1mkHndCNRRroTwy5jLJ6QjbBRdFULHFmNzwRYCAWI1CdY9x3gQ7XLNxvuU4nA4hCeqbtoRqGMbx
ylSdRWyVNpETPehuGDn258YFhLgy01meVec2u8m2lbPjZ9R1UAGNX2tx7/e8lf7PEMTBNkMfgdQi
GsovNsbtAf9DvC11aSWqvluV4wx3HOR7g2wh97eZ0YKdhzK4DmXIJE5Y9iYmiXI9j2R/QiCxzwRJ
jTcLOBTnmfOtuB7q0iH2p4pUdcfiwCGS2WseJCAG/6GMiNVde0bUrUa0CKuwntxvhWWbyS7y65ob
yKQWLJC8EeeuHpOxVFd10ffbWRaRWuekrdz3lAHXsKYFT97ZSd5gX9cN86ucGsuN3hNpNQ9LPOWY
f5OUkYucr7ze827aOgVCjXTWIAjIkyenKYezstp5HzLku7O8oX9Kp+rUTu1ZhIvatJHd3lY4Qr6Y
dZj7cWg7VlNevO+S8IVCbdoFfbcZg869z8eZrQQ5LQV4c1Ul5QlT2GTtsmhZ5tXkkriNNqdu2Nrb
/vIgHRMBclFBJuKRV4JKIoJ55YD9BGwKALSQnVF9zZoLakQQQo0UQsc2EZknv4WDeML2U0MS7X5x
RSuDh9sxVj40Aid4aACQIsQFRYpGDyypU5ufwxSJa+VRyGUh18IRrUrM95zPBRSiPA0eItv1zNeM
HNyIRISuqOO7RhCRCwJhhat4DQ/hFRxHs3adLkyCu8QW7R2n33H4Fbb7T538f2Na1LLU3xWiQJYt
aApkpf1ZIRpN0GkT6tqg61wILnSijALtJ9ZA/feos/7KJOmxmv3tD7poET2brS2aNdv7TWBMTNXM
lKlvDjVM2ashpXQnTQIAqTGgF7cb+ZWWpuveJGMonWPXEaU5r3vLSKvr3MuxNV5S6fy2drvbqhst
nDM++dodgS8vYwq2iwQfCkCXPStlW6WBGwkOWRp6d1gebSgs3RaKZXfIJPHtA9anz8Ybp+GxZ3Hd
75aBxW2/rrUp+2Ohn4BmECptE4w9QtWdRGcx88R4qgJH4ANALsYlU/9ExElqUZRQ0Q8X9I9vm+Ld
BEChrpCpBIZ+dpo0WNi+7hecW/0uymkc9hfn+Mw/7G7dRsC86FLLV9veCpv3Sy98CfH+91+6nnb8
8UsP2GRrj7fnmgxnfvPDFlTIsd+bDVGQul8mEpjeAGMD7dq//0N/VnDzh7CuUwYgQmbyzgv5+nyA
bN3/n/9l/e+wo4NrkZMcypQAc4YTVbUd6pbv54IS6TPtGocORBMCGfSvIi///NdD7L5IsbHtRxie
f5NkgwWzkOYotou5AO88QQPMCAakftRAE2XwV/0hoAkwcOv9VQiq9WcBc2hijcJFb+kIy9/f+5R7
eIDirjn0luC3j1MCcDcARPZU5yxmwGxqjd3ozg2ApIubvqsljR+r5vKQwBZ4unwX/9Go/MV402J4
zjjwX483rxqZ9dln/Yf55t9/6h8ylfBvCJgBybvYx5lS+Ty1/j7fRKZiutpbHoQ+8v/L6PMfMhW0
KHYIM88PObYiO8LV//f5ps0vjGgv8ItTsfP8+X/sndly3Mh2RX/FP4AOJGY8uuYqzhRJDS8IkhIx
T4kx8fVeSbVtqXSvFO1nv3RITapQABKJzHP2Xlv8E5mKffZACyy2DkIYOOYukbdMrj8/Z8QnT0Od
Cnl0q8gPiMIxxL1JltpVALR4V7dZ0FNo8M2XzvAjkE2hPKqyik5A9ZDbSfTWfuGLy9r0qn3u0GKx
6KCROhHkxkPAagXLD1ouup59uBZJNqPKNYZvGZMusOS4eHLI0COcKkhJdi6jq9p0knlTWf6IOJ7d
Hk5sOe370lgOdUvMFBDl+fqHW/bn9xhXgJcXb04ug/bgnz/rmbaE1Qj8j6zcgPxFXbiP1RCurb7X
58X3/v3xzl5j78cLbROzPywDH4v4z1fcQss6x3neHCdD2ivaPS/xglmbJv+fSBxn/BF9JJwQgo0F
hQyBv+TnIy2DJ5YOYOJxggK+sbJMEYXrEkGHvfzDaBXOXiVZdP+PT09X7PG0MJhwYejT/2Hizkys
SGWFCGPwtBzAGIhu7EzLdzfD7Er1vfPyb7OJ/8XF9OkDME8L6Az+OVU11nyuqsxQb5uTm19Vslx2
syfFdDMU4fdp8N8eS2gMww8vP309aUVwEN82Ybiev/zmnFCXMjfTY5vMBXmHCVB3NPRoJQIpUPSq
ZL4Z5CAuJyjSh6XwaWKnHeLOf3qFdR+Cly9gIt0fObutheh8VQ52dmwHHU8zd6rbeHEUPYReU5t/
ONivY8hFx+ZaFokagAysMzQFrKnC7qWXHRuxLHd1INm7GTzBDcW95KiAcGUbvwrz4A/H/fXGooX3
hECV44WAgs/mpTzOpjT2muxYTe3Iy467SVlzmijkwL37RxcUBQGfH8LmZVIF1XNOFXFSYxJjgsYl
JWpg084I/BEXSHURI+R5/P2xzubb92O5wuJSguhxfqHjgJbzDGkwhhbF3gPAtV+eitQexeb3x/kF
KcI50QeDwcMkw3C1fn4MBzCp0qvn9BiZmIwJtco4KUdVFvwDgB1JmgKtmiWqNqCnTRZtTTZifzCR
nY0dfa5CM0V4Pn0LvsjZ2AHJSbqH2/Mdxk5z0ceWeAqsRVeRrUr0XwFVFs9Wf5jP3wFDPzym+rBa
38k6O7B5h5537EZ8lvUS+ekxIXvso8y88sSSXMEqqJK9pPHCQtuoZ6Dwao79dcQ+ZjxOXjV/FR4g
/ddmDMtTHlXRITaN8hSlEf9ZMuPu93foX31Plxuj42oobP8a00tq1YSs2jiQFOm9KEz5cj1SFOAW
Fd7kHSojY/usMsP3t0Y9UdLCsaZ3oFF0HPLauQh7hH4zDrbr0PA63OpjUmdAJUJ/3P/+u/46avV6
GEOdcFmRwAb6eTSZYUVDq5iQloamygnEQz5PvlzXb39/nLOnnlv3feVLSSJgijt/N6aGxUVBYXVE
673chelCx6Kieof/wXE//P5Y59P5+8Eotlu8HbXoNzg7KRV0bufMGdM51bBNHETjxgTWsUY0m+8Q
/5DFOk/qQlBA/4zZAA1O7fZ/uLDCfN+2/jxcAxtWKy1jFgV8nbP1QCEbw+LJiA4+kTkKGbrFZNqH
s90cY5QqdwbhRC8uSeiE+w6k2asGcC5/zmHye6XpUoLEUxzC8LklzRCpRtdmjVy3RT+kaysvlytg
ahG4j9a6Xwo7ehvnoXgKVAFwppAz+R80Bj747GxPFoTPixEGKZzecrLuXfq1H9hrmAewGuIyqRw1
bEywPw+GPy13ipTgYVVUych+2uyfi0iZLwvR7led0Sg8KnTGsTIabnOqyrZcVtXYRIelE063yyBA
Jivbh+27Im+GGMAKvfQzQGXxWg2l/YiisUGdq8E/a0wUzlsx9g52kH62k20H6e8qtnmyMTjFG4yL
6cuQMHnXXYwetjYCi74Ny0adaR3EaxxpEP0ASjv7yTFZDFU+vGHKf5jrstb/HLRUvCnKZIw3nn6Q
dhjXOXzTSOMusDrmTrMb/M+LE7mbOQ/jK1//286t+RrKRWVGXFsHqTAtjIewttUV75niqW3VdPN+
eSNv6vHkJeZdQ+svP9GzKZCPAcSxT5ZZJld5HGI7bZcEV7L/PlsNAj9JvzBDUSk3wFDkjMjaxPEI
uxNHPlnbXDvlBim2fdNMHpw5dT4O0iwMYivN6tbOsW9sMofPmRKdsNo3Mf0RP31Bv4DkK5JSxftw
0RAGx+WlAI/ZfsR6Jy26ilzb0rbSlwJPKdah2nnO3JamFg9NIVewmJc7d0JHue5z4Orwq+abFN9v
QqFdpF8Kr2dqWkTxJJRJM8LW47Cc6ugUABmONXKlB4MwCxYw1DExxY4FYwnC0nIVT0ozANl6qVXf
jctd6RqmTmdhnUPtuFHrjBPA2pfBt1h3DLAtXf7mOZmwgAJZZfSipMdxg9C+PgwJOwbPRcHgJWRo
r8wYbElsFNkpD4ptuKC0pCaLYN0oyAjMfHGIUW9tCeVz1zg35V2MPOpoEqZ0QTXRWaMeSjeks6Bh
t6vlNLSmd0A6Ej3Evb+tnSF/br0qv1IcbR1Frn9TLv4+TxdCtbX3xiS+5nMQ8NgRm7s3azosRj4A
cDHmZW2x51sLr5K7cAbr7ciqyAkKcqynMB1vUorzp0yEuyRp7d00JPUp5CFZJcaAP6WctC+Q04K8
KddJnhcbNfYDTUjiE3vX+Sz9zr4iJeNG0sFajaONOF0FDowkC21Kmz56EUJigATWRQFGyhxyLHx9
Ne0J2zDpHAhK8+jCN2EDRJdIqPsuUS9hYz3j8+u2mVHaG+U5FYTW0cJeF3wCRo3cbcSMjd0m4K1G
z+sLWKATMkaBiCW9TjxM0LnjPYxjdFFXfvypx5IDB1fNp6QomYAdvUYqLXXtpbZ9hRqyvRPAck/G
iC1+WbzL3G81NsgpoQuGJAG2Vtx9a828OShRZ1gGkNTQq4jt7CRqpxarCJ/C5YAnAxRCQc9kNUKG
f3RpJYI908icfrTCC2p57Q0LJSfZTB7zRe6bxSNwjPgRhcD0QdUu64e6axDfERWqrqBd2Nuo9Pyd
gyzga1am8jgjXDwmrfaaRqyir2Rs3tMone79SSmk+MMAHmXO3NVcN2OyRoxYUq31l7XPk4ZrzqDs
jMCkjtZSsRbJA9LY88rr1nTAU6YiOrKxE/FG8OPQP0AtXnYD4w9wiap2KGKc/TCNRC9KNNg3+Cif
UGi2GzFpH3O7oLuOgTKAosISmO3ImSovDOJvdlWWu7fmQIYc8ocYb2Y8XWgnQw/y45RNg0nSKcDc
L9geOoI5Kwvy7cg8eaxCmZzslnU7FuCgOyxjycDMWDuwRSgMBLDS35ZKfqJF7tKvpJM3AEt+652Z
hDcPFcGDVbr+x3lawmVvuiCSFbpOCOYD67Fqbg/NsoTXs9F6d7Lo8EvUtSaNtv6BHXR4CGdB4w2Z
kfzWACvcNlOmTm1v02NxzKuQPNICipe4dOjfs4TR7CGIXHdF1OJcg2hns/mnZUOZQooHIyWOVcD5
AULnhx9md1g2vITJ0AY65LzOi9nd+T0t1Jk07E1Qt9YmIFBDx3MhNo5idz/5BtlvQT9usYs7j7nq
6tu47+xVGYnsSFyAdcUVBDYLc6cdI7EfXZeBHVZXHuWDdVSGFtj6wj246BwuwzjWxL2FIFe3FZsy
mOp9YS7NDiRb8Dz0nBITTYutcKKbE/S1btFEboC7kIyqVTXpvGrskU+VCTtqMIP6xlwilv0hArVV
0xlZtVW5UTtYg0aUNXnlfwa0ThGHnGwSjnGy48HXnk2aHd96tuOXqBWGux70Go7cJhy7Nawy3ulO
OOHDrUf3mh17s89L32cDIOpTIVTP09XTn8/K4rbx3P4mQKR1sNsuISM5DA7lvMjjFFS02kQUXNTt
HF3hNQ32+D/Ll7xqfW+b0+T76MQ06jwvy99Ct0yjdeM39dEgcHfbZIV80mY/rJczwuPaKdahu4Bv
6qJlfDahXE9MAp1xjOnQ5LxcTTKIksrdQNEYLggGw8hTZ1vueLrNS+t1gnG1SYcmAviESRPtQ6wd
lUP9QorTeFrmzNjQbJ1vaeygR3dVtEGF1d8Kc+xeMmLET9l3zWkUkh1AkvR3PWr/XZ2qK+DOynSq
OXlLDNWu+7QrsIw7OK4iuzfeWi+p6Ao11nU6ucOjgXLqxZFpQA8Nd8GqqkKj2MzmEri89hT97ZK0
6bI6GPSWT6jlwnhbeuNHSE/ptZmX7QYsfyFWWYt+BJMzGWNeGV8rS/l4OiF92AhQdOrbTMPS6eeD
U2XmlTOlxabIJ94ZtaUUlvNh8AAs5HUyYLhq54OIMI8IWTbDBsBbzXSmlvhDYGeWWs+uNRxdWo3m
WlAdYlzCHl/H3WI8YJUwd4BjuG+8FPC1Nv0J5/3w2rA3YoeRFIikS66CDNIvEW5bbEUsca4SvyED
3bfkfPBMO3pSrmU/G1ZjvFneMF1GgYof3IpQMVHzsbMzh4+iSkdtTZXIJpyU5aRJFlWXPrIwjrak
4YCEydt7z37Cw0G8+sL0CkuIQVU+oTw3V2Zg3PvjjMPFrxZUzAC4FsOjud6rtZOb5WrWjW0fqj0c
JyBSAXvsVUUgJ8kX6UteEIywNtgnr4akr3lVxgeUNdZu8KZv2CnCPXt5OGlgdHa5CHwEXN7J6kp3
LVIa/6U77II4jNf4EImujhjOZjaLC+WWmCrE89LwwQke1T3gvpz2tirQ7KXzBwjwydpCmHpFg/jN
aMh4bBesP944kr9MYXeLmH9GS66KQ2hSHoChqXie5bBvkt5E4Y8aiT0+bx0WQidnqJ1tF6btrpz6
7tLsZzLMxLzPPZzqhDvMazbVHgTv+WbyTLFKnNk7uLJNYBqNYC5bbDRDAE+QpeDtLDq4S0XW7DDU
f+sluIAG9dleeGTLl234RSqj3EnVeBd9Q+1giU3kGN3dYBvPKVnvdZQo1inhdVV2JzB4n6dyuRny
6NTX3mMjoyumXApGRdpfEObyRkLkkwjDe9+q9g2r6TWpwM+hmU77JadI6ffhC3E/3Rr/77AJDeE+
1gXxymZtvczkZZ8KI2aST6xjAap6AwJ5lw3NxZz4E4Ay77Ucw2Zl0c6PVy7gx20Mxv7jYi+vM5ZM
UqitXesX8NxUqOKPJhCnhSCzID/Rd4boAS4wrZF7iWU7tumnmbYy1vTk0m0fzWAcHtqgDXEzp1i7
4gR0Z5ivZTsOnwxLBtt5GvvDyB7mcqApfZAzyfIainBy7dT/5HVOtU/JqQ42XTLJY9p6lEfpvbOd
8MNkxlgtWEKnMndWi/AWpKOuIXdJOd+7lhd+NT1fGSejQXYg8Kl3gbm3RmuyL/qgJJtkhcV7vi0s
qT/PavPsGWWIN1G4EFFPH7VnRPtT3siVVldnOhK9EDusRQkaLdZDB98efOMabodPiiCW2HZlIE1c
ed3EljMP07UcrOhzEOfRWxd5PIAclRaDS065ZCnCRmpjBTXbophhP2xqphfqTLqnoeoh+jwQRI1W
B/ACYmT3gryD+brlHfcUtBEAQ8dll5z6BhbZ1jOvM8NNx21PQ/+uHHympQntFQouvTsRKYzNbLGm
m8xT4tJE/LoTMX6VJJ+iz0SpUOSOHV/ci87tt54r2YnEy2i+1PXkuVd9Av1vhQcH93+CgPNji251
ExSGZ+4bpG1H1vZ8NPx1DGw1G3QkQmT1+sJnfzV5/RcPiMomlSz/QHM0t65cdIYEIT5NnK1hV8mj
lXe8SDsbrmviUhTo2OQHg0+NQHdq3o83No6xVbUngRbZ9GxyrKlEiJWf3n8lDErr3vTY9td+Fu6R
xC8HC1bQMxxa9mCztKgSBDayxYVlj8Fmk17PArEqzLmYqUzITU/6dvdeKG6KmTbKDH1oyKkbg/Zv
zFWaJuEey2t0IoeDmBCoO3sPLtFHclQ4AaTa5Yp5ZLnrKLzcIm0QnwDLc9cr9FnHCNvyUboV8V4z
693F0GiTfIDt0+AZIwKJ83JKauGNy7avHXH5rAmMb/cs1djbD0PhowbJowmRxUJVhOIlk8FAWzky
ZbipndEl+BMGb8n4NxfjEvdb80zxD45OnlFRDBBAS9lZK1GEPSUZVPsJOYZLvSOrh+yKAvXetSsm
94Iodzpki0vxKlry0/u4A/oKZwlUB8v/vnhC7LvcJX2nBZ2zob8fMTdvRkV1Dfess9wVg74mxUCX
TfBX7tV8Xfsjl40i5doRQI0QZ1X7WpfiOryLV76Kppv3+LoawzLOM0ZA72jlL/FTfGCReR9iKzS2
YQJXH/ID9XwfBNJc+ean0uSf5Ogjjn6lf1r3XC00BQxYMGvqauSDtmqRobtp4Tt8IsXCyTZ5T0Zn
2jHuE4PlNSk3hJC8F56EYUVvi3AoKmWMJnvhQ7MZHBKlxArLOEm/WARncRkKsGwjVKtnME8zGaMJ
j45BHM7RsQd6kxMQ5KgR9XOO+RSyHmmT6M/Gd2V9EYl7NgecYWV5lL8i8JasgKOp2hNbZV2yb5Ef
+1Bf3hLE3gmV2XI1drV1P+Xa56AfWJS6yddyKZtnzEwceh668VT0Kjr2lFyJCwIa8oyUC7ILFbm+
5d+FMs0vmHxfBreDbiJSth5981rR1ofTEgX7bgSvbPbcnb6PeNg1JDcaVEjFokKxKsd+G9dAgGxK
4FcN2vjPcsJchjV3ERfQg8i7tr2IwB2bb96z83E3FdPh3iQdEe6ORJPg6lEwNZTm3MalpOA6IFfy
oGdPOIUDo8RfzJfYzJpnWpFGjcys4ZmuJZG2NbvT3WAyP5KwUe1jLzYeFjYEb35EQhZ4GT0GpQnH
xXeBqKSxhaw+sBX4El+DHAOfbR9wo/Fb4LFPRqgo5k9dnc5fZm1NXXUsyCWl1CbeJiwreDPC47sU
3VhdJ1M/PADyDL42oxO9pfUcnkY3KRRYId5MYI7bHc5chf68YgSMYRt9zjwXvlknbRlt/JoCN1jl
tFbfy8//L3T4g9CB/EuLBtG/Fzo8fZNlXfU/27je/81/27jEX/SasWtq8oxHKRtNy98yB9/+C8ir
TzfPATJPA4Ej/S1z+B70SW8RCThGK8pk/yNzcCwiBULaR/i82IK5jv9PZA5n/QuLyAJWdri4bA5C
413//IemNIiIYUmpOmDi6nryRpJglcWt/Yc+4rlqSMs4OEe4ZDo3gW7Jz0eJBsr4NsnchyGroNmw
wQhWwQzkGuzHfEsdwT5SgcFXWi9o1364H/9CxaDv14/NaUcfnJ4fwhAum8/F/vngtPnZshG6gwAo
xPPhS8Cm44yioSRX/D4T4OAoMTchMiGcp0i702+z0VfVFmeRjbedBrYiDAopfVCsbWL2CC3CdE2l
vSLkqaAa2iuJKZvd0dXQ+dF9iSFq8384Cd/hBOCd0yU9Vz6Z0mlsSsDhoV3g3s0OheHSKJ1jSsns
sbXBsEcix2VhEJezRkeBji5kNnJrivDsnEP0G5U13wKEIq94xMcSaqrVGOTQykKoVsGIO6tE9r1T
wIUg62qG1O/P4byFpe9D4GMBQyNHb/686dnxwhoU6/NDaoNwk9AHyHSUimk3e/v9kXSf/8fG0fuR
6MthnNT2yHPtA9YxIMCCI72zD9U7sMgL2pPs7fYOAF75B+HK2UP0PsJC9rWOtg4SKatH4A8PkSUI
+CuNguPFqbxjdoCTMKD6/P1Z/Yvr55jCgT4a0L21nbOuXCiZLvB8BAcJR3AfcNUaO0wPefendNL3
xtrZ9XMtmv4YRZkXfpkUslhY4cQYPFj0KY6LD/wuCRkzSnHjVGnDoRMJG5G67vN7pVF9QONzykQA
4RLWWhel67Z3Unm8n70R0B5hdSY8G2Evh7jgpYmYGFczY/NxjEGErW1qsoTT07aQq3fA39zAwheB
lR46CwP45C3p4fdXE9/r+ShBg4PIC5grMrMwdHWT/oe7FllRgTmdOsmU2dQR4hrSVRx1RwP/5q7O
WcmCzX6bC2nomHu5YvBmB2TlAzzQpgcZKOV1k6cTaxCWbPQ2zI8CE9y1Gyrni4+Z76PbEvEnJuuD
wC+GEhmr3FpiQX2wTLgPyQInsR8TvJhxZW2qmLCEHKxENsZfmM5yYBKuexMPlnsYITJe8HZJDmUT
WVs79tKDQU4kGMq03GJOEvvOroMHopqyYwaFaFOJNulXBGW9shT11iUBQ0enWcabphBTuxoX37ks
A5LoRuiI22a0AJQ7tHixAtQFhJ+4PuSyzp96kgbA1lMnLZVxA8lCfWVH3q1Q47NKy3t770YO2vXM
S6w1XEFvY2AVvXMT20Tn3ZUf/TjJ3xqR1DPMnlBBtJcJytippt5SV8n8yQ8qkB6lJQ9k+4JYU9l8
ubShd+PRr9n0QVqFK7tM2Zijcn2hMuE+06fcGuQgrpMo/2bkRnBlVIWxceIUq5gvT2UJwaPwRLvN
rfCI77W6rqMGZw1erR7opDRWhl/tzSa71NdzU7MaW9uEka4oi3QrUdqfXb1Rd7BCHuO8LC+diPQP
o8h7tjfsfq7xierkrjEBC8n7ZZ2VE0kndRjg53LsZ6wZ3W3GdaqOVDOpptFhesidXZU0jIgRPN7Q
2vYzVs16h1PN2NjNDJ2frBX5WKkOm18+T9yaGYXYXMeHSQ30tuw7K6IVytw2HntyY1aKLmMAPcb6
StZ7uZEQZO6ULK7SyE0Q4I75ZoyLYTNEQAKgpA66G3pqLPyL9PocGhBz/KHKUJ3E3pdkVuYh6XsT
S9eitnAnqYzmz1ZZVZsJmOrayDxs09QWoEVJceljLjpVwCFW9bjM69IktWUAb7DqRxN7T2gkTFED
wZdlla0dQrcuDMp0+7ybgQgaQfTZIJ+ULzNHu8TKSSPFh12zrm5HBtc4+RteQ/kujQN4XiiecC3H
nrWXnWZ8LHV9iVDFBN3uqmcKXybmxY6wGDw6dK9MK2tullpnq4lOtBcK+NUxIQ3uIOwUFm7N4+IZ
iuw4OvwWm+StNVn08PwEU0GfRDovuHqVoxPjoxHDV8/v1Cd48dMJ++lIjl7Yg2VpnEuJU2zf9jlW
mwig/YCh9cZQOdjLQtFYo57jdwIUWOjr9pJGSpUmEauzscyPzmhWO9u0kqNJAsrWKfA0ZQpnVGhj
3haI8S/TGRdrRTto5db8NauGnHo7zI9T2MAY9OpB7Q0PzHWr6ZwRLo63sZdTfW0iQd9EDYuCZQQA
KjWek1YXUm185BTSAFET2IBFb4TcyhnLk68R4IgsciztJgzW3uw+LuHk3FCONK9BkrUkFkY9yFaz
qQl20YzckC7LQWWZfE38Od6BHPFhtffVZeX6tIlMnZRUkw0JM5bVicaTUu0xwfGGGd+umIkqGgTZ
PJQm8vsCw9and6h+bi4TyY2sC5FHKPotEH8nh8CXJg6HpxoH+7FN3e7re4WjyCDZZpKTbBuWX15B
H30Joe4qZTfXdkKhAZcLb64JL+zas+mNZnUFaVtCUCVrILkJdaqQO9jW9p0n67i41ha/iQBPOovO
0wiL7mPs4bIfJFGwU04ozH4cSVuMDI9op94mYIRWf+Zu7TBxb94jaCgBpfuGdMgDATV0WXyCl1ir
0DaOcKixjpSnEc0myZ0kC7EGHp9StAVbmyrhKVMFNk/WNtZemGW7h7ruYhiEuK84QPIeeLpCxQVq
0lWJ+4VoFWrqwGX7e3I9+FMeD/fSJABY6ihgcgMuOrz4e39sa+KdrGWC+m/aF+5s7tmvD2sBte0a
TyQ5wzpxmIhkbz0WWbKrdSZxXQ0PIjKs9dT3KfIBAiL91ERCUIXjKk9ikOeNzjjm8vv5q3SCNrmU
XUkOcqZc0h/nakCsgApmI22LVMYwKunH4FUnjLgKLCe5nieLitV3l8T/b1j/sGFFpMk659/vV/+z
eO7yn1X57//i790qC7u/0HqzHtLaSMfTS+fvu1XhW3+xFAQogr+IRa6HrvLvzaov/iIejV/H9YIa
hvXE/2xWXX7kIglGyMX2EnyF8082q3qv/MPCXn8dAXCBnSQ4M8cEwf/zki3wR8LSBtBqCQ3e7K3Q
jmoYZxN2+H7T97TUnrICxsSuUzZpKx1Bau7rHBVNdSlqJlFr1xgUQcFWUfShcBpGOuaUdBkWYdIs
DWg5bLS8xVulEbkzBjC5saVyZBeDWuxNmg2ddcMes/HlioKXMZEfpuN6i2yIe1DyKkwt3iGDSXvZ
BoDcImGAbRBS74GyAOCqGrOuSdf0AXis/7ALOZPtOV5IS5rcTnR7nuvo1ISfr07deYLpcXG/Nd00
hmCxYz9hqSFB5eVXYUxz31jPsLfKt9YjnffBoc7AV7OSQXI+lZjiP8VNvO/p/ncnwVciYgIHBVl4
LqJTJMs/fyXNGijrTsZfMUKhQqe9GOenxRloL+4TA5ELPQtwYQJQYtIEwyrPZvJRQIrThnomlVrx
kvAhhNJjomlsJtslipdhA+udW7Ht+yVZnhKW1GAhyX1uvetlyQW/VoZOhxPXjNGmhX8oZvy826Ne
w0V2UUXjTxEhBpaz3V6U5HNq5EX1zZwM5X1wMdDX92UR1cvtD0/m7ffL9B9I9m7rtOoxb/2sVNYH
spnm0evi0+Xi/SLDLOj0Ld4cfaV2Ywl72xSRlgNaJk/4DPPNuZm62rWTFe6/wgB/J2J/vM9Tt/rT
hvrnref7N2HhRAXLDVDc/pKbKvCcm+GceV/HDv/ZNe/lrO9Xkhg33z7FuN9d7w8XWQ+MHwYO585k
4oiQ+hhdE6aknweOBSEObJVrfZ1F3KXON4rN9I+PEZKq7ISdXp92obwBZMjvL7r49VxxbiKO1i4N
ZjnzbJud1bVgwWKVXzsy0Ev/kBJU81hYPQ/zumeDGDc3c7jQCLmsU1l55tYdyd18yqjrNkhYCmYO
zM4YsMO7LGODzdJWC00uc0IsIKMOk+MQO/v7L/3LkNSCdiZeFjEm8b3npQFDxIYPPN9+LQa2FGrT
qsYYcxYaS0R++T89FgMfCT2ydSynwXklis1/J8Ms715nkwrTQtO/CMb7yDJShsTvD/XLIKDACaMY
XwlAK+GdT2gC84Q1W2b1WgG/4+JKI8yzt1Eow/1U16VX25uoHOs++sNxxa/XkyqbR4WDmq0DyOls
2oq0E6mRrvGyuIawFhZwbjp0a1imiUSqYRdWhyjAc3L/WSVFPNebVkoZNgB/aWY8IAGdUKAkwbz0
L2DlMiCPlUfqgVsqh5SaP1yl4HzI8gV9TCHc+FCDws6HrBsTlV4Osn5JgtTiUcxI1ltuO28mzWC1
KDNW4z7sms67NjA4MT468lN4GVSeUkyWYe7E6pV7WWZvWFi5Mrz+yEUH6SUcykzfJ2C2wMwuYOZi
QIJxGEYIdkoQNuyFCsBNNszF3uM1TCLDyB3Bs6anaAMWAge01FwEd1HS9PPnReklxKolhYlrgfnK
ZpIngdNrs53lkATPAjWZ8LQ3hEqW37xpEKlY2bSKllsGdOh+qtKKJw4IfsZ3hGkZYj0H8ig+5V2N
l2E7wIVYnhaW5uPDKFtvvCezq+B3kyrjmVglCQYQ8seTeeLQpBOkOdJZuzGYVKKAz6A0YWZZEu9U
UnmVu9K4Q37TE2nEr6RsCEtv745z0t/1k1/yMlMtaqd+3YEiiNk9ozscUcpNIb++2JM+mhEj17i2
Q5wfn+mlueMhchA0XBUo/dR+EmyML5LWUMNpmIeZsTQHOF3VhlwYdMqwXWgKr8yo1+/MNogsJpEm
aPvOWtdkaub54e8TcLMe8z6B5Hgos41pRgYX1KXTpC66OdYTZlH62De2CHmB+2xTv4Exv+6aPJP/
/Rkt+Ee5takjpMmaIVcjNmQz5XINBjtVHHpuEiZiZdecU/z9qjps9LhybtAgxj9MU5/kJ1zBA/57
ojn0EW3DZ9VGhJPHZWmU33J6TF16uNRhz1vLztluIJlFLFjek6dR+/4us4E6IcRDh8kzNVYhOotN
TOQF98yeqeG8UXUWkb/r4z4P7JOB2lu9tuWM6mRdz2Om/f/M9yL6EBQmyrjNQp+umOjyVyPMKjRN
eu2WidnmZ4rynD6JLGy8+aq1IzDV29qQ+r771sgssJULCYDllpANPX4lGyf+Fgd2a4/oCkaHT6lV
7fAoDJkd8Dcj7ulMr8CW9HwlxdnzP6ch098F/obtePC0fB5BFbQ5I8VePM85jF5ga6RWmaL6WyP3
B1V03TkB4x9wAn9Zh7by+VqZE+pr3I5UWt6GeRq4nAvQMD4JpbDvHLJ+Jpd0F5ueHqJ6aT0+NEHF
f1sRFDzAPmxJ75ql48IqA0Ubz7mSatGTBzl1+XOG4VQ/0vRP+FBpOoI74XasG6tVj0BjfABdbnEV
IOc1nTqMs9ll5dVYONRft60E01esF9ZielTbaYpIqMnDRbiHOSh09GdmPrB3TjVolNaBnpmSIiFv
xjONHSWmuLEREagYnjFjG1VLPNJtvnWVmhn+QQfH3dmGJeSAilffVHvI2qFZUPQyUe6Za9SrdnpT
iyRlW89aXd9hNG/KFDuLZ3k0jmlnFqnC9tVi51nPBWWm6YJ4Zp/viCSSe9M6xOJAE+yw6RJ4CVgz
rj9Q1o0ciotdHUIn9MzUmYotEzHTzbaHa4BqMW5IL9UJv14AMzyyvD4h8SYb3BghXM40670uk2s4
iZ5sFeccZjM4t4Sy3pwk8aUWEgr/uic2SA+eNNNTik9eR9vsQPnqcaklyYyhyE7bPL6ol3rhZ601
DlJcL67NVNm1FVdpU+bcDwDbJnES7XU3eRZTbla1A3epElgc2e6rcuKzwtbUsyARazSHVmbaRP24
M/tm4jfZwrT8rJeRnpdycyznuxAcCgMpAarD9NSgbeP69YnB7ED6s8+zgAK5Y0CNrbRVrZHErXIv
ECMy0oOiW/jiCRB8Du0ISkNQaWNmpbdRNT5v+TJyKSZvIXjrl2zfDy3DcSYSBhSdH0jF/KCCxHBu
ZpNWXLxiinKdQ9P2FacU1LKWq6VE67esTGPK1SuVb3Yjf+9DmPX1xZlIz64pUEpm1XAbJ9kElmTI
FkyAmLZt7I8IJ6KtgzKg/RC1Myef1rz81XZUk883BsJscJXqMvF5sDMCnxk8AcgcruDfw5oytv6Z
cmqbgbuks144Q6LU031nALJ7EgajEkq/L0MJ8kwVMapy34hTnlwnwDVBckgiQDlZmB6yDcp+2Rv/
xd6ZbMeNZFv2V2rVuBALnaEZvAngLensO5ETLEqU0Bp6wAB8fW1IilcSlY+xssY5iIyUQqK7wwGz
a/ees0/gLsbsvGilAtKly6m497HIZ9xD4IWbM6esmfCRtDjUX2rJHnNOHJpmX0S8UyukHZY2Lylr
LgoXt6yKNxuwYgtK0pHtq2IChGwGKa0eQG7rq/PaEqouweWVvsC6wYS7G3ZKCY8UhyaJgELjvZLG
ySrYVoFZ9qMRNnxHLYv85DVLxi48tvZE4FE+rkXq0mJrCWx3LkDnI5ef+2f4D4N956AzseMwa+wc
xJBfmHNUEZ/L54+4TwnkPfYJO1kBnLJQy7Lx02LRWwxqC6A9lPPkIjh9fqEYA9W70XdjAHUUaMt9
nAHuZOODVHHWYS9Epm33phHSJ/Zpq6Pn7PyNRi5yhpoVKW0YiyI+YJHvN5D9FWxyv9T1vaGMxNyB
GjNKGl14CFIGEpbQruu8kvbD0DVtVjFlcOe62foYlKb7CZNWf6F1PVGK2Bi65bEvuasD0TpO+7C4
Ywyfregdt633oH/jZWJa6zJV8SdCdfZR2mfg3Crbk1WAONhCwuq2eD+8z4bMvPItMWnPTnDE0Ox9
9TPByDUcEJy4gWkhvaPjF5WNWGVnuiicfSS13Llkaq7l+X50asra5GsCxaf3DbLGyFknmEH08+Js
Hau3tPiyNfkw2fXP6lvHj+QYtyqWFa1qVaXrhgqFXdbiQc2iru0NcuU2GqmndKz9h3l0BdVYBE6d
FCNGDtz/pQbOlJAzi2kw24rPQsLD3Xhr+diygfM4JLazrnAM7NcKM9UIzo52NEpVDEvQIqfYO1+a
WKMkFUkzsvUI8tXYZfpSEP28n12Xn7kbRLVWf06XrycHNzNoAIc4s2Th74dGps4nSIZr59aoNRc9
EcB5eg310AiWSdERoXcPvIGrtCc1jSpY6dRuGvk9qmYty7CbsehFmlrR/BahI/p2NEpnsQ6+TfZv
eyAl2WJNkYPU+aDUJSAngXQRacqCKAuTPVohKKY0UbPfc4Hq0l13Tjx4E++U8B203VgzwLosd6O9
ms7CKvInfpieVXBDA2x3hJTsOz9b18ncxlxShOaqnqw2JZRoo331W3+tV314osuj2Q+t81mppqx2
jol8+wRUdGRb7GvipKyzsnbXkgXe1nqNCEtweuMbpqaZ0GuGmeOA680o6RsEdMwJXQx8vRVcftZw
BMqYvtZ2j9PJdZf6uYPZZJmM9zn53axojo9qkfxOrK1cyDom4rsiMF5y6CgG7BSKZSZb38HQaRi3
Dn9fiaXhEQqGGhot/aEy4SdW+MelvcmNcvbgDWvFeiumOnXArZBTJD4h5ODN/Pga2TAN45Hj39Df
I3ad+MQWMUt8R8jbXKMlVCMfVXK9qEyP/Ocxd0WWHxjexVIdbcrR8X5xzbWKNZZ6bT61LfEyybHW
y7Wo0Hs0jSpQ5ryeiT2n4WaR9OuMKUyV3rr9xs5NqpSYjGG2y7FilCwOeh13o3fNPMas0pMTuYTd
HuYF3lu3tSwmY4xtc4rMeyy/6yPSyGZteGHT5A9Eo70WakbB0ThtjPUGszAKNua+MV1mhZBuv++u
yTjGbJpDhQHKCTHJUQU6Fkyhw9g76/0YgY6lsta5Atk3KJQlv+D31z9NVdIu16pA4eZtQJbQDA2T
xF1Lw9wZSOGFlFev7/bH45H3gu+lGBRx0/u2Y+GTJ2uymG6PnkIocRCGCzE9lOQ8cpumMzVBtrNb
e713i5IEeHyRRjz2m7joPAPkGfQ9i6KWkDC+24GcbF6rXFo+gr4ScenBGGtp7QMCHW9j10/b17EF
ZCmDLh9w7GEDUbZ1spXR57g8hcl9JnVzPQQSzsGJTTem9QvpbJ/ykoMn33M/k/R4bimT8xN+p3ka
95NpNfnrmBgTFyX6Ufl0sT5Sa3TIe/m06eTD5Nv+PBEjA/YpDKY4ZhaMS6ax+FXMmaXdzpqmTV+s
kZTRa5JbEBJbCe4CjyzgNu60g+fU1nBPQKgFiRcYA9dfS/z10O0iaKEKaydjPeS7cG75zbiuuD8i
3Ex8a72koVttJk9bkD63I5EZO9cX1fLIVV9X3MVoOPMC3K9L8FycH7idHMHL09rDEcSPrVmTnUPt
iqlPtjiDufUP+J0Tjiq5Rx3149HDobqWVoUm/VIGM0FxXYOwYQRWDHxSrW0xLbLm9ZbE2K7KKx2C
V9lwQZb1xC18redCKsNdH3FOy3F94WC9o3idVRbvI0a3w40zuUt39IbJKA5eZ3KmYGPTbOoDMphG
lk7kAhU/xrf7lrUqa8q1EkVIyyoOMPr7qRFOCSO/Ixp3g0WKgn9wwo6GnIndNR7XU+CPgwWy5PVN
Vwsu9zjkKZuBTfXewonXHr2MG51Dks7dr5KSJIBtagzrWx9KcN5yOyVD1PcIFEo7v3BrmiP8wWXm
jgKbui5YPV+jloQTOeYpfhMt7RYmA4lV5q9WNa0ndExH68rhT91a6EpoEXyWj7tG/6JnhEKKdGIG
Oivh6F2bk/AOT2G+VJ+nqF/PmWOiFYnYaDagVKRwQ8vn/YeXfN9Vo01FRo2AkWYbuA/e93TnmoAd
vXf6z8JR6/Tmx61ReNraq/z40/35UuSPUONijYJi8Ifg0ExitC50Jz6nNthfKk/HtkaKQhZr1q6P
X+t7N/DXXjUsFhqvloCtAXHgj6lUpxsQIIrc+jxZcuAgMyQSsn8oemJCMTS00mAvXJyKRWMgrrCj
iTIWDWJCJsScu+lCrJMNnyPvuvb8WJl/zj6wS61HhNIVKIhPrtMofvXx2//jUsFWR1YG5AWJpmG+
V4BObST7WLnitU+NiffBBrUeC9lcOUJ9/FJ/3HMW/W6fURCTIBBI71vHlFGpWVJAvfqJZw3zIZq9
TD2SxbU+Ik4Uq3+85d6PUBDfG0gNTcFrgup5j5BogZ16MbOCV0D16xrVTzxs10PKyn4bm3B5503k
U+9TTMz8+msBKrO9YrUjvurjz/7+MjM1RWpLk5YxqTD+gFspkM2j8mPrhZ4ER8c5SehSeaW7Huc/
fqX3VxkSiM6nXckZyPes983rnMLQs4zMeIH17AI0rYv1aJ5mnNQOCJbWqvHjF1yFcr/e/ybh7LSd
GfIC06JoWj/6L0I6ELQLi8ncvrQlc6Jk2wIiZJljUZz5XqO2KSb8bmk8J37o5iJhZ/z4DXznEP32
DhxuYh/BJ9QSl49u/v4OOCUmhVETydmgXonLLbOsJce/Rz50tv9RtoxtspbGIBzX9ftnU1wT/dry
kk4PX/eoflwcmYm1xUPrf+Yprmx8wBYTR69kS+hyVXlYk/CfeipIjbxntXaVWDfLcR4qcMJJpPPg
BxarE7VIj1N8/mIocCIANHJadFv8A6nZw70cG2/BlIVrmm2ICEIWC601XU4xHWEsfGdOnVLboB1b
t/i6bmvelvujQd9R2rNq5rm5Fk2w6L5XfKaxFstRBgBi5XLEiuvvxVlLZ9Icp3FtspQ5bdmPL/8f
NxzCZJBt6FIBIvx5aw+cLBJNX+bnCvwCNWtc9+sRiICttQL42bL++CWRIfx+y7HU+t9nNGh9PfcP
NJ1boOrtPPXsx6CyLDIBfSe/EJ5r5tolYWK8g8Au/IFD1GQQME0TtpDru/n4bbz/5BYpLzorJ6Jm
/sd7L2kuUWkpvsvkOa9of56lsu3lg5krsz2ZXf8P+Kb3KwjZm8K16BQ5ABNR/7+7yR1Dj9Ok7rqX
EaD+8igyd70tsqxeK6uPP5f57pHmp6PUBlLnuEzegPC8qw5iNelFUY7mQ9n1ureJaF/28S6mjcpJ
l4hMdgfoA9iCLJpTc899OQnLf+SwJoDvIGakSD/nyLPO72sFzpc+woIH515PiUX+hNSOpwImU7K2
tSZtbQN4/RpadRw9Z20T55LpyP2o4f4r4YAI9qI4JqecZWWU63rNgSCfmqOmsY4WGBhRNP4DpOvd
9eYaQBhFgWcygbT+HAQLEfe+dIbpYZDZujNHFaMK7Geq4uT88fVeA3t+vZ/X75TFCxjYyrVkHX03
cFRVTU/VsKN7z66+v9YgaJ3mI4kDbE0s9SxBP2bvBSIdrkI54eyCcfDjV+04rB0CTelcXGG7az+T
s2DNSmfKLqKjoOXZoC2njkcVEV9ay1ztZ2vgwLSFlszxOF1Y1Mbdz8Ef06J1iAQMxuTZWTx94b+N
lVy/8EVgBf1EaADlMCq09YVHgw5ovyHwev0mM4OqBeQPyC6+975N18byzxEaTyT3bsbMg30viuhy
4FczpKIF8vEl9X7/+lzXBUlo6sjYsbhYOmDA3/eEhk8wenodfSlGy/2UtaUwdybj0YOTe7VNjz/p
dyBh/fPZS4toU9tReZAkojwi4kesXnoDNrkOFaevAcQK0Nc1DxHn1+66mDqoJIk3mofUz24ko7Yv
mEe7OnBaDeM1sxznCtJ2dZ7oaXfBjpQsnNYT9LgantmnhTnySBwFONugxuZvb+ga5o/aArED1/eU
qLDz22ubXSnf2YUGp2Nux01fz82WmXjxmCBNOCsKkylBVve08yrCBzNU28ULOgBB/kCM8n5YGt1A
Wdy69yb782udVIaAbeQktDDirtubmHHulWsNjyBkMOd7umaXG8DR9TMqx+6t0Or2zrG7jrIoGg7Z
NGQ7xgQz/nDmRQSYKD+FeW9LHIFltYXSPdKwSbLsaQCVRtc8grnSExpyT7gqLTEb4jTdPs0OQb7d
2D1MLHPuuxcDxfhDMghyUSZHnuNkTAkRn9Pzj++IP24Iyq9VnUalwjzojzIdNyL2H7uVb01J9mpg
FYSw7KRloAf7+IW+6xL+XznCrcd5yjSZx4NOZJ96f7aaTDSUI3KVNwP17EgpwCoaVJwDCAtICqJf
sQzepsTO1oFeCCAa1linSPFT4WymokcNhYbNuWqd1j8rtcZ9YBvqKB+Gon+Ukj3d7EuJcbA37Bt9
zMpvQC+9U0nX8gYQnvnkZxzfAgPnN7kFeXxlSYSjSN6lQ1MjZ0SFN4Z+U+vPb9ka/ZY1Q4tfW+iv
+tRb4cK56t8qEb5fke9XnzLNNinS3j2MFa03txFx+cazMl37ZlTmW8S6GI2cVncePr7+vy+mP17M
RaS4lljUz++rwQgAEP0Qv3zDDy7RZ036vVHS2w6kzHHqWgNn77iSN4xn3fwfauF3IjxefC0DKIO4
ASz26PclgaGRsmB78/JmD+tdlqRWsreqrDhMy/RaGn7xbGn+tBnMmKFH02oOHJFZlJuPL4FYL+hv
t6C7ijVXPQhOQbbxdxuKkUeS8UHivsUDgwPaaWSSTZ5w/Q0prUu/GW0SIICKTUNA/otk2lPJAyZV
/2KsnbEPCjfWrhYjtg/WMtM4ayP/RSLuFmGbaxfpXLonQqr3pSWte3qgBZQw7s7AYTA2h0s/MXbJ
qi4K3doHym9y+N4p2CKzk6WXllunezzr4pDGVX0lRV/08D674fNcJMMDoMD8Bqs3G4QzGWpnmb0a
AqtN43tV+Amuj0bnAyQT/I2xjxkBuDBbGISwJ97ZQvNOaTLbTwZdbdIv8lxM//B8r9fu/bUlx5nj
vsNp1n1Phh5oCfO9u9Fbk9riUmus7LFOid3e5E2pXxpqzer4+Ot8Bz7nrnJXMSZHHGDFSPDeA3aR
yRetZOv8mtUZmDDN0mABDLN2TqMy2zGI6FnpRdy+1RZ0vTSe+lOa+vqNNvrW7h/ey7+4tahE0fQi
yVrtqe+eZctk1oY9JcffzAk08JWffUZHMDOXKsuvVO3u29IN0RFaw+d5JMwUfeJYy/+PSwL+nsLM
Qhv5J3MYLU4nO2CBX4GLAbdwgK5dO8uQFKcUxt5OX0b/vgH/vgM4F21rP5qeEw/wxCHplp8c+P8Z
gPwvbonVpYvJFPCH/ocmdJGDGqspz77Gru7cEeXc3ZqFBo+G1uE5W8xwOcA/OKvtUh5xoxoXPQGc
NHGLfrpO3cRD8lqq8ZRqg/UNbXYjAq9J87uPv7nvMNLfb1wOCSy+323FjvHeCdsqaBJezJcUT4yG
6LhU0UtF1N+4aeQsgkY3c3pTssI40wu6vJsscQTXKwY/UijfDxlVgyVsK8f9lPbYFGjaM/wotQ5M
o5N2B0xNIAWHJD7Gwo3tAIqKqYJuNrDXxDVBTEFLBkPoyUXUe40bepflvXbhO1CG8bi7JIutX+M8
KQqRTMBZj4kIIsjOSPOTZEDPWQAqWBwUTVEiBoJjth0ZVz+KkaYCVWR3BzWhPCaysNqgdRE6sYYw
6Asd+rXX2CVLhuVIPElOnZgI9ni34rBDtXKhar/D0ZiSJxhy/SrjiKxItXvdic0n7BfppwHz2Dc7
NVOadGMG9Orjb8f4Y9tyHRScQKVNNNMcKtf//ksbZZTRLP3GHr7S9W7iB3Y30YV0Eudg6Mj1Np0x
Z6bULY4HVVtU3xKiHQkphseq9iTGdY/CL+KTDlHmwSTdiAkJu8CuzdqChyHO3NBuGPf+eNf/8Vnc
z/XX//rfr28SE2bacUj50v9q8kdGaVq/fMGb1/71f/2Ihr18lfzN669l2WHVeX0X8vrzL/5NB7D/
cshSoEfpufiU+X9/+y00T/8LfTm9Zdgc37kB5n8bLkAA8Ft02tZCg/VP0Pb8O+TV/wtNEqolxjBA
B+gT/DuGC9au3/Y6evXUEVg32GBsd+3fr0X1LzdlIa2OU74+H8Q6CdyQTpQaG1Eo69JE6uFvfabL
ViihOsqdQv/pB2bXAidZsUO7peGME5I9o61Asb4Qm8QXa44yFqVN63+pUf5Bw3Lmczkb+oZ4KRqF
C6hd7Lhahw7QmMmJcgogGZpFXs3WZYwCZDGJDHNLiNSyR51bPbbd3J6BskkuaZ7oW1dblgf0yBaZ
l4jGt62PSBBpmmzuYois5UFv/IYB5qS78GssrKK5USUZMwILz6de+4AihynaDElJkt2SftUMI/6i
IC5fTPydT2IGnwkGy7dPrDNRFhj05CC0WkCFUEzFJnpBJa59Ly7OR8vPrpAJ9Rej6rS9EWVElurQ
AoOqH6ctIxgSl8gAHUPBRQkn1HuB1jqo1CQJVIFfR2A4C2E9wNG3QorLnJfAondWks3JRI65rWk2
8db0ufJ2ahtnICLldQ8amcVtkTe47KvrbPDaqyTCvw56IS/PsETXIV3bKMxV4u7YziD9tZ68KF1i
Jbaz6yi0QzmlRVgK/QnDS38aKvtTR0vkzug6sIMeBWGxMcnCJKhq8PJ92Q7W41TkJuwvy9tLyEtT
OMJNuWAwnW5mS89DSBrLBRP57tZ1AGxuHScSZxZdi28dbKetLY1bd7yWflESMG43sA31a3sY0ool
2rQuDSJ+no25jh9aaU1XdExFSIdmy0gH4YfMWdqTXu4tnJ5nfrF6zRAD3wjasRe5bT6lCNs2CA9y
RJ7DvCsxR9/Ng2i2jibkQekSuqFBElyeZbfR0JAGqHXuJppsdYydap9nlreVtlIh0XkgH5dKruig
KjpkfiSg1UmQi0p9MSJf21W2jVYp6Qvjlps8xsVLr4q6QwZL4ZOFCd1rk3NW2qAuvqm420LD9c+x
rCYB2jRM1En3aZGpCBZijjDIOgaza4932SUijIeYYGRU0WcFU7tPNv2GY10kza0gVuxipq91Rgeo
2WQ0I/CfT2NY2G1ySb+Z+4bbViGdI12vnhMSisokRX5pR0S8OYPYIsifbmfVCxyuqV3FNMwlGc8P
HobNdNeBI4KrK+jlOQO23CROvFuF2tpBmqj53nBnmrlQd6LDQGAHoskT49GwuRe2ushSYHO6e9N7
RDQ+TfaCsXUgRc/alT7R70FBxj2vP6aXvrceYq01s6GgmTSGq/y23SIdofE0+VaZHVVlkvRTVEvG
p8l0jnx7LJLteDemiDDv+jylgxbQMsysS1L4xuw5z0ldLDfLCMATCbjgGD3Xjr/QVzMnVrYhjeNn
jugxbm6gRXw/WiW5PVEb6Ntp5iyE2iOd+PjMOtx4U2QlKNVGWn0eH+bes5/hJ6n+C8ohI3eeuUb+
MJKK2VdnnJssTiFlhF+efzlRfsz0SmhYBFCgRPdlPjhILhoL56XZt2bEg2VMP4Yk/9mp/2GnJurF
+HCnPr69JtWve/vPv/G3JdIwSCPCYsUZg8EarJ7/3qLJNv3LXOXngFnYwJkO/I3v8f8igB3vEBYS
WtPfbZQ/N2jb+AvWhM8hwRKChr5u/TsbNOrn3zdoff0JOm8LtI5hA1h5dxrLjagZyE/HlJXYkFsj
2sLnpTvP5lbzjJkqPFjbUVZ5hl3HKe6WtBbQHE33a1It4s52cxBVRmXdO6iTnnJXS8+F5U40AICN
RCT7OXAJ/IXW2Ybsw7m/1QozboIkRjT2oJdNpMGuTwuLtp2fdvsR43B26ZoJcZOqKbxd2iXlkcrW
gt08NCH7fLwhLdDeGKyBuyQ1THOb+cNNXvt9i+9PRafCqutTN5j9nnNjc2YihH1DhfpiS/jRtt/p
zwwXXHSVaf3SkjoTYtNyjo7VvUJBwJE9eckMtNJsk/OF4JmDXlc2Om9PuywzLZoAkY67BD9ACz7a
N+OxpUkxGHJE4kcyQGCmKiOyMDGfxnk62YNVb3js0eemiX4L0aG6RX5cbsZefyqQrD9MYpqv6MZb
+9r0n6bJc7ajjo7KGuWNnWnNwR5a87KVsj0O5AuFepamJ1xL6iicJL1AWfuK2E8MXOt6S9c/P28k
4sOi0sbPXe5GxzkSJIkCWvyKuazdLplnfCW02WtQvhOF5pvp12Ew262PZ+YTVkIO3ARqE9EJgzsE
fO69mOaQb4WLIHjyqieZyqeGsclF2dQIohM1Pke9hn3doolr56lLXKILCNVVUBgpREbKMSv15Z27
IHgCB5jUx/WOfADV4OzwVdDuiIYiRyA7NASQUy3w7kcIDto4Wnt9tJwZnt5a2ji5Ed/auZFfw8ZY
riKV6GGy2M0psUytC1J9EryKVW3xldp7DnbEImEyTO+U0xUnIev5lMyOdUHFku041qtr1TbtjryN
6QsrcIGUULf6cMi1+hvHOSjnsQL2IJFmn9olSg+ESHanPmJgzR6oYvSyZAKwa3LKNfoyBvRUu+dG
7UPgTHtXv1To+WhR+rCKWuSbZYiZiIhZrxserQkGN1b62STmNW+A+QIf35hxwqAkMUWYQ+elqJSm
fz5KCcmjr2kJhrjwgdir6ZQ2vCm3cWpQiHP3ELcu4qkxN5NvZJJXW8+DJ4StwjnhQ3vDYanjwKG3
jpQqduiGacoMpgWUkVVbq/Zc959wNCAmbN3zOirTa1gVya6gqft5dAyialPD+ZI30QKXWTK+cMbE
2atWExzJe/XJr2zrWssjd0MDAalsX4HULXM1n1dKs/vQ86LqzHNw+CDG15LtPJjLtSvsagurpQwd
Z4JlM1nmsTPz9hazr9gzAxweRSIq4mrLZA44MlOh+XF6rtUWGeYSpGbo+XwkB0EzvtbC57zrKgzU
7ThvgWlkew7p8zZFF/IwTs3Egb8xdolgIpn4tE/b3o4ukCu3144DYCPy2vsUge4tCI1DW1rLFUx2
hQfIPRMDj3WQFeZ0JLSGaFrlUBZLU6MVbnRT4NXefJd3RX0hu9G8p6bOXlLdABa7JjIPqlVHb06T
6FiSlHQHRdYMfYwiBAPrFxJEql5W6ia2m/Y006ELWTz1y27g6yYcPSFwI8U2wbFjE1tKPy6NwWRA
OJe13ZRH0xjNo+wGTHdgq8KJTjVDxijeUwckmyit73FNzVEwIz+/W/xk/ir1ug4XzZ2hb0j7xp3R
LvMt0sahF56ARRb53h0mWCGEiQe6ufTnacIcsyx0e9fUZRw63uhc6BPNkAomx9GPE7WJct97tio9
OUB5KkJtKvxty5BG22SdcJ7ZBJcDrmgN+AeUl0klpM479vAti7TqElZsddvR9woJbwj6qtFf40XG
28YgoNmsxnGPgQ1ufB01ybO5xP2plcVtV1XDWUJ0bmi1bX1uFnF/vZSCVjFa4mvdSP2rLmnpSWGy
X7Z27LR7aVdQaa0JYm/ujZvBTeyv8VyCknenLwNJqNTvLv2riJNN2DpCO2ELaYKqFuqpnkDm2qBB
bx0w/ZsevvszyGWeDcupN4vwCEtL8+miTAaNBSum2yJS+wW2KHYHt0kvjags9wunhFclY3sz9Zwz
B5Z0U83mQaCfl/hLInGXoqTa1JDHj5xlbvGBHKke9MBvEetscx0ZYFAiqtm46XijiKl80iYhw2yQ
Ha3SMrnOYPjT6Wpi9ajHDrgXq3HPYnI9ybXJI//Aukn0S6+fOlezbpdluB4YGAWkghaIz9qcw+Qw
3GezSTwTMVY8Eum+9I3y5CxxcoRzdJvPJK1PjOawPlhRHNpl7JFH7Qy72OuLbWcNnIa86JTldb6v
nG4gLSuDr7Po6UbVcOd4oJIdrcJ0H/fEjplT0WwxLMpTLFqWbzTwr0mq0+Qbded8GTv3i+EWxee2
q7VL0bU3nSXF3eLZDzqO2Mvcj5qTgtFyxM2y7AHzkviCIPehk8lwJhz5mi1Zf0w4KhOJnFbE08/o
LQmSc6DpxN1ZyoCSmWFs33Y4KK4X7D0bj51rRB9xY8S1+aypUgEfsWg0WkY0Phlpqh2KZRQgoNLs
zEzFrrKyJtRN/Sp37MdJU9DnPVlsAbICNCLM+Z4jfb0feq+5qr3eCKcOX5reRF89MhOggCcgjzBp
YdDBHdyhEjgltq3Oa5HHn0afAZ7boQ+ql6LZ2MRYfyPL4j6BrwQtPnPv8oi30KMoCnl/mFAy62Jk
Vd3WifESdeDRZGUnV1ldnYDAzReTM52wQdgPRcOJvmGivrU5/+whDfu7dMqjl3aYp709pe3LpJVO
EPtIlarRHI+ugmFWON2LMlhXAOAYtFmBudiIV0GivWqDmDctJ/bA9bLlzPdnst1pZkz9uYuQkiDg
SpKUUVQxQ3C9ChPdLR5WOvMdRVV+XjYeW73AkhkgW/WyKzBxxh77TX0J5WcnHWv1tujthbLo8pYT
uYtJZktCiMz4BCKXZcfMhkMcZZx/afE6142oyQuxgWNP3tBuYA6JUNnqpTPWYGq3pZmslLFc1QrH
Ti5agxShttwJT02vgwcNG7z6QpGSd44I8iJuUN3OjQ0dcZm+IIiqXxyoieSed68y9qMNb4SRqmx2
GUDaigh2rT3One6FMss1IjXa3AndJpe0fuy8vKgnMw8t0lq2Cg015C07fos4xm3sckFYLR2GsWAd
p1taC1fUvfAY9WKniNLe6VHNDqoi42xhHUBsRrUJSlnHIqjp31atW9DTZCRYHkFVhQZnayAyCig9
2m1X5DfCXXJUaSTynuNG1QFZm9lR56t+qeCIH6BrRVu3HGoiLuYuP2s7XOxxonVQiovBDgjYdj+h
mWv9nTG4AvKzfuMSR2cGCJ8zRlm98WWq3eJqmSYWBJIxQyuixROVS1EadyA8hyzaRKOXVF+I4Bod
O5Bl4ct7d0IQbZ8RswELuJ88v7pX88hVq/o3eM7EbZZUypCbCOIEHFYY7ggoNxMb4ae5u5kh4m20
PoKJTmN/+lo7dfKmcOEH1AjiE3+netFiFe1mc6yP0RxNLbogb9ronZeeDaPXXDSo1gOQKNWzxZNn
5XO74xW1i9z3G1hi9D9S+L0VY4mpfGsj3bhg+ukdHZNpJl32arh0B+d+SegyNK1w3uyiJtRlcZf6
PBK+2orFb2+ZyVmg72R7psmaZpuCzwQ0EEAvKp7hYBfg2VgN5g1VH5g5mxLGVJ2kL5GC92sLe+sW
wjzXy84+a/WWEkDo1tYrSHoVDqBFxFW8Hpk91cOUjvZTZ6zTzA75jovxRjMZ2TDc1blyt8ryRJji
mHtWIrqKMxyLiAv86Q6VRrwZs5gskB5P4gX9MzPE8NthXcZpiWcIxRVs6Nq78tiFs4BKazhmnUGN
3NWlPJtklt3HGIWfe0pPzkzdeAkkNL6TYul23nqxcRJme83vOX0JUyaXWjSqFrzfNG6dodaPM5bR
uyiSzG1phmYEM/jimHdtedvHPiidxmge0WcanwzMl6TgxI8Ro5uTzWiDFMZS1w6WWddkFtHKRTyt
n7u+rO8YAXcl2SvYpC6GKbFvyqR5dRec4UG9TLRrYKAvoad0tv10iel76djVrvJiLp4gzGQPqI+j
vQd0ldgtSOd7jkL9Q94O6m0VnoW1acfnnYzrDe+o3GVtxkOIX4l4AtCMc8DRg1oHh6W5iRKhPi9U
fVT8GsBLfGvzdeN6ebIp/SK9bWOYcXqztHh4sjUfzdOMreku/lHlNnmMy5KdRDISIwgL5bIAeBO4
k8PNpGufC69aHhICjQQAAlwOgTWzaIDTmZ9ylgqIhKMiBCxzF+Bz1bIpSGTZ9+ZY3JZrnWQt3Fft
YiMIafT4LAJRiUXP1EIGxCTGQ7gLM45lOCvLtZA1RHsSFsV1Wuokv/A9b/25UW7CbZfJ5lPVK09e
GXnWWdtiJmryojHYBTAxdYkXDmBB9RW37Sxv2lzq6trwtezg0H3nB47a/NSXUz3dL0rL2F+1ngNv
fz3oneWa22EA1VkHvoVY9pxL0nreroqbBJ9SZ1RDHvwfaYNBsHttulziaR9pbnNfFHJ6/GVQc/1j
IPord+fdJI7jwyoXA1mEmFinuyPWae8vQ4+6IRS0sAx1GWsdlgif6aVhjnwj8qh5qCHjF1Na+zEz
z6xc7DS73YnE2HpudFEPCx6gfstHJT8OAnzzb1J0f7w3Z1XsI+rw/ffiA2mMiAwiU12iB750a2rF
6EBu1cdX4Hdd648LQPgzQkGd/E33/QUAIUFUMGquy9Qkl4B/HBKbSrf6ISX4T0vyH1qSJp06pnn/
M6XtIv2/7J3ZctxIeoVfxS+ADiyJLcLhi0LtVSySxUWibhAiJQFIbAkk9qf3V73YrR6Px3Phu7np
aDXJFslCZf7LOd9hCc9z8hOo7fev+n0sGYS/oGEDDO4iQGeVb/KQ/hGffptKBoC2AxJ+ELz9mSse
/oJ4GKkp0iQHkpvPkvmPwSQ0cuxASPgdmIA4Wtx/ZjCJc4Qh659kMi666JvUgPcQSizrJsT8+V3k
gOQvO1GZJ85vlOGABoVnrDFL88B21qQ2uXC6ejUjfuNuNhykqJ7qnO/TVPhotaDjrlQ/67tpjrFl
M2mRyydc0EKQVVM4+XrU1nsS2MlLOfV+RCay+2kQorvjlKONHEMj3ma1dG93seGTncgHIyrqkKZE
pvm+7WR18uW07FFKPRawod8p+eP5ZOqG0oRk9O48yFBUL04e9/5ZL81iRj0BtH1Jqp7Tf5PLDDbN
1lMUe6wqQuJ6mOSM6yXnxsew6UQp4so3ypoxnbi2SqoPJ3PRgralD72B1/YpiYuS880mxPLG98pe
kF00K/pxkpRaAse8A62C/ua3dYMUs2e+4nfpzp7kt6IJGY34WRZps8m4tgfb3kk7e54ZRz140o/l
nk9x7sAWx+VtOJPt2UMwZW2F62w6y/g6EQaJ6hN47aGllYzwKYLrQIbE5i5gnLCkiPY2izD0ldBO
924I3Wljdb1vHXrKqPoEkDx+ZWHrP1Ftxc9tN9vBocVQdhsaKLe4pdPqBot6LD9TEaQbw7EJcIJ2
wu9ADaumn6qjF9YFMUY3BF1fct/bpCOaq3yeIUj0XRJERqJSoJPecsXUJzJzFye4DHLLy4FQ4BFG
H8YkhNyVtR+A5I1EjCUigI2xp1GxP6uFUOXVoo3lOSz8QqxudqdsL0hiRCrVovN9SXCrEfiEO8ue
jM1IuN1NHtvL2dSHNHEZzJGk7mbWV6K52oRXjpww12VAUmoR2Y0ScDbicTOZMdR4shkO2bBcWXN5
uLpIWcvzmj14duN0iropo9SjGmj7TgerAi1XRg1mj5tiidl0TWQ2Vob/nE/uunRtkm7bO1Z/crWM
2DwzRi3N0kSAOWjtSuimebWtvFy/IIR/RFjkr1r+mi3gAGj+w/xmgSvY+n4Wb+NhfjILqQ9Nm8LR
g7Z0Rg9iHpQr8m0XN/YxNOAY5NrSG9zWclXSOx5FXzCOCWqGdsW8HMyGt6bNRv4lnG3o/aRkNlDn
VjLtjEh0EvxF5Xfd0XVIYdfZ+A56ozi2GYVU4/mA+5bS3LRgXWskAVqonqgwxP650ayz0qiipDFC
Y6Us5Hy009/dpfnsT+hhw7hGXd2YOMxFmweRKQIAtHi2gM2SN6mzGRCvXJ66jDHyTaOwGmw3JidU
Wg989/Ik3dkgnHXq1MFynP67KtRMZJXDL4c3275RA0mWaNEJrOn2ddOQru4+NU5xzYPsvFjxLmx7
M4Ke+px53a42NTvWZLxqstEr0CLrwJw3ieS3n3gQkwbxoptmF8zTnbQN9vhk7mxbrKCbIV7oxWLx
6jlLthrJ51pbZfG9EGaLWXX01hIJ5FNmVHdBY1lR2KEFaDqXQzAL7oSi95PlBBQCh90KmRL6X2QK
m5KqNPK5sHm2FI58Xg9vR0YayYNp2O+DtvhY/DlbNbYZHj2Oy2OPSWs1AaK5YO6XezYT5Hn6mfWY
pM0jhBe2R/xQKPouE9FUX4vbaZb3MeVZIEEwK2rja2Y33rFWXQp5ULZbNanwzW/Sz6ahWXza0w+2
8YTG+vCsb4YmqtcA3oERh8d+ZiCqOdYfiUq8RUF54YEZyDX22kdqcBPNpx+QE2SMfgStofvEudKv
0VRDklBOJy/SJvkH8nK3o/khMrNu+oubuOnVmZCwtpN5XVoDm70s33RCdCwrpvt5Kln6NyxBpPLp
KvSVeCFOF6TRcW9ionJIx3EJevyaioylccrt0ACDzi1CfGT3XFS5t7VBjj6hob5TYOKjyerki2/I
FzcJWWAbw1e9hJ9RjB3sHiOEsnq1LYmfWKX2uNVje6g9uWN3QWCMbMTFtpJmNwbtR+XO7obUKr03
O/tZxX7OA5wTD1WmxXBym9G8pJZzxRhzLnT66uH6Yly+bMwadRgnLRKG8AvxkkykBZuH21mqjOAh
0M6Oqn26Trx05UoNSRNxjAZf8jixPhc0fvSAPm81QwBH9wd8BsMGzwnyAbvbukNjn1qPsV+DPL2J
4pDwwnwugl0x9cshrbt9p+RxyOJ81xUmJK3QUKtsMHDj5Pjn4tBnVS5CuOaiFx8CRisHNgnUl3kx
xWNaMtNa/La5K/pboCkCSiIq3fRdTZ6IRrs/T1nDnTAWL5YY9lVc34XDwsUqw3Bjt93TMOtLk/nl
x4CmB8nAZ4k6ZoPuPiIKrc5ZC/rZCRPwgfBFayvQv9iAXNzlMrmCkYobE7nXL6l1cjMX0pvBTkL3
ifMW1726wrQAEWC0HUs5oB/sbUqnesAApHOU/LQkHfeaysZqT+KtZJtpqS1zlv5sJ1UcZbat9mFv
ZqSnGi+pMd6u55EQbujPRuBeRtO3X2HWY4VPFLwWMRfA64lWlP2VJWVwCHW+HKfBeRGTqd6Z6xnJ
Pi4BgG9df3Q05gUshSsh6nnYc8/am6ELP0pjeLBSP4s6MXZX7VYPI26LqMmNx3JO+3u4pZ9067Tb
fvLqY7N4nwItiucpI7nMsLqNxY9H9FTRfOF4FfvbdJC5q9VumCi0B2cyWNXWQ7rzUGqARFIIenLB
D6sHbHgJKAaT+UoyjPkry1zS0zEs/UBTkqx7V9krIgGKr3Xgz0/+SDpk3rNtyCEIlUHpv/rorNYG
UZMkPafyuUqIlZxGUzM2JHMJVSmNt7i9iXjB5AoXTr6FoceBHPLtJfCmN6X8ptr8fTYN9OZhNXxy
9LCBUJleCjN3SXzmyvalslg5Za1Io0W1YqXMtjiBPav3smcctugqubPsYg/SPY8M11f0pGF9DUo0
Vhy3af+I2jvYL77XfIKqsK+7eXoeNFNNK8yYMoQQZc5V131r8uCD07nYEmQQrvs27l8yaZ28ijhL
Fbbz2h2NbBMrjwsC6+K6QyEfpWDqSMKspX2pHCeLCOVrztLSoBU6PZ/RHoX7sWa1AKj+g/RxK+qn
IrMelBqsJw5IPW2c3ilYEnRjSsplleitKEXO5aWN6q3BK3FKvNndokDOXs2xdQiQCIpgWuH6d57K
1LHeq8L13gX7OsIwmc0QOEfooFVQMPT8zu2bj4RFCeUxph+/X4xV1psgH+37mEYF1umIDixmp1Os
SyoP5sPZkKQRwb7lmJ6YrPjbHP3uU2hQiFp3FFpRWQ2vLFiZvI3f6tjzdtpq3kOBgKDs1LTpmTkd
YgIKkUK54YqLcscrd3QlAw2yv0nNrGu5mkT/ZejYU9rLbUykYlBPsODhWDS39N16n8JIJH0Y9aAK
rGLvdLZYpa0cjswoNnHrXGQqnZdMsGIqlBewMCvrEyTFMsr98GleWKWCLru26SB2pvXOpomiScb1
RpbxC1GHJZJkxkCGcNZeqtRauy0xBjI+tt5cbfym2C/wZaKynYg3AG8V1UalIuy96+A2hCOU2F3h
mB+YVA+rYMnTL2PYnT2K/K0JeGJVhuplqlnQ+yYbBlI/TiNyKUx+QbmmXZE8IgaqwsRX3ItFfahr
cQ3HUuy8BCps1b/UMIruDY+MtpJexWZ+Rap3JcjABsYnZrYiym3vjHYattAp7NdibDVmtLJ8mTrW
kuTlct3NBqkRFvEZDiEhMnWRE9uoqc9k2L+g5p62taauy+o4+5a3FhJLf3lcMp50FGKr2WQ16LEk
evGt4tykvbi0ImRb31Q/KIAB7qd6Y8mFhYKRs9wWw/2U6nS7FH35AlczWxfg5baNYEMgSICn8GY8
PhuyuCNBwV7NY15uQ9NtLl4Qv5tQp9dhPnm7dMynx2ZGRxdCyI4ACVP5sOO/ZwR4qRilX2yWGKjL
x2jR2GRSYc4X4oGPBqjECG4D2pVhYPwT+uMZc8a3mp6jsIw3O1i+Jsrb+Zbuz7S6M7+MfDsWyyEO
8mGzGMauSH8YQQOdlLEYGW9S7Um5emgy50SsMUdk2jAzGzJzqxQt7mC3zs7php1d3zQXUp4Q+XKJ
SvNo5sGL66cOSozl6+T3H3GfkJ6Z8/zUzmPf3fl1/EISB5K6qUq+GAaZer0oDl22LFHi+OclDD4H
CnpjCJ8m54Jc2UmgLnFsIymoTMK/hXqUIxUaHkXzNipmbJ4HiXnJY7JiQbU89F5DUm1OFPVtHceO
isUuxwMhGOl2Jj/s0PIEf5nb9LuTjzwj8TivUgc98GpkEj6guSvfilqWoNcyq7xwbYmFiHenoMir
Wx8ea1s9jp3d7QdjYhMnvXwnMyNhbWy3ZkooSqfe7NHK2FwO6BZc1byMoDwPw5AOByrr/BD6abUT
YUWWASnLp9HsvS0ekOe5XRDE1OE9GkX5ALHb+uFmuj8taeYdCVhu93Yx3xIQ43nrjqJ9xpRVI7O3
0RSZ8o7kR5r8xLxflmSIiEhMIBnBzmNo7N7hDBebhg0JPi/mrQSo1tvBF8a2C334oBmRDA5746Fy
xI3CRGPVJHKF5jxZM99AP+WY94no4Ucq6WzstIjvPavz9njc34OyD1el7X/1k4LfGIXtXdUX1b6V
88FtBybR43CxyprSQqc+93H4BVVatm4C31lLLKekZboVpVC7rEcUrBsdjhHYziiBK87jWo5bgQ2U
6QAY2WmS2xQw14Ha8YACCB0D6p8tx5VL/hMphHnpVpsiz3YyVfc0VMG1l4bY0Q4zdXEmCSiLWLFV
DJ30juuam2ikY7jMOjwBVsMXnkuxBnPmrvq8jIyBFqS27Obks1yDuldkew32J/p1C5F32jx1OaYZ
XTs/mqW/m9H0rm79hb2wiud039z0Lw+y5WWsc2zHYU5mVFGMkTEaFqKSrGP+GhinUciHzC7tFVi+
u8TzX+sg1Dtq7CaaSMO5iXPxtZo7vCakJ3Zk5yg3nbc91J3ICHqbZNbu+1KrR6/uWJ8gLmuJMl8S
WKkxq0RpO0TME5i2AnnLj1cwsnF0ZKYTp7Jrxvu0LpBt5cqlcJmPI+/UqCdAe4X2kzPStdo1ReD7
4Mt3VlKHQDQPU1cjVNGzvaaNPHFEvypAtFvRTxvaLZ5ka/ajbiAxnHeDeVms3malOjJKWbh4Recc
WmVdZ2kcAtlvlsHLo6axqpBmZ6k+AaxldDKOY7C1C+uZs/NqzwlQDFhbm9y7Oe6CMUpaWsLOMFcL
CzGM4jSq0MqOKcQd5vvVe4VE6FEmBi9k4O6asWFbMTnLC/bbBxYb3XpSlr12tLnttEsub9tKL6JY
NtZe4c8rmhz5XMbp98ACRbrYpzzwviJr26ria2eR3d0FP5AB4ZANkAVXFlp0XYbrRlaRhcRmvTTD
D9WhdSiM/AtMy3TTCJtGUxkRbDUgijd8rb9Ill/YfeGPWGyAObW+yFo+tCkHNOinFhezMoV/X/aE
fhvU9SScJoQks8jVLO3mlk/iJoefiQrSBONYgWlu12nnI2/0Tqq0Tq3pRp5kPYoFv+i3THKSI1cW
i+bF8hFhW3PTnwnvbndCI3EC3CXaQ1Y08UPAqYYvWFutS2hz2qQB2MPF654N4ZV6WwbamLetkY8t
koCUcZtHn4AgrrH7bAv112psoNvD7MaKuUMPOfTcE1KHanCCy32OLZCxbf//Y/jZfa9vPhj977dl
wAfFBedc2v3Hz3/Uv/05+V7f7DM//WFTdVk3P/bf2/n6XWMd/Y9//82Nd/vM/+sHfzfk/KNpvE3c
yf82jb98f2//mppi//ZFvw/jQ/cX1LeCcCD8Kyjbb/+/34fxlil+uYl0mcYzW79N1f9LJOwgEsbB
iE2S0gFTCxP8P2bx5j8ze2fO85fRO+wKEw86u0LT8Vy+sZ9H7zdanHmLCj475RIO6R0x7rbNe94R
jZyr8+BnYlYlU0ref4idgmaVZ/n47BLugEuhi5+KMogXsqcc+661pHdvt9o7T5J1FDWhoaIbKHQA
vdnS7C9Z/1nosry0iKTkerDDfktKbnaxp4ChEeNIiu5hsTfKSnXEpMO5dEnpRgAOm605BOVDnpvV
QzeO/TUEk8/dOCf5K5Pd8YikhVSQqfWqz2Yzxq+9md623kEdXos0KK+t3b16Qb4cAAROFGJ+8uA1
7nI1raK9TokTbzHgePdL3E0bY3S6IzrjhfLByVkFILEXqWCgmeUocXoGJV99v2z2ma5jJrVEbzw0
jdIPLOLST4hyezT6tcStnwz2Nkx968l3m/TqTp5E3SewJRpmNZ3bZLTPQaNfkOti/WBzwjhGDI4d
mY5anquuZ2VvTe/5NFFiO9C/9qYxZOcmqyTCMOXqLxnCETowXsOXIpflJRiHdGvAvj62JaulVTrD
Iy6GwI9kxQ4YaaWRPdihlnujSO656CWK0ClngO9ybLJG3JtjPZ6ntOrPlWFlTJNKL1hBCJyfAOn0
2xxgYdQxV0IDMOn9bDfVnd+Y41noat4HZDN8hR9VH+m3uycc8MVErWHkG/KLGeq0KWP/EnnrHUhB
c9vAkwU3WlSPRmc6T0B8uzeWUcWP2dbmsz302drLp+oeRKpxcTLI5Hh0MJQmao6aqQofIPuUnzF8
D1srUEiEOtvcjCD/d6PpGuwQ2ulbM2p9b3WooSRMXVDoQwbEkQeHbGQjDD+YP/dt1LTEIK6MxakA
1NCybQTyusdK44JaeWHTbea4XAi/rqlyNJAOjMZfUUgFp4qifMceTV0E2NCoJ4UtMuwFQoVOJpBC
WPg3gxHKs4Jqsy8QT+zNwSu+yyqRD6YKK56pZLnPXanUSrqx8UGZjpI+TrQVrprRYyaIoaA/VYQJ
cH6l6THLidV0SE3At1O4n6mQzU/tJKezF+YmBFzd34HqR/5Rq2Z4bI1keWsKZbtAWtR0Ui72+FDk
7n3QiFUbqGQ3DH71gO21u9oIkje563RYSYeFq8yyKv8WKtdjhOlYNHi6w0qqGRcBtQq8+EDvER8Q
RrQHMuKxtTGMplaP0eAi4oYY98oxoh7mqlj28CwB3faluwEkYN75qVWNu35AoopkMti07LPuy6RM
7ttU2Guv8ZwvRVaE+Yr39vRJx+nNohD08xPMRyeJFEmOaNytdO96cXnslwGjb2n4YxwNRuMO20rN
5r2MAVExoany8mLQpbz6Fmp27lZyHvG5NjEnSaaW9VLW3woCM4JV75XTnbP45cxL42bkwM2D8ZoM
Wof4DN0wppBIprWTWbJGTFGRFYVna2FqGqjp0S5M61Or46oH6G63qkE/V7vmdAduJJgyXrgEz6C9
xV+elGGUjLMXJOyDcO4+xdRxs/eS+KXqrp2T9gMLhpJ3+3FRNlupqAuY6au1GCBHPbVySoIPkeRg
L9kfFubovpS46Bt/Eyga7q3R9538NpM2Y+U71gBtyxaZVfO/tvL/oA7gMfhffUJEp71/LX9ayf/2
JX9s5MUvhDQJttho+H7eyAcBIeBsyG9QSs/in6zdf7cKOS5VgA94Axqn8Dwqgf+qAhzzF9vmEqem
8DwXWKf1z1QFtzv/v83/v1YmwKP5LnAe2abz11BkabGy0Y4w9iEEHu5YSWJ9Hwr9/KfS6H8Qz/xF
OnIrgAIGiT6GKHQElEk/lx6Lpdt5WAZjrxdhwXkumdj3ZnBfjoRm/FaL/l3swk2H85cfCYO04wi0
DJTN7k2B8CedDq+F1CFd5H62aO1Nrx3uyNJyjmIBMqO88h9yOBD//M1fiY8Xnz76m9vsxcQM9ue/
Emary/XWImEAaE9n39TduW6BH6P7KmsXP8MYvpqB59hbs0+G2xiykPPOq0e72kHA6SN3GFCiMaXJ
dkpCQSZTA/PjHLbme4VY99xQte+amKzUcSG5EriFTdwEe/K5tcrHIgduW7CXeGFEUB3DoSUqIS6z
Szx32UUksAupT6qUQBqTAi/R84aMmPLRNsQCEB5IcgoD6ZWgyDuTLRyy+aKKelWY+8UmJU6ATgoi
RqH9o6378sfiLPX94ozyxTbRGKA8KrbUPPRgWcmACcPj3qxj4o8WSNPBYJLgSgDHxkonzJmdo0++
1dWXVgFL7CCkfjWLBNW1NzZr9nOsXRnGUWlNYexFgWHXH1z8JSr1W6JEvaQ9krkxSLjOxNbUdvuG
uyMccyBKrQ9F1Z9HCIdvIeTNWZ/TSlH1QP6pojHmOacBr03aR6es3gm4U29k9AWfbkOCa5iYYRqx
Xgi/yUAjebRC3DfMWWZCAQ2ZsasFHYZ+kq3oe84cA2VlJYp7k5JLRZ5I6rPfj/1pBgnxCuuHDX+c
tWvbLnj2JEEnWLGle5851jWd2FKQ4ztfU1YBGw2Z+630qTfqyewQT+I9ZgTmld8wiKW7tEo/5pYS
M0HNeUoYVikI425abjS/HHKTi7uG0MNPArvUo1Nly9kkzFUzwbByeCuDaaxzkhzMlVEbT8LL3AOz
GKifYwVCfIahYcqk/0ZgW/eeW7MsNgur12pjEBB/5FeggVd6H01XAGMegaCTubea/OKb6UwjzgMB
3L4jxjlPXlgoZDykqtgZKqCvNsop0syT2VkIMwrjzFv5qjtJoxXOauqSOQKcK7+6AdnAOFe+wCZ3
1mntzZuJXco1Hgv77KX6wZ0QcrNb8gWPNu+eCYT4HdJqNk/W8H3CarN1Weze5Xa1vHdTTV4jNREr
wzy/z0JStPOl666NixoBccK1acJs07vLZ4N998VeKIPsedEXMqqXzRh641NVhVzpVjhsZ6w01Uhg
tRPXgN1yau6bVGQAdl15GQPpeOihmHlgByXRz8FtcrRoiW4gKXN349lYEhguN95yDsZing6Q3cgw
iVLqI3MVGxRsrzm2dtqEye71mPCLqJEiz/jYnxEqBElHXrGcgmF89md426GlsRmT8cqQw4iJ9cNP
bXorWiumieOweP7nCal5sPXn3HYPZTBqc50V0Oq2Grw3ZWBSdt42yccluQ65y2c6inXMxWvaPsWZ
1lbjQ+IZRBetlNfo9BTGxoBfRMej+2Yr4n3kyqxubq+xnUL7Vfaj4W6bKXT9bwi8eaHSDt3HMUdS
3LdPIBsr8mqZOuRvhqvyp3AoiXUwbzikuvRJMTe74tWPEWLgjrSZH4+95xzdaWAhMS7DzTSAXGHn
do5zHG0cIdY0uXsbkYq/mvKZdQfdrPVMdgfzU93c/jPGV0z8GPE+PLsi1rgC9LUVOUG9NX71dNUz
x13nfSEOSpvVMUMMvenKfmFg18QgXKC41qdGiJtIafCtLXN6APNtVm1cdphRheif7djMGsiIIWBN
Lf/WdEb1tGgT8gOg2F6tWe2WaG+E+i48EZz5RjI0QrYgKwWbzbLuGW2CoSCY6BAgyb5HSeR9JdyR
788pBmtLQE75SC4NMLIcNA4rQE/xMdfoyh822o1Xx+ymBxpBb0GSUdZPSZmCFtMMEywOD9j7vG+L
9b+qwF9nSv+gCrzJH/9U8fwN1+UPGMy/1T/+LapZPb1nP5WEv3397yWh7/0SYqumKrzd+ExGKSd+
nwv5/i/Yx4PbhAaGFRQtips/SsIAi/gtYBTdJKx03/vvwZAT/BLcUl75oOf6zGy8f6YkvIlOfy6g
kDnjbQcYQ/EEgvQvEs3ZqnL0hpO5J3YsKpMf3M73yC0PEpVzhbahzMwjD/omjPvPFu5N6ejfHrO/
W8KFf1PD8S04mMsd6lxBR/mXerGm9lUBa6Z93c7mpQ+eMlbpROhC07QZQNAMm4QDFUiroUjsgLFV
m9F+o1eKFrT1yqCOuW2h64B1C7p/37ogGAf+i/ULd9DaYP0M0+UDsRyfxIHAZpuBsdTIzfnXWQju
6vlFL4Q2YL/TxmZ2Q3SDHXODBPNtYw7VvFrMrr6BWbTjrM28j2anep0DBh88DfuJSUqJ24Iq9ZSw
4aa0XqBb8gOwW6edNkCeIKJxKIc2Oj8Lo38sGMRs2NOtbEwTj174ZjnGRifwaAgeQ8pgrULPiYTH
Rgeui4ler6+L9cCQue3z62TEz7IZ202O7mHo1Jc+tM1dVvQPifZP0qreF+rMTjL098ZiR3oEi5iO
24U11Ec5sUHPSYhkHzt+VCJZJ16vz5UeMdfAi1Se5i9btlnu3CelTKJ/HSv/l2OFduEG9Pr7ku9D
UWRVnemfQRS/ftEf/aWPQNtnXsw0AhrMr1CJPxTf1i8MfOm4aEB/VXXTlvyBorD5EPRimiFgzuj5
/9Rfcjoxew4Yf8NvRy9u/zOHCZLzv5wmnG80R1gnACa7dIA3VMWf2rHMy3DsWzo9TrRIiBtVTcki
Z9YkjY8sc54ssRa9DJ9U3iAH7EiXBIcwBO60TnRXN3sanDiOgrrwjsvii3hTDPVC52Ca02PvIGXZ
WdKfjcecfKNPTYUyOhoUMXtkKkKgYX2uB8yRJePsIsagCsoOMAzc5t47MwX28TON7XJYrKUTq0pC
r8JA6rQb0kCmNAL0Eh81gOQBIYaBBEXO/gdWLMC7QZhsksWEPpfe4jyiOaDlWFuwBexzCP57rcEQ
3Y2CgqQc+qsubGPrg1aGJ1AMJj0gsMInJeX8OKVmd2kTu7yWkoCQjT/VJIHIYErcFailBO2OVNfC
VcOO/z2436We98nohUdbtdkJp81uymwEGGmd1Vu3cgHG6BQoVDfauUW5HDdb0fn2JwZs7C0J632y
7OlXGfKXhG3avVvP4bpaHOehR9FxGGoIW6llP6Teotdu5fkbY6Z4n0DNPzi+UVycary6JspCGlkG
lGry0w8P5txOwKSm+q7yk1WWxTrzpuY6tPh4Vj2s/zuchuJCPorD99Yv/RmZTcNe7hITVfsDXXu4
HXIxb7WbBawafX2FePbhxvSSFuFekWegLAAGCGrEXT6FgoUuOL8qUoV7HMa6jHzK/SfJiYzkM5xO
jvLHhwwl/KPK03dWsulXt/bQ4ifTCRoBgqtbNevZMcNRTxmP0BrLp6JlDV3lhb7Q+6ZRd9O4xGH+
2JKYcDEQTSJlyfRLTlLtiuXddJlhTq4VTcnGAu+8Nsh7WZtDnDyTt8l0owhYzTGSrzFXV1K2G4z6
1slJ4S7NZv+t4PPvE1QZj/5QkWI5T3F49TNXPSIVG1YLKnmIK8myXATyqEgqTES5OdW7xeirq2nz
RPte353tXIjTzJZStQ7KMx77u5rN6xvoBzejmetSutDUQtaTFw3iuUGsG7JZd3g1k63R9CcPVNnR
TL27YdANUlivAkULkIugpwmrXUV2FpJ0JNGTiXK+p+uLvKV7NTABAc+8spA1t7F/EgOIMkIWPs+E
mT6kTntvUOBbcxuuw0JcWQUUmypQH1r5/qGU9evspBXCYP2l9IES3lIQ5qjM7JNLbGZU3V6p+ZuR
sM2smexTA5ifRH/zIsxhvFfMj+7GAO1n3Kvkhqx64zDU97Yqp60BCCUq8sQ9zI0Wr/hMxmiS9LNl
3NIMOzZvK+Po49JbxZn9ho642fR+idbLb2y8jsely85d2bFz6ZbVXGWXKkb+wp6PS1+Ua/Ad5WYc
VbbNR7BmAvfbNYid4lEFbnIYJL/mGSPuIQy96ZH8xWVXdbm9Vni0drBSvTvRDsxvnPHQzqC21jAn
xsdRdK89WdZ7gyjMyyistOINVmsxmk+IQEXBtttqbfkwx6NTnsfavZRt8F43Nd2mt4TPEiMg8o0K
yVKQxQ+zE2T3bqq/VkJh0GfEvFqwLHhqcEnmZNX8Rbf8yGaZqjVadPuUFBWua9vlkTahXg2lKLD0
pcXDzLG7SifOu4LszBqy7vxl6SnLhpjzmTYYuuw8zV9Iw0LdQpHYPDXt9FSZHtaVoCrv6zIVwHlD
rIgPiRvD0lTYYHdMIBGQF+5grvQi64PKByhpWdUV61pV4bWT/g+gX2gP7MnajmlQ0BIGFpsdw8NJ
q7wKNmkkMkbteKV7VwLNyTxjy2p/2SJZLslrbibe4hUEi6l/TYtZW2I/D1V3LIkC7blbjOYjN4gA
QeYle8BeKT7s+7wNqO8k8p09ulS5nCfReo8TF/aTg4TQX+WIJULgBIP7WVtZe0yXckYetzjue8fT
n0VW36BztIzYF6vRU/61KW4K+ph5z7G2zeDYzPFNEcSCaB833QEBfHKfFn3xFIAowzcwGP4uzUkP
REQ6pm8qEHoz2KLcQyRLvwYYPRECBa2UUTJ34pw4rQVQQCjfwxkCbXdQFJqjcxOqOdNiPCqO9h9V
LnBjMj8d71CLaMCq1NQ3KC1+6YVWOWE31YMkE9PSfzJjp/natGb29p/snUdz28i6hv/K1OzJQg6L
cxZMEhUsWQ6yvWFxJBqRAIhAEvj192kC9BCU7LEHrluoWxc1q5HcAhqN7i+8gTPZAc2yLm4ztVrf
Lba6/VXC1qqaAE5SH3BB2D4OgrB6s5bMuQkndYUxm/Gs4wjqjTxXBfBW6Ntw6thwW/V4O1+z245p
0SrlpAwRGoTPwSyizeBaHwsADDeoEYTPA18CMLkuFLCAZMC7t4uNZnzkHLGnCVCfWYGq1QC+P16D
Y5nExZmn3n7/FEBk1diMnMVHO4i293sal6zK0h3ce74h8gh1nX72y0XwRg0TGoTbRa6ZY4XUfI5D
SPCs5ZvgIdlF70JUbhWowtFijkbReiIHLh9rQjJwV21UuADZLiNwVjI0ZPDosqVbZPd2n/VduVst
LHfzxcLiYuaRvkE1sZESAM9RDq7ooG/vI539ZqRm6eAJfGF2h2kHKn7qwMouCwxC00tzsEu+2M4e
SkJZLYp5IsONmPiev4Etb679RwDPZCv0EfMHX0NwaTTYq2Ad8feZ8815sKoViQ5qqe0xyQhce6qa
qfR5YecLbRp5UrCfyNuBfkExxHtY2Il0gXaROY6KIvLpqGs+fhAueYoubxEVChQEvnf55kp2c2Ni
JFgvl9sim2CQRGkvTGiiWymwN+CWoF+UfKq7ka2N5Cx5KxdZDv5Vt28gRMCVMxcxYCCw13DXgG2O
1oiRfw5SHwyN5wAsAjiTxZ+CUkmiaa5BNh4l/qZaGQRQtxiF0m9XjL9w+LE/AO5bL2Mni2cqvIhw
whYPraGEKTEY7+yAHVHHUnTumZJ5a1ea+WWrp+Fl4ia4uCmOXqFErZbqX8j6utf5QlY/2jk2TCML
NUm0EFLUrsAZx5cOTs2gUasisC591S0f8GnebMd7xZWXW5vMM4n05AuE7PytbufUm/29In0ucJ1d
TB0JFENCabkYYe4kP9sbpISmSFQ7gyt4SItPHkbnH8oKXs9Mjdz9dZEVJVRi6FuUxClDrU0VdUAn
uJeqwvu0icw3TrmdxC7l9q0FN81CvT4qc5sM0yZfNkUCZ69RnsJHQLkzQmJDC0bWxYbqL0DhdKv9
ZZuVYsA8S5yPkVaCvQL2B/dChnJZjuUMQh3Cwc6bLFcoiioVjV8/3F5Ump5PqkQNZ4UkFTcyZUCj
SNcrF+5NOsZBy1wh5p7iW51FrnCcTT84CNH9ZWjxAqsQSYXsoSGpMQauXdy6yj6YO4RZGa4fOnV5
L3V8KpSBBm5fslHYgW8M4XPghmwt6u42RinoMVzgZYwmgnshefqA/GBR3KTI+FCxDwBpB6notUrE
iFgdXlEaG2SzKN1AePJs8ne8/4JPmWXKGIEvQFAgxq/nSIEnijFFCKu6DgZycrVD8e+GJwxvFM3z
nhaVl89Qus8v1/TZZw5qk/NNiHUw3n2PCcrU8FgVfFQddWPeq5sNekiSl9bmJf/fgv2H4psiKmI/
ypJv4yhfRq2CW/NvmiT5ALdSVIM0GMyVbIue4BGJJRsIOdp0eQ0JGXRNoRp2TJJ/oNeoDXHX0G2T
pqlOMQr5xyMUremGgmL7brmL2lo7SSZLlyh2iXqXjtwzPJp2kpwAVVUWi9K9M4F8y4AOhEoczmP6
WN8YQXlpxog1gj3FgJyzVE1unYNEHUHAc3bQrTOdNeq9lkSkg27EBthpnJmYyKcKdNTIsyhoCZ08
3AbT8NET4npxVknPvursbVRjAxAcYMdMiukHeT5vYMQfoGyaUIs39Fyu4Iaku9uUYGvq5sB0EB4T
0N8Sf61EtjUinQVyNuXghv5hgu6YUBmU/ahSJsAlv2wLlAgVQMxzbUv2MC6FWiHNbfCQYJa0mW0t
aMLgpA7KVhP6h6T4u3kRFublIC1EQrr2QTN60f7tdjO4QAgI3RR0FXdCYBGLyhwOhROLu4Is9bjX
s2QM5wUiF1qNrk1QcSkYS7IM2lle5BPKZj6MC7J8YmCZDQHMephmqKctgGeOePPMMjutDEDY00Xz
LrvPEjSHrneyqT8xI+V1kNn+In1fGUk1z1MtG2jXZursg6mfyljd74x9cgHgxg2nyp5AK/a10NNC
Ad/GNCyawbdbY4G+01w3Vy9pLrrxhmZZkGwL87qiDwz5hV0YmNh+unODwgdYZzvpHqEmeQ33cHuN
9L7vGTmkBSrN7KLWgBBokii69hlUmfyQZSXtgY092D/bkYmzpg1p6Gu5wNmWpleU6WuQalBwZkbu
mfh0J0L1hwhZCACt7e3NDpMMTOILVILMFNwJXazCn3vA6NUpYipvZTkmlRW6Qws32N1lQpBI8jwf
5UR4BJNSKBcNFFm+svwgnuJyW80qzwsugti9k71k/5AbheZBjgmViWendI/xQmC/tnJTG2s0lyli
+NbiUookAMihWtLM2mPkXglBplhJwicl38jqzD7oN6VCyik/qDo5OdZ2owhV4qtMhXGmqU545RMK
yZiqFF9QldrmY9zS9XugWvTPYpSIvzipJl1z9qxn8P4HF1shQmXy525DIUwlV/L+bSQEq6CNoF2l
CRmr9UYoWgWKFFwLyiaoaypNEyswojnSK/obD6UiCCt5qN3goVxdRYsK2LQvidaTu+QeoaNLcBCL
kOabm+GKVGgGSv1m9skVSl2u0OyK19UWRAA6XoFQ9CpkM/ngZ9UbHfPPt2Jl3y1kGnz0E+CYb+Rb
BF9IYrwEbUY10WeWBy6JGUikr7EMQioWqmNO4lXX6Ubb3cTbAE0yUSWjvONc+P5WuMmjaAQLMntW
dgHZmZHa7xyNhrShWiAYA/NjhRhaJFTRTLh5N4FQS4MJOrj0/Wz3qG9iQIo+ViAwNVXl81ov98gc
lFXsjHahpD4YilZM5ShTvw5Mi8ZZzmzMAiHkVuThE1rzNhIHC6zKBkVJmTtAPupdou6oxcFFjZ9w
0XHew/NypFEcpCRaQm0ugpnPGNgWh1aojFU1GYw22KnOdxKcRhzh4Pf5PhHX1t8TYKFqtwdHRi0y
grpS4AUxy3VHZqEXOeU02y3e56K/il5p8D7bb5Cq9OH7KeWNLTT2dKG2NzCF8J7FeX9lpQPPhoIe
Ws97IdRnh5Z3SQ4bPZueZE/Cg7RfspYkY1rGmkSJXZ4vDP8hJ3GfI3SxR/S71N/JgxipQFmoBtpC
P3CHkCAyDDIVIR0yvSm0BgnB2NkLSf0SCyVCdPDQztjJmk9RxtA/o21mT1ShZRgfVA3NdPcIfwqn
HtWPbxW8rbLRFklEioxQehU1/0ofGGi8vqmmcUguvqdd8Yku+vquEjqLW6G4WArtRVmoMCpwMISV
vfSO6KkKxtkGGcZZHGcO8jaIO1oJOmzavohJRQZxDnsXOUjXLwYjTc6dr2Rr0mW0jczPqpJXg0nF
0ppWQlbSzcstXn8OgpNRzM5vIUE6MoUcpbKpEMDXB+pMc2Tlg7Oxk2trp7tXsZ0m94gMUYilG8PM
Cg1M4Df5O1w/Nv54I3QyM4nWOyB/qGqgFI2RTFlsXqW0hseasiE/hXAuY1gwUnUlvoUB7o9xE0xv
KiHcGSJ8RPfevt2gGkBWfVD6VI1BcOsKDVAoKv6XUOiCAoVMbk2hFSpRwqEzbLj2g2bvYSxZ+X4e
7xcepicLbYedsifdgQYMHtd2vHmkKpLew9xZfEyAilwXe5TAXCFrKqdaOXWBFV9g8VZOQfFsRpIR
Ze6ErBRa2h7saz4HZ7mFJm8WHzRNkkAwAsudDDyYPaC/Y7IwVwI0a8JIQbw1vooOkq1Y/JXX1N/X
Ae7fGCZYQuJ1I8RetT0UHF0IwMKJRzADmnt1JXsIxCqMT4ot9GOdHB86Q+jKlpUORFmrOOitiEB5
lDmZNwMTYdyYXpK8X5hblC0GegrC3FmQpU4Q3rspNgjdZoCCo/9jLaQmyn+VqPAtVhQ/vY8pbb2P
X7AZfuqXjkHn6wP9HPOBhq/oSLeaUoebOvAufjQGHBwvL57xOQG/aNG3tRE5tw8XXa4wjtAbPfx4
YBlDFTgSyAdDOlwE5H+jUV+/+5eMj+9N1e+ZBVnrPAvyEFIX4Twh3eEi7D+dBRvdJcR3ka1mqsRV
9wJPlsq/e8KfmanWe3yKiwhRnIeV48XRaa+RL/vnVsLZCCcrwabTKKSlgEUe3/TZHEgytosYItZz
UP/B//05+K6pj2yQuv/cLJyNcTILQH3BbIhX/fpKsFDgYh6YqXoW6JL263tgCQvLxE67gmINMTfQ
gTyTzp8uAkthekwqzqCDj4ukZ49vc28dHx/ktm2xE4BrqV/y2SzYMlBxsOAIQvb1U4A3BlSn0yKQ
7aEhS0JDkZFOFwGSikNdoQIjSYQrXPVH16OdgGxVIJU6Pb4GHwDbRqh9zSI4Pxn1oakiF49JbL0I
6j/Yp1mARFNvT39zL381PtCkIUZkmDCrzcnI1nK6FkxtaEB+VKjV9fRTUJBX7Hoq4NhmQ3HDSo01
Ly52mNYs6EM0PSkOYtl6uHq3FoSXbOe1oAypuwJcFFnKK7Ngq0QQ7JoUceuf924W6G4ZPxknfTdC
wAEIuJVi603ALGLB1loAzAXuE9WIJkLoXcRMfV3oznbbHUGzETJLsGiaD789C+wWhNRAXZXjxnD4
gz3aHUGtiup9t1lg9xMEL1oSr84CKq80Hoik7L6GSwpaYF33BVDNkHSEX3p7DQCfhmGFfOwxY+jh
l8AB3nUNqEPDYudHe7fe9c7PBvYDbMWBE9C7ElcdnPfoS4BTKHX9ElRlaGCqTdH39QzaQp5YI7XU
UMA+XL1bCyb+oB2XgvgQbBzjJBEai+usjCBLBM6ocpNE9203VFQy2q6PT5VENzS4CM1ueHYyynRw
DV3HeJnjsZkett8efQkoedSVnQ4Bs/jcdRmF3GY7OFsDpsKRwIdyIJP06+lVDavi37AGFFXsd83j
n+ULMnaMJAzKgfsiDt8evX00YAR/pWtEoAEPQJyUxFBcHC+n0aGIi/jW2CabQLRHzw/JQUjRdHp+
1R6KfNjktGuu9vNTT2btEx0LooG46oOnR7MAl6p7vqiSL1oI+MMNq6/2LHDiDnWgr7LAl/TsI8DQ
vHNIRLoMVhqthCYFOj8IJJPHR3GJNXCcnn7NAkiYzqehNiT0pUZ4rAmc7wRiJxRJIpW6w5fQu6UA
/Kq+p39/GqpCVENoY3xnJdjUkxHG0PkYDnMg1bPeq+2At9h1UyTsQ7yD0kn9kOdxoc3ngBgBQiLN
oVGD6Po0C6iidZ0Fimgy/Ddqqk0yfB4Z8T3AZ1WJD/u2KcpQgM9pxb9cSUVkDoUYouO/O0enkYFh
DxUqlbDM+ttfg4DY9VNgqVMqoKF8diZYOoEBTTe+kvpI6F1gIMLDzo9PYIASkEaDot4K+KhOF4El
sV+SIxMm17PQuxIqtcMXTNhf/RTIk/GZFK3m7xQLJDpPKmRUgL6Hq3fpMuhfYSTfKVTWKKESAepY
LNXv+jxAOASJVFUk1p24ehcgUEiWu84CABRdFcKax6LB2SyY9hAreYJpowGg9O6LUIDadd0XaLNp
REEqDPHDqz5vMNF3NxGOAHPe13K6gtJx5+QRcIVhEgo2C16USk93RxEtmibVs2PvpXdrQbS+Om4L
hjYUWrSmpDS5EQfh6SSg9jFUqFOhU9e7MNGymoS2Q8YguBwW9aNjmHTeVNDpK1kGR0fTf+tdxqDS
DupcTidMkhF14HOoz4azaMnkBCWt0lCTqH/eu1lgP2g6HR3WArse0Qb4gvoh7bO1QHuN5JkWltLU
23u3H1AEFjylbnECCtQmihSKIEOd7gSUkg2KLEKqsa+LgLfTOW0UIbEhVntznaeN5hDhFJSYOCAP
V13C7VPy/IpC+a+GzKAOyJsIis0mDDo/Gu0hiDUBT+1tIeUV19RfngWBRkZtSz0+5dlasDk7bQop
lN0OH12fFgEGqF13AqppZI6qiUbtq1EiViVDEHvkTVbvcgUZ7drOWwFkToSOUAlrTr2zU1GWwWMI
lX4coPv2/knhuj4+PXaBX1IAm7z6+umtUKYSGLUGpd67+PA1gvAv7wHmkGfUZRssweE6OxVliahA
I3oy1N6VkAAC1e+kQ0yEO7ROHZEuW/34Z1sghSOKJzits93W52HvvgQqGvUZ/e9nQcBS2QU0sBbf
Dv3T0IjIkG6mSBSPoePPz8JPHBrfKD5j1wufDwwgb5Wd2J384y8cmS8vB2j4HvPn//wpSB2tXxT8
+3ro1TfVuv+2kIqHfvrJD4/99cPfaf5584Av/3Trbx2f6vg/L71VukyfXNx6hLdLc5vCJeY/f35f
W/3bbf7nz9Z9Hl5H/f7/YeAsWJ4SXeoM++8n/Jfjph7mt+2BDy2/7gMHyyhbZq1bPvTRuo48Xobe
1ziN2nql9Y7SeewYJajlc3x61zUeqvvIUbR6yr2nIm8NfgDadB18sgqXu2W6Oh25LkF0Hhn/ttR7
yv9BJrbj6p4x695zexXW7J2u949/U+q0V0qD8us68iUz7nmnM44chuCadB14/rx0WwuwiRg7j/sD
Zc6O728ePXtnciYNhqbzTce79rKo4ftdh71+uTfVnLnOAzNA8RSUx2UgTi8QTqJd2HXom7jwshfT
XLO8uo59u/Si1u7RNHq7j5uW4TJ6Pj794TCvkdbdh86y5ZNbZKs8b50y6NuIFn3n8b0n9D2XbXJp
TafqPjRnQRbnrZWt1GWB7mNnmcd/SdLam5oq5O8YPS7S86FFw6Pz0N+XROq4O/3I967z0Ntl+9xq
8MNdZ+PNavfH5XKdZK7XPtYZX0Apf8f4V6s0W7V2Kihigij3Owa/Xe29p9YxxuCi8PM7Bv8cp8Fx
pMOWUlPbOg8dp7n7x3iZxmhYtz/OusH7e/7AZBmcf/s1Eanr8Heu157xuiHbedggJCJpO0bR6xVo
sM5DpyvnnL9/QJ12Hfh+FUVCwGl5liYodSG+6/APbvy8+mOevTjbal5d1+HfxcV3FmKDvfk9f+Dl
QmyQ312Hf8/sr7Js1QopGpWO7mPv21mlyk1T5ew67od86R5HEXtKQwLoOuzHVbrmZGuNXPfCOo+M
tKR3tryblmvXoR+XnDuRk7c/zQbr03nwVZb/8fG1m68RVZ3H97KnOMq8VuTWkBw7j13Gayam9TZr
nPiPR36t0vSN8vGy/nSUQ3ntn7WLa+I3nsLVMv3v/wAAAP//</cx:binary>
              </cx:geoCache>
            </cx:geography>
          </cx:layoutPr>
        </cx:series>
      </cx:plotAreaRegion>
    </cx:plotArea>
    <cx:legend pos="r" align="min" overlay="0"/>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_xlchart.v5.18</cx:f>
        <cx:nf>_xlchart.v5.19</cx:nf>
      </cx:strDim>
      <cx:numDim type="colorVal">
        <cx:f>_xlchart.v5.20</cx:f>
        <cx:nf>_xlchart.v5.22</cx:nf>
      </cx:numDim>
    </cx:data>
    <cx:data id="1">
      <cx:strDim type="cat">
        <cx:f>_xlchart.v5.18</cx:f>
        <cx:nf>_xlchart.v5.19</cx:nf>
      </cx:strDim>
      <cx:numDim type="colorVal">
        <cx:f>_xlchart.v5.23</cx:f>
        <cx:nf>_xlchart.v5.25</cx:nf>
      </cx:numDim>
    </cx:data>
  </cx:chartData>
  <cx:chart>
    <cx:title pos="t" align="ctr" overlay="0"/>
    <cx:plotArea>
      <cx:plotAreaRegion>
        <cx:series layoutId="regionMap" uniqueId="{442F364E-9FAB-40A4-93F0-D1E4272D8A59}" formatIdx="0">
          <cx:tx>
            <cx:txData>
              <cx:f>_xlchart.v5.22</cx:f>
              <cx:v>Qty Sold</cx:v>
            </cx:txData>
          </cx:tx>
          <cx:dataPt idx="47">
            <cx:spPr>
              <a:solidFill>
                <a:srgbClr val="421C68"/>
              </a:solidFill>
            </cx:spPr>
          </cx:dataPt>
          <cx:dataId val="0"/>
          <cx:layoutPr>
            <cx:geography cultureLanguage="en-US" cultureRegion="NG" attribution="Powered by Bing">
              <cx:geoCache provider="{E9337A44-BEBE-4D9F-B70C-5C5E7DAFC167}">
                <cx:binary>5F1pb9tIk/4rQT4vNX2ymy/eeYEhqcu2fMWJk/lCKLbD++rm1fz1W4qP2BxN4sV4FxBWE2AS0yVV
99N1V5f+fTP86ya726p3Q54V+l83w+/vo6ap/vXbb/omusu3epbHN6rU5bdmdlPmv5XfvsU3d7/d
qm0fF+FvBGH22020Vc3d8P4//4Z3C+/Kk/Jm28RlcdHeKXN5p9us0T95tvfRu+1tHhd+rBsV3zT4
9/demZVqe1u+f3dXNHFjrkx19/v7F7/1/t1v0/f6y+e+y4C1pr0FWipnjiM5R4yg7y/8/l1WFuHD
YwsjPuNMSGrTxw893eZA+BpWvjOyvb1Vd1rDWr7//znlC8bhwdn7dzdlWzS7DQth735//7GIm7vb
dx+abXOn37+Ldend/4JX7rj/+OH7cn97ueX/+ffkB7ABk588Q2W6W7969BdQjreF3gJzbwgJk0wQ
R4i9kDhyRiXCElHufH+Jx8++R+bX/OzH5ZFugsox7PEBonIZwQl5t9bZtrh93J9/Li4Mz2wiicPl
/dY78qW4CDzjWEpkswds6ONn32PzWq72I/SSeoLT5fogcTq969+ttnmlo1jdPW7WGwBFZ7bkNnYo
vxciAOK5XtsBJYRNHOTcPyePn30P1KvZ2o/UhHwC1enqYKE6ulP6zjzu1RvghGaYAgic4iccXuDE
ZraQHEzsg8Cxx8/+gdOvefp7kB5ppwgdHSRCH8q2id55W1VmcbF93Kl/jhKlMwdRhxH8gNJEmiSa
SYchifEDTPbjZ9+j9Hq+9iM1pZ+g9cE7SLQ227h4S5XHZ5TZYHme+QXPRcl2ZgTbmCHB7mVpIkq/
ZGc/Ng9kE0g284OEZLXtt3H8eHj/ueBgZ2ZjJAWiIBHPwcAc/Goidl43+674wO++dyDvJebXjOxH
45FuAsfqMJ2Dk7KNdbx9U1WGZo4ELWaDb3D/egmMg0GVYUmIRHul5FUs7cfmGekEnpM/DlJaPsUq
jIv4LQ2NAP+ZSIfa4n73p/61nNmORIzKB/T4S7F5DUf7wflBOcHm02Ficx3rm7LQcfG4Qf9cmTHw
xagDrpr9IBrOS9GRzkxQiI24Q5987uc67VUs7UfnGekEnuvD1GwLSOTEt28oOUTOOGw9JnSKCpkx
KSgjcj8qr+BkPyZPhBNEFicHqcw2sda7P1UVv53IUDITBOy/fEgHOFNwwD/gNoHs20P6beI4v5Kp
/QC9IJ6AtPlwkCCty/4NZYaRGTjDNhfs3gdDk7DGobNd9gA8uIfnE3R+xc1+WO6pJnisD9PKeGVR
3N008U3bvJ3QQJKNC445fczd4Jd2RoBQUUkkJhPr/0pu9sPygniCjnd1kNJybUqoH4RviAyBaoFj
Exs/6LOJe4YR+G8cMwZi8+hcv/AAfs3QfnCeVjIB5vrLQQJzn8/wt2nZvKU6YzNGIcCHxOb95kNh
4EXMidCMUMQcbE9C/9fysx+cl9QThD74B4mQf5dBKuAtM9LUmSHwBGzymJ6ZuAKCz5gtbUbxQ21h
otxew9F+fH5QTrDxDzNJ84eKx/JNcwJsRhwKIT9+yIxNBQdD2WdX0gFfbV+y5hUM7UfmiXACzB9/
HqTQnKm7sHzLgBPSzlSCUFD7XqFNRAYTBOYGss4UPITndubXjOzH45FuAsfZ5WHCkWbbqMzf0MJQ
SFpKysBlvg/w0cQzc8D8o12c+WiBALAXuLyCo79B5olyis3xQWKz2SrztqXpXScHZJTBury0+sKe
CYRBvzkPyg2CnOeYvIaT/Zj8oJxgsjlMm7/Zar29iVp91zT6cZPeIG1GZlgQKph4SMBMhAZK0Tbi
iFI5aeR4NT9/B8+L5Uwx+uMg5eYYjm57k5q3g4eCzgKxIeB8vRQcyWdEQg8OqLt76zNxml/Dyn5k
flBOQDn+cpCgfGy20RsC4swoiAt4yg9WBlozXoQxO29MQIWG2JN8zK/42I/GPdUEiY9XB4nE+hYs
/ttBARl/Kh0kCHsot0xEBGMoCUC6X0g0iVZ+ych+LB7IJmCsD9SexDdRHG7f0iFmMwl2xBGP5a8J
HqCywMg4EP7v78PYvIKj/cD8oJxgs1kfpKBcb6HhrAibNw1XxIxBLMKF/Jv8y/dwxWZQv7xvowFH
4Lkn9jqe9uPznHaC0PVhWvqru+FNu2oxpFeoZBAt3scuEy/MAatDoXopoPH2+wtE6zk4v2RnPy4P
ZBNIrj4fpNAs70oo+G8fN+afu8ZQHgNxIBJSkntBkXTGGAPXGcn755PY5RUM7YfliXACzPIwZeUs
it/S6iPQY5xT5jw0oE/KYhLqLwgaayX50ULzXFR+xc1+SO6pJnicrQ5SUNbF7Rt3LTmznUkX0Cn7
8HrpE0sbYhW4EmA7Dz7zJFZ5BUP7UXkinACzPj1IYHYl8bJV8RuqMLiNYQv+ZNPRJFpxoP1CCLg+
83hlYBKzvIaj/dD8oJxgsznMezSnpfrfaV6GpCWFGIWDZ/z9NcnuC2eGJYc8s32f3EcThF7P136c
pvQTtE69g5Skqzuo/Gt9d/eGosRnkoH3BZmYe6Cm0Y0NDc67RA17AGriDbyKpf0YPSOdwHN1mIru
D5W+9bU0iD3hqiCif1P73yk66oDfALrw+2uSEXgNR/vB+UE5weaPw6zLfLpTeVk0byc4kKZBghP4
b+KpQaeMDd0aji2hb3P3mmDyCk72Q/JEOEHk02Gmzf7Itjp9w7jGZjNogmECkQeTA+7YixQmJzMi
HMmgCf3xGNz3/f+ak/2APNJN8PjjMKtju+tzX0qVPu7NP480odUPKmCEQYj/FEk+RwS6L6ANE8GN
wYcq2dQJeAVH+5H5sZYJNqeHmew/B8OvTdZt37Txn+1ukNm73v6H1yQ9I8RMUil3d6LvNdkkPfNa
rvZj9JJ6gtP5YeYENvHOQXvbBrOdA+ZgMPMPME1AckDtOVD+h1aaR8m912qv4mU/NM9IJ7hsDtMz
O737qt7W2uz6ZYnAu5LZvfBMQ1BnBjeednnN/Z7ZazjaD84Pygk2p/ODDGp2unpzN8Q3b5hNo9CV
SQAc/CxqeW55MLJncEUQLkFLEKfnebTXcfN3yPxYyRSbzUFic32nm3c/bmndb9Q/dwygbcZmBK4A
PF5An+g0uNpsA3oAz0OKehJ0vpqt/ThNyCdQXX86SKjuMx5v3t4M5TUo4YCYPAQz4Dq/FCTIW9u7
Ps79aenXcrUfqJfUE5xO/YPECYKGr9s37Q+EygA0yhK4ILjXy4Y0tWTQ6UTQQ5Htr9HPrxjaj87T
SibA/HGYd9FO77rtW14OhN5zym24lvGYAp1k1jC2oY8DcqACZtfsXn+xRL/iZz8sj+uYoHJ6mGrN
22bxt1K9adwD3WeEw9QGqO7cS8zE/MBADbA/Aty7xxaclz7C63jaj85z2glC3h8HqdDWGcw9KWP9
uEf/3D2AuBRD9xODCWlPcedzowN3njGDBnX+dMPz8bPvI5/XcLQfnR+UE2zWh6nTNpDyfNNJDkzM
wJRw7EB7wPfXJPmJEYgOgxvRNoX023PH+hWs7MfkiXACyeYw0p43Px2u99yjfvGb/9ORgg5cAoAu
KOjb2IsLdNrA9DqoiD42pE/Qmcz8+3u29mM0IX+xkv+jgYJ/P2zwaRSjv2228+8zHJ/NG/z50+/L
hcmSE9KHk71X1d3v3foW5jxCdhOM/tNsyN2bvJCJSSDyF8q7rW5+f29BHk5A3y242RhzAuU4eNMe
IjN4BG0hNif3SW2YMgTtu+/fFbua7u/vQYuC4w45COiMgyYsW0CGAurwu0dgACFnBIkLYTtwDd6x
nacRmudlZuA+0dOuPPz7XdHm52VcNPr39zDj7f276v73dsvkDA6WwHJ3BxKaU4FLyONWN9tL6PWD
X8f/FRrWZ0USRmudi/a4lAWnbkEqfUxNzvyMNaV205biS40t1+Rh5qJ4iP0M4X6VRspK5kHQioVq
HPUBBslYrkMz51Msm2wZOVbo0rh1yuNy4PWitfMm9YY04msdjEIt2qQNRo9brLddGLqZcZel3PY7
x6Q+r/JhVQfsqJBp27nKhMoNcxl+xIV2ArfjKvAcO/ns9P0nrLPAdlmgzcex6UYPlmQWcWchv2FJ
exH2JT6CzsY4codC9/MmsLLOG62gvuSmjk+ABFe+QqJbVqV1EQdVov1oSPqVonW5GXtTuIOm6HpU
qjtOKDJXQWXowigdnRNH27XrjLuVZ0Wq5yS3Yz/GSbaANoiucKPe5B/CiPMFoUPlJRoeC1TjYwfH
H8u05G4om24jmVnILms8q0alH3ZlF7o6Zs2HtErEeVBiehEwiga3tBXDi9K0sOJMWqPvtIHjStGx
Oak67NqmznzgOfWpbpjHSid3CZxTNxjodZum1QrH0YlghixxG52FcuwanxjEMl90EfEY75lbZOHI
ThpLdYGrC7txpT02bpA3K6cvmo9MmyRxq3jEc6sjymOJobmrdMEBD96ejJKsmgR9iRPC/RbWMk+D
5lNQGHTk9OqjSQ3zHIOKP1WfmCMcVcLNjYx8npp5iBvuZ0kYXmpW0MLvRJltZJLXp1kR5bDVWR4J
t8pL+yxstX2eUivwrUh0XwIVkAtTl8mch/ZwYsbqriE0NG5hRnse1HF4PvaJPhqczFWJTT2YmjOc
ZHYauBm2A78trOAC0+ZzqMvC441I15GtgvC4b1DWXQxOWNZbFYb6T9TX7bc46fCFnVf8OAlr+iG1
WeJbvGhPuNa17TVdDlvWV7natAT92Q+sPbUqYs1Jj+5Ykf8p+r7UXs6Let0lrHWzmKIzkwms/VwZ
+UWGUXs1Wm3pJV2Qze06yFpvzNs2XyHW8mQR2GWReVnR939G4VgiH5s2rubaqvXgponC7ggoz7lo
8nlc6A5ddOWYeSmK0ElVO4J6AzbBRVeR857jL6N2viDVugom282VQHm1cuy4cjwmolotOw0nBoXE
vuaBvAqD6g6RNjBuIrJqrqCJd8WzrpNnUcYqt3Bk7CWRTVYh6JxLeIfQFVRHp7qOj6Xt9OsBF7mG
w8yiwWtD3ZONdvQYLmUwqNBrVfUlj62qvVSNEcCSXiRWG5x3bVG6qk6rjelo5+vOHhYtcpaG0Wid
pmNXX5CRyHzVBjh3PNma5DilKEnnsa6KzB1QyTea02AuaBmtozzA87pqetcWluXjypbXTOWGu814
XCBhrcJGR8tUZqEb2MRa8MB0roNMvyhYErvhkKWfB06Nnyd1fyxjsWBFk7tVYHDrSs1SN1UJv4Bb
h+m8stPOtfso92SXMi+p8/ooSenol21bLTumY6/DebjpO97DDiTjeFVniK95I9VmQI31qQ/9qM2O
W5SGfp7pKnPjsJTzwaL5IqmObTN8JsFg+6XSZD2MwTjn8FvHGUflBme0jl3OrEG5dVkT5POWU7FO
7U6CplL1BXUUvZJcRp5tV9KPOI56z1SjWQZWUArPydL0y5g4rcsG0R9zhhMXFMSfWSoTN+raaHC5
cNSCQNHQHcbuNBtD862Nxg6eCrGIeMgyV8RVuxwCfcMCu/ZtETmpG9kF9kuC2nWQm8wry0CdxFn7
JxgWe9E3WbcqxroHKQ1Ka3Sbqu9tL8/j5oYUYG3mcANAn7A8cBZdiD+EwpYrauXoOEai8lQhk2Um
rNyNRrXSlUQuxJByXojSeLiwuhVRBVojI7AXOGm0tns2zOE+DTq2mx65YLHlQleInLQCO8dDIeL5
QLLLwB6NJ3Qoln3laOkGKv7WxqYtXSMkc/MKdG+Pu8yHBFy9rh2cj24SprWPBnqucOlZ5UCMx0FE
N1EVxqcxGqSXZpXlmTF1fE5ifGSaOlj0bX085Hk9R+Ogb3mpBi/Mq36eZFl10lAaumPLorUana/S
afJ1yNVt7YTtvE37r3nO2jnCBs/bFswNVtFaKh2u2j6jfh7I0w4Hl40u6CnNSeHKtuMXPYvzhbL0
aWiSyxZp66KPkvMB9vUoGDgBacxOQ5GPi8FOHTCNcciRa3faXvBRK5+lTli4vGsbT7HBfGSpMW7f
wr5e1m0c2kdj0ph2YzQKyzkBy6lcEg+0chtETRi5rC8NmtuFHNE8Cpxq/JDHyLE+95oMxo+FkKMf
c0081KWFGN0hxVnG5qLB2KxqHH5I01Ik/tiN4MroNGOnXYoVHCuOqUuSJCldhFV+Z0o8cBe1Y31G
SmJFfpWo8ZpW7XCdl2g4Ek2Cj9u60MvaWH3jdbkYbA+btDtCdtqD6s8K2IMualYmR+Mc56AxZWrZ
W5PIxAd/LjnqkNNSF6pR+aUc2/goR7n2IUibw4XgfmGIDG9r0lpL3fT8XBtZL3pZ4wVVTVK4eQHq
Na0pbFBq0mERoTD8xExQ+SLJG1dVqQanI6dsFauRdT4aeev2ZYt7F6zb2Lslq+ixqto8mjdEVVi7
xLSOdMFyoQXXYNtcaSKZeFq0sTumWXRkNC5Cf5S6a9coMu1xFqXW2qprGxy/ALWpi6DkeYa5ZTde
2Yx1vEh57cxL6YzKj2hr+2lYoy+aJxH2hwQlFzJS9WXiJL12HdvEXokdvtRxMCwUNOiuRhwNnVun
Q4dcZJTQrlCmuc4gveAH2sEneSJz7mYA/ueRxmxha76kTdDWbjw2rXFl0VOgjwNPl7RbhbHVd64V
63BOBys/ZcZOwp0HVGdeDsOq1yxm6DoIosQLKxREXthSmS4qw4oOjkuDvFg1zWdQ3uOcwiYdlw7+
ykSagmBzlLuAaFC7WYrM4DoqjeZ90ybGVS0nXtPYY+UxO8rPilpL7Nlp1M4bHm0q3lcLp8+bk74V
fG1HsjJeQSW/0Jlq07nmRbZkha3mDoB2JFtdd35WMHM7BDL60wGf+yMxtjgOWFTYXmw6caIRuGZ+
EOLQ2eSIU48Y8bnJqb42QRq6dsjZIrPG0CMDR2tFzKg8nST2F1qxrve0rNQqhlIO2BLibLLEmDti
BaHX1DHegj6Nj+LewnNTM/tz16XaeKnKRbCw6jiSfoNG4oZNrhamaOhli0s653ZfuKUR6TxlsbN0
hryd86HrjkfR9adGh/2lFqlyk6IfvISnxC3TKtqauh9ql5QlW+C4bGy3wpWa16RrvLwcYpcGTT23
7MhekA6JW1KQ4aTS8Xgq67H6UPVYcA/0efKtbLC+cgqUfQ4xykKfm8Q5Kk0YHMUiQ0eoCuqFgPN6
jOrQvqBj03s9qso1GRF8wMgtFwtWzU0hMPj+yJ5zHrReKZooBdWcF4vervgyyaxiPSDwxSsn669K
ldGFhdS8qerkLA5V5CZJ3p0mcHXmGJRE54MAgrCIjoDDApqPpir2Iquu5mme2HPDcF56aWdqt8w1
yLpiyXEVg4+S5agGB6rJbqLU5uNKZFE/j+vW/tY1ZX9r50MkvSpzhk1HyEAXvWLl4vk3ALyIGG/K
yqg4jB6+d+Hpn/+5KnP48/0rAX78cPe1DT/+Bdfd7r/v4ae/BbdIdlk+Pf2lXfz/9F4/vnxgF3M/
fRPBJIq//4aIvwnxf/rwdfE/pjC75Gfx/+Pg2B+B/wPJQ+CPOfR/IhhkCxMGIOkGQ+ueAn9sw1wh
6MqFFPUu8IYO0afAn0CfG4X0NVxLgCFroI2g4PMQ+GOYVwBzvyWCkURiN/MT/08Cfw55h2dxP4O2
E8mZA2zZSErGvucFnsX9cDMiGxMekg9aV1XrVmOujdthcHe8Mcudk4qF6iKKM3VTiZRcRWAGLolT
m2XBLFN5WSy5l+nBLsAsZL1v2dhrHKvaiXv1RSME72NbIQldqyvj80QNVepaFafrMhrSRQsD/uYV
TpwTYqHhPHKK3o+T1CxLYtLLMaHjygnBFETYau+K0RqVG7GenVlDHJ0NRRZnbgQ2c+uEldkKGpnY
DyPYNi8KOyt2VarGBUh8fcSNVX1tSZRsm7A351ZqsE9kYr4YBdrQqcJUeNSMzV2nQuySKmPrEIar
X4SRfYEbK47dMtPkY0uHMYWi5lO+aE/uhcIJmEJg25Dh2RX/IDWya2d4nnrJR8YSK9D2h1FRZ81p
y+cVGRTkQsrBSl3wGxvhxiR3zktRkZOiJ7A0CFFK7sUp6pZjlBhwJHi5dsa224wBj05Jy8pbHKfW
dVFzfRkZa5jzOEk2LW9w5MqoyT5lWSCXYaSqRatpeSal+thklK941Z+IsCdXJCJLcMxvk9quv/58
0Q5cHni5aJinvTvAu8IZFNjY7lw+O3cVjK8JA1QVH1iZB1/wDv2wLPFnqCoM55ZAat0mVK3zpG/m
YOpy4uZWMy40TcbN0A7oa5Vi2AaH98NZWLD0qC8p/xAY+FsNpe47UpX4OLRIfxa1Nj6hYT2ccxl8
CtlAlk4cZ5/Sou/AMGdoFRd9sYwsZS3Tjtq+geTcfEQ5nGnaoO4YjfS2sNuTXhG8atqArwz4zg0k
mqgfDyadD7wnc1Q50YLHX7LKSY4YK/ubOCqpmzW0v6lUQNfCZGqlGty5QRR1XtW1iybuh0sQyvRU
dBYIk07jVUpvUR4nyrUDZWs/TUZ+LFmYe3Egh9aPY1274Nc6SzQq4pG4lb4oiuFyKAAltyniZJNH
tD4xMiPXpimqO5nVuXKLXmnbhSG09WoYBV4UkdYrZ6ji46xp0CaIzHAuC9xteFrD4ghts3xeR2Oy
MipKHG9kIbm04mY40+Bhn1ASh4t4lOOq5zvZtNLxIu96fc0iXX91wjQ8YUw5HgqHARrSfiYwE50F
N7Xgm0RguCSlGO6nEBjR8vLskLALgrAT1mUEzsdF47TF0oLc3ycz9NJXooVUhbM7O6ocb3oiR083
Gtws1pvoNqnK4bSySXBUN6i+FjWr/CzK0LKW1efBYakPdjX/mNfwLmmneOYmHS2WGWB/UoK36KIm
HMFNC4e5yUtyOSCVMlcYWKppLbNhUQBGHVtm0TFOdgq1TI8Urxo8541F5jFqa3jPoRtOVVqOF9+P
bZXUjhfHttmomuMTXJXBtzKT6LO0cn3tJFhfF9ZYn8LQb5VATBnlEUQPRfy1QOmyLpWVe+3gtJFL
29ZeMggcxTyVkTyTqC4N9Jz9bPsJeiG6u+2nYHcEgps/BG4tiJ1oPxPdvsbaCkcVXEIsYVt+gwV2
jaqtD8nowApwQpBn19q6SkzcRS4fKqfaDKqIhqVEMZgXCjLYuiSrgyOZdtU27WxlXKfuq9CrsAq+
KGZgMYhkeF3HrXXvy9x/mdEehbtvAWxnXjEk96n43v3/fAHFmGqFo1BcZpDNnA8JHk7rKgwXtR1k
CvKcoGcCcEXPObFBxRQRt+a2LKotBD78GPd28A1kj4JiNuWWDgKf2P2QHkWkaoNFncngKhN1HrhR
EWbS/fnmT/P0u81nkMjAmEAjPIHOhMnm52oX5PX8smw5L9xe6+AbnOZArpRW2Sc8xuMmGfRwlomu
WDa5hBWQorDXsoq7ozKHfFzvELXOeK/Wpaitq8bOwUXvWRN7qm6LMwj64hNBYP197mTEbXSvv3Vg
JgCimH3VQQ8h4TjKzkvrcThvWZ8WS9EJ5VUJhzCcKFBDbRtckwgnK0ta8kjHNZkHMORvkWkaLqos
Gr4ouxiXqu+CdWwiNR8LUUivAf/1Doca9BXJmdV5uiJ4PtLKWdAy/YpzSN1EtKhdmlbVOmNd8KUQ
IOrgEwzn30UvgGLDrQqsqJvbKfywLdLgaBwUucyINi0k6GjnOaSOblGlx0WCouALnLzujmX5ToPs
tiYRwVEbF+OGoRG2j+Wg+apYIdeQPL1CFRlDl9V2/FnkyQ0t83Jdh9GwTnuiPaVI51ksIyfR0Guf
i2w4TfAItuTnBwGcxKkYOhBhI5i5Dzp75w5O3AbQ1Xmr066+jDLcCA/S6JB5+66bMwijliaoI09E
ASwgGqNwAa5YtbVJM16MGHTSPMz1GoIP4UdZkh3VcaZ7qOugOPU6K4lzNwyLRVNDtOeCJKGvpkfZ
R1D/zVfSs+6ujQWzfBj8lwtfR7KMlwW4Y5uuaPg8F8jAOYCsfeZmNAuyRYaDEkFxJG9XMrQGH1Ly
Yj2w/OMAJRkKXELjvGeReOnUtnUBfVCm93WL2tuag1mB8xX5qqzL1YBHvWQgtRACxTuXc4dr1cfN
tR7SFbcgePIHEo9zh5prXFWFT0tJXeAnyl2dgEA4IYPDmhDNPFtKcQN36HNfQVR7VOIErUYnM5YL
SZN6OdYkKjdkCJjjVW0afQI7EH/SFqTb3LHqqXTLOE+uNVzSHyENUNvhKgK/ZfByCtrA1VEV3VqO
wJdW1+8cHDWUR0gOYKp0bvtq7CA0p1HbzJshyhEsNwWVl8GX6SFX9wr+HjQtiIGJyBh40tYMqnAj
Lq5CSEWvA8TA6ow4oV8jGsTGC7FdpcdW0+zcH8dchPAde9Z8hBTM1zwrQa82dS59A5odeVYx4pOQ
9+mRgYMgXaiLlccWM1HpQWqMfsblGEs4T+14kRRO0EIwnAyXCnzLVWMVDtSj9Dh+I3Yq17IdrXnW
5qkNlaEAhy5SYz9nXQc5dyhwQQpZBcLtlQWnMK7By3SHUPmNw1PL5VWA/JiO2Tch+sumrLPY4+C2
Bm6fisLL+jQ/FSKH0loueg+MgQM745jx4rsgPdSSH8zBfS30eWz5PNT8fxnZQvhIoQj8ZPn/Utl+
bEL7Edk+kDxGtjDECJJ8cKsBPAG43bC7//tQ0oYBk0+h7G5YOLj6u7lU0FQCRvdHKAtjEXdXhyAC
gPurRHIoOj9G8i9wg+L9HrMOI/snGhEavnYfAw4hhWHLYhe4P7frUcOGrlAV3YhAi0+mZ3xtKEie
y8cM+aAD6tofqvIIbpfV2C1x3UEuPdTz3pbZsiW6PuGQ2iSfeTSmp6XIVHRcDx1lHqnqAQqY4JZ8
oh3rPjdpDqc4BC0XVYYMntNJKNNWTdL4gx0V3bLtDb5sqS6/FF3QnY3KCQZPWkXfuumoIFldB6pf
xDlLV0Il4L2ptGtdUZlmaYNPXrpVlAypF4blrphoKBg3Y8B8RoPsw5XD8Nj6Q5qgr0mbgYbOTJre
1sKqIe3Eu9zt+3w4C4JSh24dBrD2vMpNCl5nnIp1aRQbFyNuh2oJtTx4SjWvyFErQ3NeR7w269Aq
eOLnuRmsIwkMlscsGKF0UtZ5Ti+IrMoLhyUhBOhpd1ZnvQu16azxoaYlQy/QZbdMeiVW4D4UtZew
cgxX8dAM5+q/2fu27jp5bclfRA+EQKBXWBffk9ixd+IXjdw2AnGRhISAX38KO7tP4q876fPeecga
9lpegJCm5qxZVRReDYcotYvTgL+SR6e1yzd9CCIenbkQJGv8uRdJTfNzkQ2qPuW2ibcYCHKP9kyl
hmK5o/nWD4AZ1jm6TCcyAozWtZGsamGaMgzo8RVd1C3/mlDFT/Qe3QFVWhhA67LIGoHEW5k55eLY
d43lpR5r2590oYu69CBusBpMBNmKd4Ks0WlGx30KVTY5CgzD+Dl3wFujWR4QWlk+XsRTIOI6sbIT
B5NO8z5x8u1iW5ALnSKQB9D661no5iuHpEjHd2TtW0ctuuTTHLa+RNYQJvKpFjJJts9L062D/e6C
cX1fYvfbOvH/A95riPr48lTXb7+Stf7DX9s5LkkKwtT/Pdy94T/9EvX2v/sZ8xj7X+iHAxPcn+z6
W8wDWLc/ggexEA4vYKYWADQAku1UHRhVUjwLFsytn977vyB5NAERjxPwVDnIqv+T8Ed/j377ERF2
URfTBJSg3ef/9+jXkdYOJKjsR0GQOvBjolMddVWs52Z7yjKv1Zc0stl0Gsw6renBoR2Apns0ivhr
Pdh0iKoxWVR+xWWGRFnxaDAXgaPBfNtlvY5WgPRLpr9myrXLCKSPdS2t6jxPyY98ARHlHml93n0p
Cuzs32hPDburWWM0LXvSTDiVVGe2fydJ7MJwqLvMKl2OIev7G5KvKLiRk/ZkvU56OrT/jqZ5xN/8
ckv/D3vEG9QJVCnUTEA7010zieHCnf11h8hJ33iJpssPEcahNReuT7v0AnXEhHC1TciaQrU1Gnzm
LhZNIv5SeZI3UB+DDhNAMOS00C0BweD7+7+UzgA0kRbFrPneEkVVUzmAVlSWnCeRaU92CbV1Bytd
ncoySqNND+9DSlc0OUm6sUCvHLaXSZXjaKgld6gLDN778xiRNxMJtSXD0z3Q1gAnjaYYrN9PsjDJ
5NaJjV+HLoswK1qMB7qI8xq7NbumIsNMmmpsWV/6NhtwjyzILSS7KKI2mlVpJO7fPpdWib8amq2b
r9NF6bH/24kic9D/zVnbi+D9gVfJbmqZI4/YjUh/Hc2FhkHzYaOoSVGp98cWME/n35vNNXqoglkN
Ti7K+xnvjavpx/VQqG2NHoLW4nLiFvSiqt+2eL3upRmcAF8lZsJVPouj7h51cb31FZ4ctGCQk6hd
yXAVo0TAt6LNGIz5S0235ye/Xg8QLQpSNC4KFLw9ILy5HtlEibQ0+s7Ap4iTQ73ldW5OXZE6CgaC
dYw9qywW7vLPd/zNqkDnAZUknpwM41DwEIGI/H5c7dcxHyNafK9XrHZWzrHupk8yFclQl6FtfPNu
EHjytyulHGEv+pfLfnsbgcHAXg5+ZjyFNxai1++HR8bSAP6V9HuUAzihVRZiln1BCIvcJUqRvLtr
IjISJAxm9Q8KTYVNor5qOgzKnwfidxIkfAeA6KAFkhX7w4WAC70ZCMeauF3VIL4Jvg2ZPY9G92I9
RqJH4XEG6rvgrvz5kP+8eIhH4MyCCv7lUaE72PZLRJCo0NFxje33lAXE19NK2EbUKbPBTykyGZGy
Z+sx6qacGLLf5zFeZ8uPczPGOvxlIvxj6ccZyKSITwiRMDDF47J/P5uaoxfEtYu+4qnDeR9dLE7u
oahfRolHjPvQpltaNWgRJbpceILWRJk1sfQPvWYtGtkRscMD7yWStYMBRSW572dQzr7+ecz2df3r
OoFZJHoGMcqJHLsnfRugfBCFjYE9fV2sQ3sW3A0VY7DiJVC0bhdL5+hBJ2BMYNE4AKx4aXTt/zZY
vwMwWC8Mj5yASUgM70q4ub4tNzA+g5mHWT+j9ZK1WaXjIsOAgAfLua3IlkcI7WJ9XcMdWl2m9C+T
WhNR4K0lOMpAhw3079MqfRtLwN5HMpJxAIUgDv8jiKtFTb2Qo37WFvfSHOmkivQ2IZKu13TyK4IX
F3O3PfVyQWlRemkDACOEncDua7OJ6ML2abs92chP7K5o2J4gLOncd/ysfLYH03GiHAEfHIRsvte2
VdvTBholUt646/ZNq0GsRDgdBy7xS4q28/ZU9MuCSEuzdsXLtMW1Kw46m+gE+pnfI61a6gYJhnk5
PAdgtIayGF9S6RHJA868iYY9N3A669WXZWKDAalitmR+SOm4uRtrlbBl1/U26auoFqAQo+8T6s9D
MYj0aY5ngi0hL2rkGbMZRqQof56hbwMJRj+HmT/o+mnO8IzmNyGNinWoCdfd80bQyq8BioKDNoGU
047dJfUmYLr++Yhv1wSeiZoCA3ypxHeW+ZsjTqBGygDo6TPdwAnNquDTfREm4FlgC2GzydizQD8V
kzAk3k31LeBx0PT+sifvZPXf1iaFkHEvveGqEyc7q/z3CLLR2ZuIs/6pB7fV0dIBp45+jEYa5A5S
TQM5AhJCK3ieihr5gZbZWB9BfU7mEezlHJVS6ZLaXKM5yR4WartiBSBG2HzviihuKpNty3iNSRSD
XxGnotFoxDGyb80yxjwcZ4k97lK0yu37NLow9B08sVFbAzS2dJnPfx74Hb/49YoLGNDHu6d2stcE
FDjI71esmJBDMFP+CFJqjCQ2AwSMJHbe9nkLJ5s0vZAEiKwBQ41TvNTuJbONmN6rQ+rbkIgH8DX3
KZ2YZgPI3egE1MVja7YpJugpzKC5nLdsVVh1IvR7Tk3WosfqzInBMvrzJb1Ax78EWLARigLBG1EN
dxDGr28SK0OHfhvbIXksHFqJ+uR0vZ+Ai6jfl+7LOoYrzIpzE3LZlzhi5R5SrDZICyMJCt41WcCq
N8AMFDyEOt7m4KeFbh8Hs4aR3QkD2vF1I+l+iWvds+mkotxS1OJ2plO1IrvD5f7l0t7kOrg0TvBQ
R4KlEoOa+rbv7MASzDs/ro+0nvdI5azB1Nq6rRm/ubhQID+uwCK3pzwBKVSh6zzuXYcFBJ56PW49
I64+cRr58IhcyWI4Qt5SzD46b4gmQxNxTDEoD/Qe3TzC5kWTaHAWQYvo9yjYOBHjJ9RYBEPR1ymG
wrlcRq7KOrB9Qyl50uKn1/HZQ+FuwfS/C9v3rzfyV7XHmzUK+yRA6Ni/0LuDfPIfCRcJW8pWhtYP
qIxoAZ1ek6xEFsusQIZPZD38LSy82Y72Q6Z4LF0SY1uKGfbu3xdJ3I5IZPSSf5w8wQxxKx4l0ZyR
qWN80lanY3YUAVTYqWQdFCf2opvFgAIDQQ+jFOzSufc5mwoBurtLCwQDLMj53kJziB2gj7DwHUQd
7O7nbatNGDCUS4e+HS2xivbbUSu0ZJIK7Q2CFw5S2Hwfo32DM8mUwt6kmNvr1D+PNnrLbyJEyvZN
AEEC0hrULG/zayQlaJjGywr2zMo6ge6YoroSIRbtHUu21K5otFumi5ID3Gxlaa1pzFXceQpmqkZt
El3buo/SWwHNA61MGJf6W9yAuhCET0G1zIex+5623WbvIYjo7ZewkS68S2cSL9uhAIyf6cqg2pv8
KYSsmO+skWIZSwYmKpr5sSX8MAyWk6pdnAchdFxAqgOfe5hB3q3qRaFHUs6bDSvY81HWpu2JJ8Sn
D6xza1pX8UJ88GfNgyQC1Zao3aWTOeqoKt+6sG0oazEV9eWiVrQUzKRbdpp5XtND1kfL9jGwMWme
fNrV4kBTl5BqRZU0ruAvuokfeJMEAKJZV1/goSHuYMY4bNcCJL/4TAKRyamOpkLGR63GPn1cs7lW
0SMHgXf5COiRuttockN0jx0j998zy5h9BBuxho5Ag3cipw982Tp1Fg3QjdM2pkU/llyNNEEXzW6T
KdB9bIvhO9q847wcMFVW84N7FwJgyQ4QXnvhBMg2xQHZaNaxs+gjxe44ySOlzjPTydTJH7IYqMMo
L4QWNr3d6DhjSoP7PGn5AQ8Qdiw+DkOq0R/zXDSyuxmyRZn62M61C/NNyETdNCeR9sFn92JIqLlk
bSrr4oS5wiig0HmLsa13U9EEXtZRyow7SGG3dr0M9RTJ5hyaHrtNpdD0RYCddeOzT2PkWTZdYnKE
SFSBIm0hd14j6+KlW2mxsHddkoP5/M69/hKcqA7vwfA4xeG2cUrN180bnsxXLbO6Ti7IEkFvVK0g
ePr8vAwt6TsoD+Z9X4yzqMHl1BSkCPplESusEcAElTyr361BB52/b0XUhg48TRol+lL5lRfzO9bS
rOGl4aCFgcNpwalVT3ktRLRdp2k3YaQiSH9If4uoDTD7OqLC5t0NaUBm7d63bWgLcQwtAkF9HBsQ
TMBPo8l+SoCTuxg8nhosMtDzNZQzxWFwMbQ8n5I6GXC8vgUd+dHXhTGVRTWGkU0K32AHqQiT+5fg
/JGylMbwPacHFwZXX2lJBspOrQz7iNHOKbyMk3TRw9Dne8hPZ1cXkFYEN2ICbAPyjTOUdD0+p18v
Vbpsw/AZsEkxpo5PAkfrJEGpM5Bmvz1EpzLJ/kW6ZR/nIeUtsKTIRxa3IhpAB0l/GIOCxpxs0yDT
qkJB1txUTSEzH+EOpt74JxDO0frGeEVyG8/SbylZILvK91NucKdBw2eYWTgCxVvmq4iWfYIxG+13
HjQ7/K7j/T4080zwUWyxhQk4hxlP3cY1/rweayk1XwG4SfwOFJGRPagsFZyCpsMBQ5Q6lyBQHn/O
HgFVEr4yb6P94oRbXwbDY9bY6meOy7Mt239CN0Pd0rix0cPPoY5eP/6fQX79HOrVRN3mie5xAhCA
yPmrahja/OdmoCsu2iTbgmPVkI418QPgsnrkkDO83KgRYjlMNeBk3taXA+GryEqi5Lyyd7z3I0Zp
TvoOH0k0kB5bodgWMy/BFt+T3rrPEvyyy+sYXKnXERw1VhDi2us1SRC7VlPpcWCBXKy+2LG0+PXW
vk4PJlSH8WFpg7+AuKvbL35hq8Q8rYndDyNTyfDLdTRxLh9BZUi9u8KV0n14XyfS5lePs8RF7t9C
Gjvh7yBSpphdk5P7qb8OaLSFDT+MHR3T/BjFaM60lxsMgtBFqndcJT6Gxo9Y07wF9/JBTwH3t5nz
xHwlrB4wfaYMGSsuHmJCTNcJWPb+hcm8v6RzXeClG+J9OfRbtp//4Fktw6Pv6q5uTkNd4HsldBA1
vQAvISfumr7OlaaduMvPP4ect7PF6SwNVfgS7AAjDt7qRmGfn4nZWPyIzK0t5oM2EQhzVTzVAgeH
VAEuFgfXaSBsHeA9AAe4TdJf5mO9L2eP/RW/U9BctsVJIVlc1ivKp24ZL1w6xn1fdRw8EjD8phrg
FeHE4/PSofMN+gONsu4OxDL8v/YBUE4WBwgoSgMsv4M4xQmAAsG2ODrYSeP8xAYB5cJRrNs+9wMM
gAESL9QkiDAFOk6+ADUcW2wP6dcg+HSZcWxVy+eYLS3iTd2No1IXP+Hk1nXSticvO9S739Z0Sim9
0K3EcJzpy5oxY9FhwEDwUWJ7omB1BPdoaJCBXbjXS4f2ccIQUQ0aLK5I1WHKjmyLCaKcA+sc75FF
77MG6PI+xV9RvGJSASNAfLJfr2uaBC8WExyfN2AQ46em24Bu8jRRAy8BWaysv6Ugg+ETbCV7DTtn
fsK8egVZNpJ1Vpz8YCD2vKyF2Un72ysAJFCWA7syGRRIEK0RhdIXvUwFMafrAExk1+Ar7OvJpaEB
CF+rwiFUUiZW7HnTikjTnlDr7YPnGzSQ+2PiCwUsvu2GGn+OR9ThKj8HpGciugpisra547TdoTKo
fRB+ciUocx9SgM6rOC6ijVZ5YkFDh3cAdIEHzZY5QCD2nNbg2hnIVALHzd+iFLy6Exv6fdvoM7FP
N5tYgsn3OpKtQ1/6jjZxQ+ersGW9yD+ozYfowSKZBqqwacPZM+It5lcUNBh55zaN92sQeogQ/FFe
7ihV1yBfRWbN+zHoZ8ZXaSBvWTrW3TFm9CpOaTJOLvp3gIZ5EUfsaBTC7KkDChtVRUdy+4T+QVDu
Y1wbyHQrka1ULvchR25jvvO5mU3yeRIFoImzhXYbOswo2Sb1tKU+ScfSY3eA4gdk0hE5JfjL3BOP
Wd63PIECclyjfC7zgM7Ucvh5Ja/30ugWMGWVQW+5X9ZLuOm6eY9/fK33aILsf1+8zdTvnxheMGTR
JvvvMhJH+MRar/sHBcjW+AQq9x1hbzqhsZRrZIvibnMr0ccWC3Vflbzf3/k5ZZFTIhJxaOnx1isq
u4fTqK7sslqalySxcfHeS7CoxzLEAzBckDIFTy6DGfZVXkfbDgdO6BPhJUVa5i7NFmN+pzFQ8Dt0
GfYzVw06jc8/D5RZji3NYKpED68VG7i+W462/qB9+kG9Biz1CjQaOBtiNkSd2UHIyUIsnh76ujeg
10jDfPTgm0zjml1AF2++apJ6T+NkuuAY+dztp+VfFlw0Kuwjpcj8vsh1srcZD9Dt7HMyF1uioCaV
09D3R9l2WI2n1wFB12YPeqqAnwXCO1wD2muZ0C4v/gJ8vSnoXwQMGWZwguDGyD+aQNIByUZ3KXmQ
48hw1nldL1gNYUSYNaAa4CS6GcCLLOfG7Of+l+ru99puPzycu/BgT44HeOP4bwpb65cxClMOqOo1
NLbAgHEWqAOwkv58qDdAE1YTdCQxjgXICv+zvaz/pVUQCmUKgVTyP3MkVss4VkaLNH2HZ1/ts5sz
ud9U37S4w2MKBVFW/QyOfz6X3yGEnQMMVAiPmi8Y2uGY5286JWIGR89h6T3AZQZhrMnIno9PU5HT
I0hlfx/nfx4Q1mcADuBxnwBc5G9wRVhMxAQ6KHFvlgEbRa2w44NSrxDmfq7sP18g2WG7/8bA9isE
dhtnOajOCUFT5M0Bl65N68F17P5nxAhy20H7ldEVHg5LOhUzxNZisx98oCvYMn7Y4zm1CA3RtKXY
j/5yRr/PdJwRSinIfdCg4xkkE2+bMyuPo5Cv1Nx3r4sqIK/DGl+8goT61BRzg1sgU79iZXKKzQGp
RST3E2k1NX6rZoPK/pT1dIRQd0FoWcHT1gYfx/oQ5K5ZKerJKrx2VfRrmP3zRby9jbhxaUxjSKEA
yRIwfn+fw9h3jUuWaL6Tk9oj0/aSCGnIHv2HNSp8ChOn/3eoK0MDBFZGMW7k/m9/UsXvx8sXZCNJ
Efu7n9veUkvTlvGIyAoDgQmPofufHQ+Q/y5pwcLAQ0vTf4QDGgSQ6Llp7163JSTJ+93IVYd1MUxm
3zD+fMA9vvwyTTEh0H7an5QCPkoKRPMNVBvWbQEhPAOPbIisyqq873P6zCBI/R+GOnw1DgCru4SB
rYci822oAy2rX30NnutrKjJnQEcwjxLT4+XPV0V+763h28HQ4GgJYxRRB+zMwN9i3RA7KVoIB77F
sA75z7IC5XRPFS0FIftiDsU89FXcpzbJoRXu0OkoO6SiU+XosOSPbYgRBP9yXq8UkV8GHBgmhoBD
d/LStoZM6fczi2P0i/JGTme7JbGEzwuUbrjFHiY9fvz3BB57wSow74D58rIXG6rY0mW1I/01sghQ
g+oKYlcgUjdJCkwkft+LDDy/C4hf0TG9E+DokWWtRIJW2OfJwB2iPto2SQcDwprfElfFY8ym/lDY
DBDgDV2guGXv+WufUTEUSfSdGHpilltVy5mDyuNn1hBgNS0oJBcogPKmP3RRqzFFfiZOeYQ/k6Cq
hX2KonIosImxl/D6WgKpl9EEwy/BloKSdU9PwpxESLTHpED9MiQew43Uj/n8jk7dnmRGrzmXBsUC
9y3WBeQJpZpcT7ZymCwfmgPTedd6cKlfoRiD7RzKj9cE6yWzQ8cvYHw3U+zJRW5mIF6oeRSDcLAY
ccheodqBFh9dlKauuqWfUOehzwBa+yNFOs7pHVsd5NSXLYujHaSYZhhjVOtrfcjDOlFzkMr3gIOB
DOXofpStdMUoKriu1AFibwOP9Sx5zw3XeTjWBkHHfMxWPm/jR/RB9k4bctM4YXcj5BIj+9hooOD1
AfMczfaTtIaQtuoJkuF/ryiJp+IqY0tInkm2rK64A5wn9IeB81Ylx3aYohgVOgLaAu8EJ8HIOQ7j
int7CEuyQSsTR0BM5gopI8lA1YYZQLhRHDKnrQSpJTSo8nlh0a9tZAzGfNy58JXFvVrlQaQoBGAq
kA+9/TQAEYrgUPLaCvwZIw1YNTW7KXrsJy10Yh1LPLL7l/wPgPyev0LqvW+Gr1Oje8lSh7xTKCUt
B19El7ONWU8QYesxx2kkChrvoKKZf8TmMhYPeuBRd+qbrM5KWdfhIVsbUE7XJohzk870oonpBgXX
Ml8AYRnvc8uSauFQNuaN62Jg2bP9KDCpL9I6gzUVVp/82loNxXfcjIeFE4EauaPujCIcUFcyQEWn
4+dRYTkOQTNodhoYKKQSygATR/bU5kt6bMfGv9vazsVHVAvuWKwxRAxqYv03qf1DQlJ9bdOovu7n
yR2zCdA4aBr1xTx6fpA8FB9yLQ3YQbr5DqGegLRM1yUsBYZDJri5KrakP61iQHd60BlsUFSxDrBN
GvJTwFdeFqgTv0Ip4M9gTwnYd6jurBbSbeXK2+wk23h80NALQ3EA6GgqIzrWj2HZii/QomeAGHz/
MRRJc4wTF1+lMZcQrkYRvUkBH8Kca4L1PdQtHwBqNmDzOMq/w2omRZ1FNLmfk1Y2cEAYoiOZenc/
zSmAEISCw7Qu/opOFiTirA9FJXIuZPGpmRO+XoIZ4b9NSdqS4+i1Q/nV9BIiYpoVPwqX5f0hEpG9
6jloEoeUuPYDSNUK9Vs/XoNYS0wFa4PxS9xO+maBaeH1xMg+Q0W293brOVwtSLNv41zNl0Dlo6tG
UZkcoCXrvpMQ6FBCjQRRqwPf8XPQJvwwUbRAGkm2L9PUjgmYDhq0xm2bMHNlB78c8ImsP+gtqOWK
+dpAuEB0c7cSMHpXlHrVHGhHr+Bm1Okruxi42WifXGddv5RAoJ+ysH6LvRB3KYTJ5Tx5dwDkGe9O
QP2cw28AJghp7oY7LVP7edULcsUYbfd6KmG9tShV5WBq6zLyNP2CjvlY0qQbziMAjDKJe/cBtkjq
wyRXGKUp5+pHI1fzCeJp6GAN5K+VIFa3ZYvzQycY0guFhbdIWJ6BIP6eJ5PsqmGb2y9tr7cSzaf+
Cf6fptQaXlUczY1LndgCtPNYXKXNkH6ZCjhltehDzGiHpB4HFfD58pFBpezrG1ZEYwN3LMW/WIhc
4kOBvLEts3Yy71lg6oRAz1jFmy2/cGSU78H2A+ckSPuYjANcjfxCzq2e2RdLxWNA/f64mX4rzkan
sI4yff1jxYCcpcu9PyI9XR+c5ZkobWrQSVa1K2M5z5eMK302yI9JCVk4f+SD419hp0Y/tlaMX2eY
vfzwmOC7W1hym4LwcI6xUxzMYtwD8l6oTsIw30R2Us9bPA5nCmkSeEuAue8kvM+wly2ISHHbFMCp
MsUu8JxzUelpaM8q8/YRzCeK85+TKxIP9NQyOkHxK8x7Pkh7QdaOP/S93a7rqTXHBeZZe3neN3dD
GrsrC63c+2ES9qOFFv8bhfYRjiRmnWFO0mPxAGt7R6jz14vNwyW0wdDLjL4YzoLBgw9lO5ifgGP4
5RZZcQMxqv0Akyv5WADS+Wy2wn3Ehl9fYLHltzCic2BCsubUcZHdoPMOoZUDI/9QbOtAMd/tcNrq
aHyv0Bp4Xy+jNtDBd/HJhtZ81s6n8LrKtu3G8tRfg+6ogFr048eabnCSk3W/HGmuiguCXmQ16y19
Bw0ERcfARt8jkYChdbNm6dZAF9svyMEPuQfUXtyojIJEf4QxgOpc2XEtbkKk6/dAf7o7qJCGp87Z
L/gb6IxcQ56mHhlM6/P2buHtrmDWpLnio06efSR8qOCFEcMFLPePTTLP5iyTDooNLkkO0cII0yYe
9wO/6mWhD+gvp1s5ow9/gE9Nn5ft5vhc9lQMd2MEHsL1CkUcxprFwdkbw2c0oMhiSbgcUtO/o0sa
fcgH3uiKLVaOR8m1vW/rZu6PaEWv8rpv1NgcIjtk4AsKQSIoIyGXul+LAZqu8556xAdulrEbIbTT
Y6jVlQJWAF8ikiNzqbLei/kWKE47VdST+mPINzhUjXHHbkBmE+QQCFLEaweAwD1lDapSizhitcsY
Eqd6AN3pYnYsv8qSJR7ajxtdRTKX62LgWHOVINjFl0WKTsXZ7FKDg5ynzD9ANalaMIPqjkOaAPeX
TkHFyJeHhoLNUyYy7T6MK4m2c0AB3FZxbpL4JvB2GSoIPuP8FvZvWziAZgsjMyBuV20CQSkUO+rK
Resyte+grGN8oxj+IV76A/CjXu3sMZ1k/TsHh8bCHeDRwyA5Hfw0Yj0UaLtWnkB1eUyJ7+SNkuga
ww8J8HO1ucVAoN+vaEjlvlUXQ5Nm47EOWbhVDeDbA+QuywWt4b5xgAZJ5oDqYIZ3qWo4JpXaZ/la
QuW6fmQucXdRxpe86luRwngoVRQQIbDEJ6Ij+33mSE0oBLDJGZ5khB5rGCT6pEIKJ6OxAmcAFLlQ
5pLdr1EKg5fK+GJtYDWFhgs+MMYRfHu+IQiZgh2l7nSZ1YYsHMYvOcnlUSfLmGW3JJqZf0STuRcX
rSnSL/U8P28Qbz7WUj/XXGdtiTKhfwjgnEBPK+w5xuYRI0gwi7Zcvl13EPTcWZhtnqDYhXDR6E2X
Ocjeuuz7rH+wQwfxoWVr6YsmRXydXf/N1QI2GSOEjaZexC06n0VckWUK5rBhs0nfc4huH3IQm+yh
mYFBYT7snp7g6YXvZNTqg4Y9VnGc8ry+gWfi+OBhIVAf/QKl/iXQ7Dovo37hl/3YmkMymO6kjMge
BhWTI3dyvFYii24TtaTXiUYzdawnNNU5yqJDkgg8Usnn/rwtSQLzqRyb8CHms5lgHMLGO/Aag7vU
Fr5wfArQXxpVt/BemmZdctILMNFB1PSXsOfcNfsA3x82mLR9F+jHm3OLvh/0nzYO5bYqe4ddHpt/
A1sI+JAgv8ApiHvsOs3Jw6K18oOGELSpyTMQweUEMhE/jzHvT7nO2/dRG1vYgzH5KR76xw7aYnQP
0+GUJ6L9PIbEjWVGx/EzjYW98gkVC+zilraoYHKXXgkN3byqYyDvzTJXKMLpuxZlydUcSPNNSZo/
K5g8fVKEhhs4tIA4oc14Ca+09QlNgUTtMW3RJW1jc8uEoMhbERz3SZh+S9VepK9Dv+/aSzJ9HWco
w48da9CgBcg9ssshG5qxmiyUWuiBbSNAzDy0pKId4kgJJXyb3XZ6Sr5KKZ2CfB/nULZdDu8hhe+t
AMthTshVZ5c980l+QAk/Q08fYfu+6vXo/qVRtclKaUrjZ2y8wZY8KsJ8ETnFDk630UVjsuRx5zOc
CASyvmxg2/Iuy5b2q58Lje0Bledp9AIsrVFk9AYtRXutV5BdSlsjpblZJq+/qsQtTTUB/pzLZu6W
b86tWCtYlKjTvAa6+n1GNw0Oju08H4d2plcAz2tQuZoFUrWdzvoDssdZnPpcumsoYy1qWaQj7tAJ
E2XHyPRQDsTbnD25qes+53peKjXRCX648G298yEnD+j6FRxsJeRwJXNBdueApOoK0W8Ix8VI2SKV
40g9wS6JxjsqA4kqL3aGIHTYGcw09Qz+PZgymERVCs+HNlXzqZ4ZWjy9qlqFJM0e9zJ2rgQMbBPk
1HQQ26dhguodZnYEAnRUFUIhpHE2wpLMEl936zmKk3ZI3zFPRVEqYhr6pQOdNRqqOSqWVpzQyFNL
fKvkyEZ4eERYmbr0m+wnD7V2iLP1INFXK7rSQxOSrodhXkWvrtdCANKpJrhREP2+m4FaUXjm1p77
k/XaNJ/qWqVjfQhYKmjvQCVEB1vOixmZ+y/2zmvJaiXr1k+kCLmUudWSlitvKApuFFQB8jaVck//
f4Lu/qGgIbrjXJyIc272Zge7SmvJpGbOOcY39gm1Wn1SqdKqrxJ46SiiFF1WVUeYEo3iIdbBtwHn
RcA11GG/2Jqe3+aqLbgOtoaMS+UorJlNjIjA+fpfKgzYOudR5vUS+m06i2fRCzN9+N5E1tptEDKU
/tayNY14bi+gzW2SAnQM23yG53B1Pyd2rM/OAb33yvMG/cLPPqh2SrU0qD0acBo72zifHF4RLMfD
k0ppKHiXAwXlfK3nYELtDW2quuKwMnXjavHKy5v8xfJUPVahKAe11BeW4uutQdag/pA7xDhWFT9Y
g2gzJ3IQ0GbWWVeqWxr0UdlAjcPeIen2bQt200Q+2IQF6qgrE5EZpXvrs2IufkYR5dmHbHCrZWnp
Do90eLMdUi9VTnaU1LOdlREkTfjA9A7qxrtcKf28CDayEzOdGyEv4gC3Ox+04rJa9oF5ZPXUegoc
AKofSDENprjAVjw7ESqY6rNeF1RZeGjSvogaR/ppOPboZ+ZgBWV0h5FJLd+8Omc/S8Zbmrjjkf50
dtnosbUrTEdd5cayVFFrVYjIRp8BdauVD7k/T+6po4RzA6sG1AfGeWNP9IOOunL2WqBzSLuLz+2q
xwVLK+y6wOE9qsLBWpd7CRFwpkDQyogKlB1inLdCHHrHHqowrrz5RVvjeWkDI4Fxcu8VWSHCibi4
115nsL4BBNgaQKEa2Y30uZFGlBO9PKpUFONnuAZbx4WK2qx3awFxAf/YGGv7ShkeoiGz8+sdvv2m
iexFl0dDNu6HcixtGpYujtdmR0MxE+xQ3UVeV6C/VWjqQg3PSDKQcwR9i/pvh9akGymQDBO9E82t
64SddxXYHXX41cwgcA4mC/yLWzjlWYNgjMReCSxaaP4wAXc7c1EyBO/tMyrThvSA+4kL486JFlho
/o5dW3b5TtEwe1kRUnBvxP6d0vSG77m2e2y08y184TnEQuv5UY7m44uGqIrmYd4mlxrLsPzI5nJK
79y86reqC1bQkQrGOfe2K7IXlkhrOVijnd83kxVfId9MPie9wZn3pnVGRhcrOiPrmkHWy/TpnTcL
dTv1ZcpXwF7H1NqtGlZT4ABoqoV/b9A+dEM/b6aTQdMiCyc0O+8na4MKi0LaRyi9ObLJXjx0cdLs
B7PWn51eGoHvoo9M+3LFOSDXJcAdtFzj9TSz0FRyxPJU1gj3/Wz0x1Pi9KjmZA1/NUjiaebj+uUm
2WA3vGtrdzH3TK6Y/4J6yyTwbgtaIpVPTBdmaF1kj1YiO4qCepFXlmrVZWIaoxfqImndPQKN9nGa
4ZfuwTbxLVEpuB/tPsWYXFGA33TaVvFKD5NzQE29ZAHIah+ZTAGIMeSFnqMIo11yu1Z0AILVaVsn
KkaEf6EFUipau5mfSQQyP+QsVRuOVvt1kmkdmbGcd9Mglg8uq8V4MQ/Y6MOyG717KfpBcTghOjYE
GV2gymyuoHqYF15aFi7ypXiB+W3E/oWmpebLUmbFedZaeYuGMN+hTTM/4a1TNfMP1192IFvzfucC
l11CNS25DMreG+JIpdi2WX97q7zIDXMR+8GZxJMWpy2opEEWFs2ApsLs3lbGh8xHiQEJyeivG5Qv
euROYmFT4Ju4LTo4PVVUGXn6WIi5n3a8N6nqqM8hk/adt50352ayJtrQltnE115ZWc8d6o8kGFX5
wZJV89wPTROkxKbcuyg9EXAlI7d82X9ItElPqK1mbadReVz1CpOgpO/ysU6UdupzHuqwzwr3ZlBD
cx5Ehweld4tL+gLuUYt174mOceZyGyTOCzAZK5ptXd6P/WKeCpIpTUDfHsjhpdYrJD01LR5XSu8o
LZCf4eprFE5V5s+HWphjeY+LN4Mnssqw51a3d50lVET5YlzUS5OiWZyM5zSGCe3HgxG0cFUwFooi
qrwy/orcWQ/Bsw3vPMr9g2HHxkuDMv4ZLs4iAg1OFQIw7RkvkHc1Iz44tOPAU+epTwinh9tW6Qv0
2KHRDZ6D9dZPNLgmvWFXB94Hfc02Q1qh5yKa4acvp87s3+c0O0IPePJ1R1wBpJjUaJ40r7Qf8tSy
K1D1nMa2rQ1GdChAC8t6XRTd/z4qWvpB/QsvqKIaQ2bzuKue2dE2VXvf27Kxxc2Qpx2rvCQTFc1U
3+HLRrwwL4DjmTUwCG1uQClsdr7JxENiQojR5yE96Sqt8vWEwHwZ3sXZPIlXUdtNccwbrxrsXWz3
+qCF3ijsqWfxKlDZMGtDt5ED8Hf0EEGgsVI2ejps275wen0+qWWmixk45iz2tl1P3kenrgcWla4t
yrlkHROpLkLqPPQTcB6cJEFoY6P9QiZNGY/aa8GjzUODvN4WSFTTtvmid9riypBBKwLCSLYw/lMm
qVlSoGJqk3gTt3MPdoxBkjxZ9e5utLyBLUxmzU7fPzXeFI95yIDYY9+HlSmb82twyFI1oYSF4RjA
7CwluxcFSd1YAn5LC2NmamxKMuA3KSvDES6OAAtHx3r7JraT6D5RD8k8ut17BR/MFAHEuoK/Q6Pv
OjNwGsmG+SJfZFw6uxkUojvu/zye+3m6zNSQ8BQHB6fP/BUV+ObB/1EhkYkFa1KSuZ+Lpt28TdV3
4UdV+CUXXGsYS/1lUPnzTH47IjZuhpWbg5WR74YK+PGINOe8Qccv8aX6fsTxu6rGEnXPaF66qa0Q
wY36rGH5yHKGgt+/8n+Er/l3PNX/Y4yb/xvBrA4Wnh/ujl/wNRefavlJ/giAQJ6z/cg/UA6E7oot
F1kgGLRtvArIbf6Jr9Fh1gjbRGyyGZOR2/yL5bC5u5jRfktggQVBZYuPyLQcJmQAuv4Tes0bxyYC
ImCGJL1g3ePuNX+RKnTx4OFHn52LymRQiqPKNabQMaZlogkmtXagYIMFpSamtBYvraZeDAo7rOq9
H65sCIyHEkWIVp0lJVc/AzKeezs+erEy6FxYo2Ab2JVre42gi2bRvurHyp6uB73IIIfx6ExsMyVA
72TPrrZyLke7k69oPO8GO3PjncHui32o4+5LwsCXPWL7kNfX8qB5K0SpdUjpi3a+UetAnPEwrQeT
8li/rBlgCQJP9F4LXDQX8lh2nupugZ4WyBZj/4MsVyvd9bJTxq7vxy3DoO7TzUbiP2v4fxsOsThr
RGIHkLDWdWlIWDQzIqvJvJuiq50PHdbBUPOb6WNGYXm7EttBo2ABkdqn/QDE0ZyHoLFSzQuGRmsP
BQLyE/Sc9KMjRfdsSgqBgDrSf21877Wcl2uPGj8LxqJaTvwjvhqVY91k2J2PPlivaMgtfzdvhRWT
Lr+7U3lNs0VfFtJmpmQEG8cSBDJHNThRcSjCvjfY6MBxrG4ROsonsF/xyeyX6bCu7nLnS3M5a37e
wfzKkMjgI9ayI3C27DP3g7gDtTNa0diY2k1a1d4BtwcwvGY2Lqd4qB/T1cUh6ClISqvt7kaELs3O
xlZ5ZYvRfK+Br7XZDNFTauxEsRkum13F8nYaGZOBABXLGGaKkADDrFVEV4x5rQab3Zpg8JY2xI8d
RLn1o8Z4bO9lpXbAorSesBysr3pluqdUGu0Dm4n4mqlRc9loiaoONibIm1mtzmgYIPLtAQlH8M9/
D4Vpj+mVJsy2VbtMr1wmVN3o23V/zlsg4fW5iuVUNqE7xF3u781eu/c0Y6uNaMzLaY2oUgz99dsy
8R+tqP8voq5NUqRY6P6lrvplRb0pyk8klKCI+hGO8+2H/ndNJQ8YVz50TZ/4Ap/X4b/WVAvYl+O4
wsUYjO+Sv/oHH8cikE6ngMEkh7Lvf9dXiwRHscEY+GTbz3n/yfqKGpNX8Q/CHYMFFmImsB0+gWGh
0vr5Vd2PhVfPjtGdbfb+oWWX+yEdhz09Bu9OpHXaUGsnGlsrma4iKnp6Q+/SQeSfS5hjSAxmhixr
vasqP4sP+Gqs/hEFe3nhJX6W3w6sWB/HPnM/iNWpz6mRlBfDlKPE04o+ZDScVWdggsWerIwxHMa8
vszbTgMQRkl3BQ6+XQ/VYhySaR13yYrLbA9Ot/c/jKjyvCPzC8rqoVuc53GalXe7mMIN8VGnl7nZ
DHZkORSROzjYXvZpHLT0WaGIqo5N3wDRougvnMuBjgxru4aMkubR91W/mhiVTNfl9zeC9+310EjJ
101nmDg7t15y3iHD9zdK9f39UqNQpfXXmSiaBeoit2IL9f3VFJecTxpnS6V4bcXgJiaCn0aI3Ma3
R3X6/twWaQblIyhqKUB617hDi12lelaLwFGkPdFYQ1q0m+lCoONIvbWzjVDgE113BNUkNZ1M+gwp
ii+PBsSaf15jinpRMOFEoB+OSZOhsGd5SQ5MFeL+2q0G7aQjJr/V6VUEbKKsYBptIgjY/8LB1MYD
83jzgdgOIjAsqTMmNOrpDhel2Dv+RhdvSQ+aSlXuiK1Kw6yRWBK8qrjstcw6YH+rTk0zqENRjx0F
ft046I5LdfLYQbkqLfZVVTeYDNLkRpi0gsa0nKnhkyJEm2GR1IEGTK5+fIfrq3of19rQBkUMQJZ+
U3tT5s47jI3JHSBreTulo3tX0vf8AHFtDhPULuee9uYd90OzXyCtP8Fkj29Ls1neMzSj+JyUokvM
JIL5YeZe+34RP7Gzto5z6mjw1GNejxIT137Egn0ZQ8I9gPPJ1hChf7E8tZ0nApfC/V2HOOMBPUhh
oNCg3sc201kzUJDenXfNsq6nuqe6CfxBVhHd2OGEPqU/sI9Lnqy2sS781U3psbVieoSCA73OA4+d
45rsy6/GZBMwAuBNzAERd3VUmA3aF8Tft7Aj3FM/icccZqnMlW0FNvDdS9pGSRLkYIZqWn5qvFFJ
YmI+R65P2UfrIl+41grHzx1KpvqplzA4x9htXyYzfW90/YgrxPPOXOkqWlr6qotsvauVbc1d7Mj0
XKOJf0wMa31W1lpVpHfM5mve9PqFhtiPJn5nuWeM7f4eI/OX0e/ioyHIkYBvv3IF3fzBLzz1rDt5
+X4p1uy9NQ0Z9oXOK9538DTDqeAJc7SBaR5q5Mh3p2Gftc4FtAjyjXjXHvLeWm5qvxbnaZZbx2eh
1xbws9qNkTPAWcWKa1g4enZbI5vc2i8z1qqEnsloJLh4hcc+LBs0Gdpat0TNpNrdFE/pdl4GvBcl
8SeavgPDMZ2ZZ+HwWYT5ZEMwuRm0/l229g95q7mfZ9Eg5GL6piMEmizyNsx2zR9BBNoXFe/+Sx0R
TuDkMg4RuJx8W7pXy9R3PBpKPqylV4ai15tXR9Eybqe1ubVA7bxgaGbCYgDtI8dmai/YcNrMPG2B
Prk07WCquiVcVz+5sk1DfRiEhoumxHJSVDq9VsNYsS0zUoPy8okuSfalnJCsybG7JJps2uJIZubc
yno2oXMfLc01Pegr03JpziRc2YUzyWAYTI0nzk5B9HWztu8bgwY/G4Dmrsglg2gQ3j6s09m4HmVW
bylUmU6kVYVk8Gimw0wzE1E4E7zJehiH2HsppkpjQJIx6cMwM/kkJKbLva3F3mUz1uKTEn1z4W+Y
d5ADm15N6YAeE6OOmbV4KSk9k61fuSBeHpm8y2s38RWbcWVNoWFhfwpklp4gOlNrtovhXWqGyTg0
kwW3qGAsrc+vHe+8e4jVG9Ixljt+abJL8hinWNH6h6Gz50ttMLOd77XeK/Yt8bXR7M9Z25kg2ZC4
7TYDEyKNPOr6XOMh14qribSRK98qistUbxxESOtrqjMs6fSyCex5ftfo/cOMNHHnETO1q2O68HgU
031GNOZBz1b/rjP6hiAXM8XtCV36mGjpdVmMyZ4pQhz2dW+8ZxJoH/JE6Hue99d8rb17uGTTLu1K
NCjI1QIDJPV5ygukF30syivRGKAbZT2SRqsnR3r9W4e0coaDjcXojju3Cmvdn24zAP+fuxmRJUEP
RknZY3tPiUPGJJ9wCc0JeFgjWuRZZSEq9Lma2Jewvk9GTW9OlzoAY6lnqIiYa9PQaQ6Dgsxvq3n4
YPZ9GpZewyTCLT4O0njJ6fXsVl6Pl+NUJSpw5JTe2l5XoYBtinCuyFpcrFl+NWgqRagd1EMO/yoa
6TNFTUIkke01HrMlLX7IRkNeO7o7HLCLdXyKrL8Zk9wyItDrND5ts/LoNabaaVIXfWanO1FPLz2Z
jh+7eVL7BA/JZ/yuhPlQqQcsex9Tr/zSF5k8WfQokXUUAPAFf4rJcAtwOjjHMRvIRctLO2SrQIcb
Uc7lygzu1cfrwtqZaodB1Fpg09e5o4ltnU2ZIyMc8g4Pe9JGAO/9o2U3cu/OVF4a1pxDYabjRVY1
0BDKue2AyJO7BzZ62M0IW1EWyfp1EBPeTLt8zFRi7NSSOsdpxJ+QiavVnlqa+qir9NY3940hXju9
vVP0Y2A91cz/2X2yRBNVSvPSyBCZpSlaqAz8G4QJEn0Kvbl22/7ORR/rS3DPU6UC5FpTqKc1uwxA
yjnc0j2NcA+7uW4GTlabAXrRs1zLBAd+eYXLULv35TwdSkehRF1yIrOs6k4r6lsYKel+gKcdrA1z
VadkhzcqI2SoVBLz1TbhsMKnptfn4Z9SxqEerZVF2LVutGFGAuNr7uNgMzlZ87jZoXj70sWOFhFl
VAVZpQjzzMggGuMi5X1gqbuJDsdrxoQncjVuv0ZqR2ce6ztHG+FKDCDTRiS8O51x3mmuev+Y14x8
EiIcztWw3CHi/Qga4d3/30t9Sx/+zhr9Kc76x20RzJzNEvXv91L7skFj8tNW6h8/84+tlKcDV2a+
h83Ksanlt1SYf2ylPJdUYNMRGzf0266GPdM/t1IGWynDB0HCBwCnsSV4/6NdZdLvolHl404BR2I6
vvhPtlPbZumHzRTuDJCmtJQwWfJH/Rvo8gcvWjLN+uq1jTqaKMqGXVn4mJ/RYPuXtsIRHSAWqi8L
auk69FNGXD+cq9vvx/n3ABshdMhSsFQ5P0wOIPW92cqh1ViR3s8sg8ocGUtXDtZ1swwXjA3H/+JQ
vof7CsAWp+7NoXorp3VRie0l0mMrMAnVI7+0jSzP6P6Lb8Wp9C06e1z0t46z1cDGuNj2gHlhzg6z
tXYhCXTsaWb3b+y6n62E308gOB4dQw83BbSnn/fC8wiCphScQPayPmRP8w5BgPN1Hp0woYLcuY2F
eSxmV9Yysd79+ZRyD/5473y7ehYiG2RnpkPI3xtvD7x7xEntMNCQt50Ad3Ea1QgM/jPnF0eBQGYA
5fLQwzMOeHMUmXgWBWCsDuhXHRyoZk2lK+bOHaO8rXAO/flL/TwI2M6oMDfnF50P/GTO20GA6BBW
pAb7P4zFKOuL/gumya9e0lQBvsULB63BX0YPv55GnKT0UcXWozb0t9a2OC3yycPgcsh1Qe5d7Jdc
LL+J/vy9ttP0w4P+7XttnSGmMTp8zg0Z/+OAwyZAl/lyoQ5WNkJQ07RLODs37MiwY+jkMf75aL87
iz8e7c1FY6SFFh8M1sFD9BbEaM6TkYhLtt6Qgn2fsMuiePnzId/Azr5fuY3BSdcdJgEzgp+/4UKm
nof+BadI6tg3dmOXTwna/hOCKe+I/6cIVXfvjou36+CJf3aghJ3RkB1V0jcI2/0RnaM5Bf3ktq/z
bGmnBfxwYJJVSKAXRZabJjuDqJS/LEzGb64/AydXZ16wmfLe3nGeTGhLMUw8ZLD+isDWiE0I5lmM
EYaPzfyOsQKH1BRanL3ILGf7o47Og+YzSjp3WGE3twkRnp6V/OVZEL/9aKzP2xMOdMjc/v6Ht0Pu
Q4FckTUdmKwiLkhFSBceZabnDBFTA/kONgca4onwubAp1/qMEa6/lDHzurCahxEZT81WTLK5Zgge
WEYbh3FNZG9tJstFosz+2nRW7bQWE5zIcQCO4W6AKzwDT2rKtKcBlerOtzIwPbbm7i0UKHTpey9S
zXweih4Uo0aK9kCDCkYYYEK7eKcmT14X9mJRM67FvrcUOhJtuGl8eO5dBrR/sRnFz3HJNhdt13ut
7wDd14W2oQ++Fot1PzBmRVKSFEc4zcMNv7ne//lu/fUBgYZBYcBTzzvYfYsSQ0pHXPO0XXRCtDUi
Q8D36Ccjmx/VGlNqK0xX/8URxdacxQy9rTc/X0sfCxa60mI49HGMusaOSiN59Wv7srdqG5Gu8/zn
420Lys8LjsfWYiPTAUan9Hnj2JWJP8KUVsMhX9BJm2yDTgkyochjVBL++VC/3qbEWOMmh0Xi60gR
39ymiRJjPo0Nb0HG+heN1hknOiPuX07gb4/CQI0yxaIn/vaS4VnXqgFOxkFDE0DotutrR5g73u2f
v8wby+y2jvFtPMPwqBZRKIk3F6rItNVwyKA+zDhCQ2IL8r0zV0noSBhnNokYlBTc+LprJefee9+b
yaGxCZz7y8dgZPDL9aOEwXcIHsAw3uIwu67B9DG6uA7n0o2mzi/38ZQPe5uul7ezAAizj0b63uvN
l7KZ3Htw8hPNV328AsVtnXEV/5Vn+dvPhEfaQxJC//9txZHYmoaOyJIHFDr1Se9F5OvMUdd66K5j
yfApxZzyoSSVZgcwY7lRm9wBGDTde4+mrVuXXyC+jNcFzdZ1nT6qnI5qlw3twwItK2jp5x1Fkk7n
esHDog9/Ky7eJpt8u7aU+6TvUNLz/G+zjR8WVNxefrV4EyeVDlLSu0Q2TnbyLmUV27UdKdexJNin
cp2BN1ZfnUGvfyKF/hHwh39SbRzvECeOEQ0b/65Z3ebRs9cvq4jBVnqpv5/aZKENmWu8K4Zy3wPt
/8sr4S1O4Zdv8ObuJL2dD9ws8rBoeXKOV79GGTXXYa4xL92ytQBQ4QTL9ZPVLFvuF6LGP9+Z1m/v
At/7FjljGr/4172FtWQRSm6if5rrqvTEC2XVrWvLmh6X/rkpx/k9w6P0VW7kojHZYR5MQ9yGtHMS
uTd12YTIRUk0yoypYsBAGzXlgAxj0ReSiGJ8WWrDYKl0H1yriATcy9DR/PdodHGHjUK/1IRRHtem
+eSO+oOzcCAMKmrXTr4Ufznnv5ZuiER19AtUCBuk+s0pFxjZ0SWzIHR0nusYJ1JehtqKK6FZhfWX
OvE3y7ZDDczOE7AoteKbHYXE/FvTMpWHNqm/+nDLeWuPOf3A1f/Lkbbf9OYFwZHAgPgk40JZflMj
IuBUaCkFd1KfPGKGSN7DvaR7Wi3sJkDkYmPRHULngAL/Dbbwm7evg5N4Y57wYqLw/vkxHBJy7OKc
jpFylw/oNW5nt9uIkl9Ld3hhy+v85QX1rfb85bsyDvIMZFgQX95cQoTpcs4yblm24fW9sqh7FlJH
l5oAUYCzX/SYyOaMQVKytBQ3Nul+oyRhS6da+fPT89ubSSByQVeFB/ftazlTwygwjcnD5DVDqLeu
Qy8M0a+WNXRd0/zrnw/3m5cmORgEpvgGe282+T+faQcjfFJBAz8sSz8fEojpu5We+F/2iL89v/TK
be4kTu+3ofSP62oujaTB0y0P7JGB9I0zUvUaVZsTe/RQJS6wZEQ+DlKyjKaYEFa6AWUE/eliRV77
l+f110255xjsCtmU264n3j6v06LEChaFDzPiPyefMtnLfsXbuNC0rzCHtLIip9Ydtrh0pf/lsTJ+
9wRTDXGyqds9++29NuDVMq1a7w9wV9OX1u01gaQzGW5kZggypZwGhy9OMx0z1+IT6DYynBGhnreM
hKrOJRt9AoF5NaYWVhpzGOg2Yu+Xn/98Z/zmYwKp3AKTdZc65y0ZBAFPtoja6Q4Oc929stcxsmXn
R9Ty2V9OyW8OBV3FJpnZpQ33C+ojyw3Zdr3bHYY1rr6Sw+LerXVKKJ/m6P/F16IGBWTlbC21X1a1
tm7XofXs7iDMrL+j3evsm8WNL4B40kX8V6Px9vvq8WPz7DeLGEeiLUKJiGDy7b6ROX2SN4ojZZae
hGiH2ocqgTDB220NcGbagd1g3//zQX97Ktlf2yCyDBjcb57nJNFxaqeCWEoU77tKzFOQ5ZUZ9jpK
9T8fCrHnr28IaiUdGZa/6eneVtweDiOVrAa3CKJd4PfLApQgS+1phTUc1+UO6b8ZOtTkJWrpcdL2
7BzVHK2wP6q7yhM8XJlFj/EUE0z5ZLZjSQAlCFWQASWWuQA5UvqJ5CLtqiBeXe6TtGTKKgGxYgni
KxFp6TSeF/qjmIw96ENCFwgV8w/ZQvhbBJgL81dSpMYjRrnVCEt7FuYePu7sRBY+JfPZZ0pffXHg
vhA7hjHQSS9momEYjmVFn76TZWMspxIzCJ75zKggvemtca7WedYOiD1GeS2qWnlXNtai+M6RRlnv
+W9t2lcT5vc5ULZPFFtdjHZy5bk1YhKFNxE+pOjKhxHPL4qCWmuO0LqZdS5Jb+LWS7OnCiUIxhty
GvMTeLuk3aE5a4r9UmRLElXAI/rLfGQ7ifnXbydmHXLyGXONYpnxKCyxflFpMtbpO1StGbYV0hvI
bPDoP7k44xdEBsPMvIxh5EMrMs09QFTJl9spdscHLL5Ec+PR9t17wN0eFtNlTNSJInbed97sZ3sb
UT3UiDZZiX2WxGTX6DOaqIy39h/4F5+AIim8d8jEy91cVo2FUTAdDRhZrThWnrqjz7tXo2jfY8gs
n0vN0+8HKKxBXDHo1Za8jKzOv1HlQpCW3M+pW9+DwwhGIMxRsdbZwbSZIhV+Ue0TNZ6tcZmYkstP
eQH1USgUGCqfrT3Ot8+2pU3RiBtkMyu6B0aDeuTbGRHO/toEVMwr9AA/uZB2O7+4QzcxZFzyoHbH
T2vniONIHD3muYUQlvIJjVXkQHi8FX7VR+AJstsCChhKn8y48KoyvbJQ30BPQNUos/hpXi1xEJpx
l2XoMYj/jk+xbxe7OS8URYV0dwQPiVBKd71DrX7qBnsIshVXQLYWN7gGd/Nk9+dinqHz6AW4gwEu
aY7pc1e4BbQjC5UMV/Y29uz7SkvnyJi8dL+u/bpbtEGFsYmheqV0vcdu3n6svU0rmrrElA6dE876
0H91tK7eacPYhh4N64PbNOLUlzjVXNCoJyC/5gkQrBfRpDibxrxHfW3sC7E8V7rqnussPrrCfsjU
8izmuI4mxr9wR+PnCqtqzxNYeadRufV+1GC1AEx7LHwvPsvYAkzEZC7Sc1vjOnRrYOc+RiH2DfeA
hcfbLunxxqiZ96IlL7GXuswxgRstGoQVgqyPnjVkRwCU1bFmQv/VlrhooNvgag0LJqrrslNNR3YV
W3NT7xO0rpkPv6EB9BuY3DzvKwBUc+h27CN4mbJI5ImaPrSc+2vY9hntkbgOvMI46YpgAq0ZGrxZ
q3fBH5po5oGIYmGKRV56y5RM8gMmVldiLTVjeyrCVZr9B82w9nqe4C/STD7zwdXM5nV216I9WkVp
EpbsbSbNpTFc1AUIg/OgcD3mzOUyCu1Me1aXNGm77Nj3nKlgKOoyXL1qfCT5eb41y9x8jKu6yE4T
SPBI+Fl3bUymt2+yccL30dGMSzOpvzh6TD1Jf7eN3FUvLwg4718HAkKcqFxwxuWTyKzLmaSXB3ss
4q8+zX3FbNtBfNvGox6uize/Y85Ufe3bnmDgpZLGRyBgPS6uVtz4tdluliFShSFyHwYqlkdvsfMP
o+T3LOhOImw33ZlRbbnL5to+mdjB3tOFYwyCQmzdD6PiTkgR+j7DWu9eu9Yu9sWsdc9ux4wW+shA
sMs8FPsMc9970XSYotxmQsEdi2oI1Sp5OEpTE7uC7N4wcRwk0RRcJ0XGMWyM2UR0C/J7X7Bvqo74
pfn/B/yRT108kThPdKXBHDeZiJdvdOyYuwrB46kFz7Tdg9p0TkgOeNCrtAwat1fmHkBiqz3Vvs1X
dNvCTy8Sc+WjOsX4hBpaTVdg05ObzOu8kCyp9aoZwHPYqc1vtdrsYOuZg5DFJNObSqQ7O22a3uST
bD/SujMjGmfiJkGS6MCmqggUVXOxJ5gA5w+y4uSmLNsR2rdIxQ0PUcdDxdWlCd+di8oHWJmm7Us/
Jj1+0N54lBnnO8uLBdNqvRw8+NdHrbcXPGVmd9eKfssdZIeJy3xtx7Do8uzAmc2OYq74tZqabw28
QefWyP3LdZTty7C0/fOYcl5X1+1eEYcgMVqJOUK4CGDhjLN/OShUap/9SYobe+00Mu4aP7mZEXm3
1Lswgz+T2Gd72BBNzIQI08j6XC4NXstElsK53mmwuQh0qdO8ZoVSsQzIJTAeW2MRSMWb+F2L3u/a
Ear56CROEQ54KKEn4DM1gtGjiBTKMqMEQvp5gcUTJpoaL/qKL4/lZH5Hoh7rYrJpllp+utW15EaR
kU3urAdAP6gJ1r2xra48EXiEzGbwaeKEWTHF5xTBYxbAHPdI8p4IZ83XtlHBynNOG6uW75eFpjUW
HPnZTRBaxfFSnox+2O5yBeuKmYspHgA5jU82skYQWg0fshR6ce8NffvJylPnQfPXDlBZPaU38Jpr
I5Bot5/Ljlh4z5HqSW/n4j7bLrfZo3oSuQG/0x45UKEte8wZyCooMtIbG/bKo5eny61O3NNXfSVQ
XJttAu5p2sf3ZpXbpw5hxqVjTfzGZi3uKdnnd6SZyc/rNNraee1piUca5KmvLmFfeG1VGjcB/RaJ
wtTRJkQYWuP+D3tnthw3cnXdV/leAB0YE8AtUBOrWCWySFGUbhDUQMxTJuan/xfUbbtFy1L4v3Zf
yI5ukajCkDh5zt5rV6zkS4mUSRPR1U7YcgUNVqf5phwGACpJz520aK1k6RU2dxprVvKuyLPaAN+G
Xk0Dr4BhfS641jqBEzCJyBhHeau619rT2DMNeonXtBzbV63OjCc7bsbNMCrjmxiyvg959Np7Vovl
tTazhvQBEzVfKDOn/0aWwOJwzVzu/abhtAje5Gqvj7khA/IsjcfFLFCcdDqrmSuGb6jX2ntSJ1aN
jdlcumFuPmLfb++NzovfQQUls8fvvU2qPOuGdcwHF+DxfAOJ6T60aVrp91LzFGs84ijnpp5rTh78
0TN74mjX9JFkESP4iL5pZxHaEVnep0V53SUqm3g/wA482KLk0vDavLWknfeB48bpnbBVs2sqW72H
YQBkZEleu7jmX6mmaTbR0Fif0VrjiWuKJYQABebDAiTjDJbYG5yvgImmvck7yXPYgXi5EuYw3VGE
IHWxs+jJLGI7LLT6AX3weXBZEiddT9nLACgZez8D/OsdcfQRRVE2ksPm4p0+lsYlcUvWDWthvK6n
2nkS4CWq2YkeRGTWN/6E0ohFt1wCo2LY2KLjvAGUdhzmGR4Iz+ZZj0d5W8VudYyTCg6fSWzZ5DP+
o4X6Ap6uvSGLZbrm9WB9xdt9bFPdYEnz+MNS7bbCPo2q2T5NU2Z/oN7G5Qmf/jPBD8yZ6g7Cm2be
tFGNlrZNKEiHDAWvR3TZVcdegoCqOYi6aDf+qKUxker1Acv0C/2/8iMsGYzxbs1JMjWYdJlghxO6
84wMDFaEusk1HT1opOnv8tJudqrvIaFHPU7uwizv+T8uTflIe+xbTbDU+fG1B5CKkT9y73pEoQGN
6Rl7emS/+KkvnoTqikOauk9Tppd72qUJdSClHObUGXBVOibnlCzasDbMm8hajM+JHo1opjV9T7wL
sTRpb23GgYeR8JMOiAKtwniexYniwv6Q2Q4G16ne8TixANcZu9NYtP4eL5//ChzE/DA1Nhmopb+g
WijtRwTQWThRw+4c1i6+miqeMAO49zNxUjtnUBOJIdSF6OglkQegYb8tjJrMsIm79NJm3AZpRdIA
rtcKRlzTzElgl3CYpgbHMgOEwF8QAPauoKC3Y+BqqKCP2FQOXQ5tMnBs7baes+l+0c0PXaqVOx5F
TJdLRqHmOBRkbn8pbSd6X+Q1ZYY97HKWwCxovC69YjdaNji7vJOa05UUkGwTpyA92pLOu7JxQD0n
o28wtCiWm3muh7NwNF47paflPHB4Dpp4grKUWUlNTAi50QHwfLalgD55jJihDWccwNlzadpiT65i
xStnqnljLcS3IlPVpjsf+sjtTDObXZ07ICzuCfU7+mOqXx3XPsrMnQ7R0IUDQP9zwVU+qWrE4W/X
BcPRsYOsqLpb+r6I7FR2IADGf/aZmbLPeZF11Ydl4iwQq0H8ZG6VeMEwdMbzNNvypjbdz8YivkWy
bj9RsRafsC/ULFpKe0+2hbazhj7egocr74mu8jYFbm2G3gjbCCfCI045NB0IgBjSI1DEEbEiyj73
4CIO5h1ji/qdBmsrDqrZrd/RvqkRf3pZDIaeSICFe9TJCAnIqnuz9cp7kdJHxsXAAkpqS/e1UKb+
uVJZ8hVvORwVU+MXtqgAjg7p6A+zbXrjs6Ti4bqRp7IrE4E+d9CEdVM0Hm8UQt0/8rakd7YUBtrk
mIbkTU3E8CP1MTvTvEzsY5xP6muZ191X1SuaCGruy9fcrugqqKWLPukqMz4D9uVNX9vzdKfaKfpk
5lghQnLwNHBPS6S+ak5DVLu5EK60XXKneijaiYVBJdNY79yY8Lmd7Y90NPopWbXhZk+BU1dF/ZCI
PgciCfLok2M4/IzfTIUkdMUHhGFXOrdRZYGz2QyKT7nNHORSmwqVlssmZuKgWWpX6pRivmPfqFeD
kYRjM6bxjuKV37xo3lTf2CPtx01iQ7jfY2SmBOiYkEYBmyn/Nkt0m8QHWVK0FpHgKmnQ+wVY1z7C
XjNgdI57vO9BFDvlq9mDign61prBomF5//TnyXQGzGcBEiQjDRelo0xzDUIDA/YT9d4ioie0VpZe
SC+IU0+kX/XgoB+r9kWa0e5BWZCywQTTeGgMukDvzNaZjB0ETec0gwV4cFAdN1xC5q2o6Fu+X+46
9ENko+fZSaFiGPDyIPw4+0M3vA6C3mjQm06TnIVmACWYB3Nf9VX1oTR88htcPAMhHBf9cUwaNRM2
ZxvRO7vnSx/MQeczUpXzqVGdc/HEPFUa8z8A9yHXhGeX3n8yb+jLcBYHbNYdi4SpvqbsXoDzj1TE
sxrUtzRTWbH3e9kywPDLNIONiNMwJOqaBsDI5VwOFf2/45iu2mjuQyo6J7Gb7EYXkiYKxL4iY3FJ
YULwTLHh5iXM+wvrzgpcqcDZEJe8kKP1LhnAALVrCVm4lQlFA23gewMG5hb9tn5kJi0PKG6t+zL2
plu0TOkToLPx/Yhn58+2+v/8fL/RoJLwsSoa/tka/jc/3zWpv377vxtVvFT04P/m6fvzB/8SopJe
b5g49gTaUcE8Rqd1+5cQlf8EE9zWIej69OPp+f4lQ7XxT5vM/mmZ44vW/+7qs/l1TLBpTCKU+68k
qJa+SkH+Nh2zPf5BAmXxGfhc1ts+byvjXpa+Xx805OJBNic1Vhv06cSJ+uU2NZ1noLrDudCaNAAT
9VzEzmoCcy9m3cM3LJeEPRXGLZTZZXVX9PqTE+m8/1cCzq62R2+zYPO7kSRGhvaMjogXPlG0yr00
REoE5mTcZdMoX3yrPIsRPbg27tnlRptOOj5pycjjiqHnLSfT117v00u5MuRatwGLUcFX0zFOB3R+
6YXrywmM0p0wlBX4cnyhipsCJ6det+ecgiV9VUWGOMqi1+PW3sW1JmLcXLAz67g1r86jMVwjUCAB
jJYdKTrnfl7u7Gw+6TF/C/MGmI30ZW7ARNXt8sVB3w7A7UvtCsAnaocQnxz3MrE+RC2JldITwagr
f1urCFS35l2MznrOh+LF1RdjRxV81WV+Xs9AV7LBsPPiNSNfJlRxl+2sgoreKiGG9rGL7nwcoIaO
19V+GTKBitcW3pcxyn0kd/YhRtJFNVffLEWRhtpIk0rX9dB20qOZQFmc8ulRIHsYG/s5sSi4puJF
ttkLQ+yLm1i4Z9hubG2+EEyZ17qb7+yCazVb3Q5cN+A2Oz8u6BgDxGiYLkzeeWbNiSJqPYJwylLm
A3LfprlP8Ls21KcO9cc21tZzmZQvvTGzH5kXcsxGQJzrsRrYNTDglrtR6XedOe7Z1Z8Mj/GgNuin
xq21cMiTV4sKacuL5Qzx92RycQ5eDUszS/mGvL+flohMyqITbC18S9vkigPRL80ASdtgV53siJ3u
ia4GkS3O9AgTbjPN1RhCmu02NN9eqgFTUWFOX7x6OQ1mnIZZQhJR3rrP6aR/9lrrHbWbEQqGELPZ
HRanl4d2Gh6X1qFwb+D8SesQA7kLNN0jLLeDbNX3y0mAMt2OI9cTobl19F3uhGlZuSVmaQWN0p+I
N/7iY2QjGhzISxcXR/xCj63sH5H9vJbEqIe6YFDcl9Mj0RLAoVDL4KKp/e0itCQ0jBTX0XrejYqQ
RN9+phuKYMl2Lg1iNJwT/Nxq3E8mOoOjJZ5TV844GrgdNWO6NJi1PpEQ6IcuXYMN5piB+ERuu2KK
I1xLdDRmvxsOrTsPx7Z2hhtVCu+Gya32Lk/mYrtWve8qrZl3elIM4GFbRVVXWF86Q30iYV3cGkQ+
Mcic4CbboHVAj278srUIc1jGFyKMoRnETAgE+Upt9cSU5KmccI9uFhtAHMQmNqUJgOgq/4R7j574
xOA4IXJjobncdLPc4r5KDPQkAhNVOsn4yGQ9C4TbXgotuatqu96Omv0EsTKGqOdgCeqdl6ma5ZcK
2D5PZZYAcGwDz2UmQNKTgKdeAg2DEHdndE5HX4rbf8lMml91E6i2pM0/6KBrTWNnuZhE+BTUXZSW
bO0NfTMhu39n67A2CXVg6JO7z64mLj3N4ZtokK/aKE+2yI9/e+n8ZB65jv5+XMV9E8Ef0/fvLu+3
A900E3DMxhy75qCtccgt0bfedEmd9kybTPxmOvhmEMk7A+EIL7R11Gojs38jL/Ttsa/E7FZ4zoZ6
Uxn5EV5wEgjMV7850hudynok5H4IGUlCNuEMvjnS6LqTlUVNfTC7/MVf+cnrcpwB9AgtFSjsZOOs
7359Lt9ICP48psebH/uBv/4v5/pvOrHYImndU1F1mDsn2TpqeCTHtQg1yz6MpM+F6/dlu3OSitXt
14d+K6/689hkdaxjeccAiPPjsRuMj6DGvOqgSmltMsZzd3NES43l4gTtMD/o/vRlhOq4y8eBzsyg
eG59UNQymb8kgnjeajn1MWYRBlMwNugLZL3csrM6jYLlG05AE2KVpcWanSshd6UzXBE4PulOUm7E
ZF96ryBroK79vePUzUdIZwIEBsvDr7/pT24hnC+InRhl62jw31xYs0gJTYPrekhMtSP27073l7ty
ob38m+O8mWN/P6O2AVzGdejK/ZtLgxkwuZ4MZw+xX9g3agK8h5Vtq0Mro6PpZxvl5ecuNsr7Ypjv
3E4v75OYd6i9xK/twLq8lir01HMCyaYTun0QuWP/yHD3QkzRPvFY7sFLlmEcJ2LfTub0HDvmvCde
pSE+cU5PvS7VlZ3Q0yR57fdmah9RcZL8Ibr6xMb0NUod8hRy9vhy8ur9pGWvUb08eXG/Wzo4VKDZ
D8nsHJKEnMW4XJCFNdMpd5mzmP1y584twHuT3+172ifp5DNbNWqsX5/In6wwq6IGKgt+IVKv31yw
BUNca2tWdVhGkncpJyZWNtz+ItDIQ/n1saiw365mFvteAAhEqPrOW+m7NOfULaCYH2BCXm2VHsv6
dwvm9yfpzYoJdsq0maIbCLJXlMbfn/I0aVEu6Hp1qP2BPl46mez/ly/rSp8uoBU7GR1hqxx8zbxA
b0y2CFiPWPw/qCz77AGKCOiTSOIxMosGIy9xkisgYs+E5hrx60JIzJaean4oLCYNmWONOJMXdVsA
IoXC+97r+Ndkccc39oxOtnCoW5CudmHrkxVvSjMJmJOZ+35qGLmb6atDh5tdY34e6JflTjyHnsgo
UPFSTQ4N0apK0K3p3RX0abK1reX0m2vykyeWa0GeEJxOGF1vpU1M/7qpnsvqYBRsFIakTMMUBxR9
0pzvTIMnSCm36Cl5l9JB10Wiox4sBljyjHs5yivMyhXJ2dFCaKRAXd0n+vMITG7jrUq7fCDNnrYg
9F7nkkA+wuTOSgTdHe1wNj/p5viFPkSQuukDTH+qKmiuodSmfZ7oTzOFGFPMpCGMYNyjmbjGjuiD
DIoCOgYWPiUGgoU1m4yxqPD3DOSewM4P51+fpJ88JLwz1n9I2mH3Zv54U41x65ISM1SH0as2lDhT
4I58HFvvgcnGv7kixlu1+rq2ebyFWdZowCFcf/NMtqipUML11UGaqtoaAmUt7L1jxJvKN7g+S80t
SeMcfYPJMpVlVIBxcYbcCFq2jgQdK7/BkD60W18sWGJXkEE1e59VbtxieX1HCLEKE59qf6pqa2M1
6guAv+tUzKfSXV/G3Gaxlb9E41qljkAXF/3c9iiSp9okwaXbDh0pr8jKLt+3l4s9WRuoJQTHy/wo
sM2H4NyGXRP1tDeAX91MNPq+b4Kiaqo3Y5fXx6ofH9OOjaSXx324tGz1nGV8lF1M4x+XkG8Nj2Zu
3AFWPFoW1Zrh9pu0ymewG8gOS/5NNKw3ZNMPO8OWars+RmpyLrU7PpKMzgZiVa17olml61RLZMrD
acyJW2j421Jznmls84ghWbr1nemLXM0yPSc4K9IzIqcyZOrBK6Own7NkuDLmFKFVM3ioyqM2ZMel
ZMApYx7griuObIr3ZcSbhcE0NyZPhxi7c2E4nxIFrik3HOAIw8bCqxGuGyPIH8SNt7I+ISW5FJ39
bEq4n7+5c3/yeFPrOMBkMBvZ1lvtcTFbWWvaTnlQ7vylUsNV6bz3BrZZkcNjvdZf37faNcnrOwIf
eB+uz3yVdLt5VCPdcn6MFDMmTlW29XN/4w3ScjdFF8PLNb1q60/9fCgMpbFBy0smvna6bZkVfGm1
wj83EsTxEvNexGbt34KmoMp3rYupscZk3fw0WJRburSIjdDTPpxibEKFR2UdszHkfZjAMQuzmDLb
zfrHbmAFlWZ3lR5bUr8vQI/1V9vp031diGmbytzatONyIsfiMQNcvEEcugROPX8RCkSvbLqry+7g
QJ71ZZViscnsHy0x3a3VfOf+4/36vw7b7zps+FtQV/7nDtvl2/h/x29SfZt/6K/9+WP/6K9Zf7Dc
CpcmFtsFH2bKv/przh/c1CvKUnfxfNAu+2eDzfgDi43r4vVh84QnhBLgL5+35f2Bi5HtBv+FHQ72
wP/G543B5E1Bw0OFJHjdTvCMsWN6s1CbZDTTjHfkATF6aoWVJBYLTY7MTyi9nNOk44J7QOYbAY5J
ycoe0qq7Bzk0lPs8M9bRthyQqCS5n8K57i1ShSQdmIbUmDiO7JTmm9L3bs5GICZ4OVwmbbzEuZFY
G4MElceJ6K5nUQ0vhTGjxi7KR1y9zgOr63JPhNxj3RD3AKQ5t4NarFN59iYqwLe9nPHIoCDwMs+4
KlFbQdd0+rOfG2SIaFpqXivw4Uclh27LZgW9YsMPjsLVtjax5peS4djG0AzjSsqtti2V5r+immIk
AcWIZ2ig5L+JBxjXuBxyFBGD0W2XUfkhHQBEeuuJyhdGVdJNPnP96W1p69iJTp2EvyJJP/Io71A3
lf3Nkmd26Fo9P6icEXWqCeCcZkDJePPDkC1tHFaFpz/DsVrOohn8ENfAcmDotRy6UcmbQes5uoGT
FZwW4gqVdn44pjVj+1VW5NAXJCAgQNO+HGTm9eXGbGLtY99bzoPXZWUJeMsybqWnwK2PmFSemICh
xUNeaUD/JSwiIBGA31aUyfTOawrtlX79SkBsKTaTKfmqgZyieeN5+++fT62fijsbSWfGnzcmjEHg
HCV4M1e41bjTZV/tewScYe01yy6FbAi2d+7Iax76JHC71LyNPQNyTNB3eT7eCpykySEihWo5MHuW
1i5x3DzdW6joIAVHgPgRk6zNvvpmkDYy+S4b+h0iKvO5ocEldkYze/qeW2U59LA5nsHegPnolQLn
tVJwlEJDbvOmeUDRVDxJzSoekkbOz22TIKSrLP8xWwZvl/CCExuiGa1j5fTxiZ5pAta4sQI4s85J
a7jYlLi5CPLOobRdHU0Z8sKts1Dt7B2c1kHutN2IqqMTwZQ1y8elGtE90TvaF4VpvY4oXXjvy7IE
S2ktGBNiE9TTzs/0LrnkRc3v4tUAkL0WJkWJbcE9R5Mva6JhOuJxr1Hpz+d0QQNgEXcKIVSPziWK
OUjY8ejtjfVlCFPdeiJHPt/DEdPqgHwOLLkTEghvnxu6euhq+9npiv62dPQPlQdHOZyHFnBU1i/a
sh3y4lySHtOFyhBil3pLFOIPakLwckgkUH6aQUrsxrtlKeo7RaF2rwB67kbw/ndOahvHPibv3TAJ
ucS9Zh8WF4swzp/lmNgtI9gc4VU4Fo71fjIE6d244NbQFMGDCtAmsFXOg2FWKTcVDeVd1Q3TduXh
4QGKMrSvowJU2Vjq3Ft+9m7yrPxUaaNz1zmxuR2SoVsTZRQ1blwWURZ4mm/fFn6bEkQ+6e7zwCjw
TKRr/GWWWcYIpb6RM5d+adA0V4xMxiAj7oxYnswSVajzMyhzfR56LZMTG3di0B6gxzQZejkCA5Ck
WOgL8mp5Pzmzvl2yNrkMViOPi94AwRbERpktM9Et2eY1dvcYzde2AjNOpCLl08ZMKrW1+soBt81C
YTC+HmFPCzGfSJCs75NpUR98vr91w5Zwym6asl5Z0UsMHivKEpDlomfHAgiI3m2FbjjQW1RJS+Ki
cHIrBEmyMJNH4cb6gj5a5iFxD9mJWpi9OYMM6pjMRAJviUaF0h+mfULoVDjOJQ15qGeUdyaD7da9
1HOPnpaRIRNaEwkl3LQMYXxVdA367kXeSS/Pj25Fw4eN0nJvioFVSdHq+fh9ZWGTi9JzKulYQSTc
oBjB4vj9KWow8zxMC2uUHKl+BOEEEEHNemDVmHnDyFpU+ylmeW4q8GE8DqN5Bb7KgboEZRfDUT4J
I5zlPOojOUH4KP3qwmt7viiZ1/Omrhec6n21nCU21z83P/8rl35XLtmOwLj6n8uld/IbUL8fSqU/
f+SvUskwxB82Xm0cHb5rCdxh/yyV6Ib8QfHPQBALoqfzt/5VK4k/8Hj7/ByOob/KqL9qJYaR7Hdt
Cijaz64tdP+/qpXMN3toHIG4yFxk1ei+2NK+7QzmqodI0PvpXUagNjYyKD3TuntCfkYEpW3f26JF
0FcXeiV3UYQDHosVaVNhzmB/nC4tRR9xXfA2ArLv8s66gudCnfzB8eiN07nPEeQ1Q5Uf4qXSx7uu
aPWvpd5wFweMQPFXSwM/amD2Rh1j80zM3Bv2tW+zupJ7fUTfYrxayFVrsrJa77Nm5kwphBcf3dxu
g7qOeeY7t7g6IOL38VIvG8sv0IvlKWmzlSV6RICsB+zMi4aagjgY1Dm69pk+ZbIp0SMhEPHdi0iG
9CZdlux2yu30xoU89WnMenNrg+sSxMyI5CpdL082AIznuwF2gb9BY4tvwWr4xgFCyI48sbZoNr6e
JKeWtR2mchzyKIvP6Th07xVyzezioDvZqLRx3+Ehtkck9ow5w0IAfu6QGIP+9ycS/pTepfOD63Tk
BnEl5udoZvyhATJElT9F8QNgeUA4qp5B3sx8/JtURMmJLsj0zGsVbp2wJ/0mrqyBdgMRIKFuZKWx
c+E8xIGbWs0HxFS4BeMWvRjaKTbPqtJX+amHvZwYaO+dl48uqhS8Pi3MvNTMAndK1LLJHKXkRhRY
SjuAsuKOb0ISGDlB5bQhX2TapHpvbcFnE33HzOeVrGsbeyANOpXadKVisu6c9ZXV14l739KoQOaU
5DGToA54oSjlca7pm+tla9yTczduSR0Sx8h2Z8K0pSO+jo1vbCYemgvu52U1g9QlkpV4xpi6a5mS
3doxI72zXvW62xzNnNl4A5OM0Ddvy4mwkV8NSdXc2XkLRxcTjGEHuoUjqEKpnArkZaWyAVXnWKSC
pAKkQ7/RADC1KeFWW/e9itcIA2NwH8qmSseNq01+81RI0gTY2Cp9MydYkgKpAygOrWla32km6TZA
2iLp34omTr7iQZwb+hpujhnDm0vtdnDSWK3TJLiI+AZvh6pLQPFU44uJQgvaoxr77dxUIL6neE6c
UBHeg72vEHpywOlj1gcUxoURdAaExnAkL7M76LJ0d1WcpnfpNEOeTNqBAqCWUcmTHXnu2uKeU7In
cNmNYRM1w3BLlk1P8p1mW2GdcDU3zVAOwNjIbKfDCsgzvhNoeXijQnZzz9NSwuRVjr6XOX2gJGbs
zx1na6tuDmIl8+30otX41XdDFBFBA0ZMyE1ZoEIzUwWQ0J/a+Gjr6golK1vu/V77ouG555lCuTaF
npPNzqUjEAFrQ4tWHKvSXD9PEdaCwJv75JFIXbPekxUtiaXVsbbTgSS64sBKND9gP0DIZTqig8ZH
uSr2hZ6Ya/cisvDvN/KVweV7pxeogsl7WR6G3Byaw4jjjQKKLJKN12jGyVJKZ8aXmfdkY/A8EimR
ldssZjXDggcBZm6z/TJZ3jGD/06+3ahN0+1kjPXJtYjh2XCkfO95kVqhJBGibq5VvYtBkm7Mxbbu
Ge/qw87qk2LDuMQ8URf4kLsyzd9qaVMmGwKCUOsvJAaR82xynXN0nZ8lHqkX6mztvSWL4SPAR3KQ
ZG3bPGtEYFDbkdlSGvQAb2S8KpEt0jq3ArimPPEXbPKyNAKrAscUzRwHwlvK5AhZ3zFLsroh1eiI
VQp72ExsbkJTCfJkHCFjpjpDQxxeK616G3XlGIOsJxDUhmjZoCPxqqh4NObYesI+88HmFqZxrSZU
jX6lmwcwRu69QGq3oS84bzoTNbLrVySgVehWt4XmRGTPIyy5VpGyL0Vp9mSfSrc0zqOs6/PSLSLb
e21tPbcdoyBC2H3a3SneIyOFRBwO9OgJMB6yqT+XpPBcltlQ15LhHrBZ3l/xPZCMSJpBZhfzMh9K
y+1cBzACeaLRkeCu0bvYWJZ234uE/9VTv6mniDpZRz//uZ76kKovdQWM9u8l1V8/9Q/MoPgDWhmj
TIoWjxHZ39RdvvkHOBkqJxxCHl3C1YP/D30XxHaP9jyIJ3Zwa//pn+0npF8wIGCFOSu7hya//d+U
VD8WVKi6fMd1LN0EhoeckP3Uj0MJ09AJwHQScUKUKg+yNKY7x0A6uMyQlMOOMfZvzNE/OyAwLTbg
hkNH4Dt0628D9Jxv3ZhN6Zzg5nkbYxgJVfCxhIiCaLR4VsblbxfkJ+KHH1vXf35BCk/Ol0+jj4nI
j1/Qz8Si6PDZJ7dOxAuwDuNiZZnxqJwh3f/6UD/qEb4fikvNtWbsTSG8tgz/PjWUyZjEfW7Yp7wc
nZfUhUjidAuaXl6kxqUDr/zk0rG7ANOdrr8+9E++JXcScSsA8lC0vpV4jG0+zMSU2CdlYuSpvAZN
tuZUNK5huf8OlvNmtPT9i3IHGj7vHwQeGN1//KJkK6vSnVIbgDbz04BBiD4gb9WZjA+dy5ussrIm
OZb4Cb1wlgQgP9tGjSB6KlIt1M3K/w1m4t+/vtC5mYTuQZ1x0YL/+IFICiTQjl7nyRttvi4qonRP
piZ//P8di6406kpuYW6cNzcUMGC9SPB88HIdjUtva/i7EFNdezxrH399Vdfz+K8x9HqeocrAzHAc
V2e383aqiqBLUkz09mmIEjqjaMR6E9HGrw/ys3PHIrSywHT40G/n6fqQ2W5nFvZpIRrtlHkkYKEE
YdplLDk9yV8f7A2l6M+vZJlIdpgjcQrfcjG9CPPlgi32lJnMeTbWwDGNSCN2vJCq+ei1ufNii5mH
FA36dU46iw4wNc9vPsaKc3p7ZpljmdicVt7M2xsmYjobRSLHJkSAy9Gial5pnHisGk1xhxL/Wm7z
nB5kMC+M0UEJ8/A6DYFfrCDyN4qGn10BZhNAZdcrzWDhx7s3L3wwYnnDwztE0xVpJmanqkf+wdhr
++sv/rNDCXbxtOh5tfwbwgw7m6yl21qnlDTuq++vYha2vyz1HgPi38ygf1zqWb5X5bK+zl1MDvdv
ty+WI4xUbYOPedYzVIXEe3ysrKL5uIwMcldXvvebe9n4cQleD7m653RewdzNa6/gx1PZ5IsNgNL1
jwRAY7D1cB8FikCCq6CyvaYAEIk0cnBPJh7WafYu/hYcItWuVmEiZCPVHpaW19/3FaSz80ZxA5jp
EkQJ8LdNatS/O0nO91fsv+7FFfznrkMpR6CwtgSvxh8/Mz3fzJ5Kyz6qQi93+kInr06FtosNhd2v
1suZSQ6+AFnj9MqaGRQvv+xeSnJGtuyh+IxYU7mQkRN3X8Fjd18nPCvYvZOF58pkgpps1jjVgV3M
SC1rxL790ibedEXcKA8Y1LuvElbQDfmaRKmoDNP0aGbtx25wmSvHtoUxiROIXhFORJwWmtzSO/Kf
GMZqGRKAqDVIW3X41eSxyXFT+onIw0KmRGRjJsFzWFQtx/A40wQ+zHdtC9MrsAc8C/iiGuOikpo7
BLdZ83GuQWfuNQBm4jiSJnhSXVzKDW6kKjnmRdJ9zbOiJREa0cmxNFK8ix5Vi2Z22kB0Xh6nnwxi
eSEYLJbIGcjQaXnCE8G9Rwr2C4YM7nYb48TLbPjqK6FK6xt6GJyXcs7NLzh8zMPQuu1Viq7cO6Pb
hiQtkGXN+ks438imvAyN2TAeNavlIZ1WT3eERMCabM5oBPgBt1K6jyxLfZWqo1Ndm8Zjt5jrNgLK
xlWpeHkySQv72vj22nMQo/9kTFJ9zRGGwUG3OkS8KjJINZhX4GZDRzwgBdS68aOK31JmM07VjvNm
9zrBCd/fchVvaoyYAqXYXCYyO7BRovk+uy53NqFiENpL+tzuMVkLEw2n2V3cYgii27zaKWfm3mRr
a3Q6qsK4kD3FXZNbuvPiipyzOWdZgy+t9maSVVaawLFZ10uN/oHaK3toi705mXwYAI1rYgBRGF9F
nfD81Xq8gksWD3eoVmJ3mvHre2GE3Zk2BOZJLKg5m2wsoWhIgoHN45PSI36t16F8nzQyGxpjnY91
nZtPOzZ2FB0d2ZxW2ACROS9usUCATUvnZahb50UkvW8Ci5FMWpzZkA+xtZgHsIKxuzFjYX+qhqF6
9JZ0PpOzWGxaNdXgSbTC8HZGqstjWpAPSYw3h1GgosOxWup+o6tIPKLtTFGrC6/KA3Zea4iZB3DF
TtD/koLow85XVjjhrwznapnBXegOTNSkaY45uZVURiKnD6Or6r5rFDD9LOrLb7Uju1eIgSQkmVgY
0YBir54xGk9hn7MyhUvBwjXqjeQkaHPzLIpcqp1yZvEF65mxUV1V3dLFkfEOMpGLmgnC4sbIapJY
CEi7kMNuoGtfVPIptrBQu3XXnGnDIUqs5uhE8wUIk6dGAf+CXsUMLAk//VgfsTwRAwuHZPlUFS3A
PccE+2IQO4+ayEF0nY/Vp6zJ3I6E8kRtclLH92sxCqF8ahmzSllqZFskIGcpXnalh1eJhSkKKsKo
r32utJsqb5ubTCZqBzxw/kZ+8LhNtFS7n/26fE4h6ITFXCHhqlLUHqRu0sCVL25Hr8dLFw3MCbHN
/SCNHVAHfpGnXRB+6yz/VsTcMpdwozfCLay6C3PINpYTSOFCjl6vfDPeUul6B9MCKbBhzjWC8kSb
F9iFH0GDiZOb/8feeW1Hbmxb9lf6B1AjAh6viUQ6Jk3SFusFg2UIbwIe+PqeoEq6JZ2+R6136aE0
SmIawgR27L3WXG7FJCYntWq7VLMW6EXVP9WZDcJxKNtdv2oqy1h8y522woyZMJDzIKW0Ghw54u/E
HlMohkcJ9oMTv8Rn21Tjpo4EZ9Rh5niu6CHcia4nz73tuKg1Wund20yY7I2Ggx0pc8uOIajqTk+v
EOhTYOPmpjPEatuR6yxYkKrFk48z1hHCYwj0fm4AXkSB20+WCNb0QaToREvRjSBiaPF1i1ysUJrT
XU5orO/MeXPoWo/nsYsZOQGjYVZX8DHWd5MT9DbUWixBrMYUZnXFajuxj4L+QwlnD4t8HGoQYX4P
f+pAewaMjyWz+rWuuWz9yhkwwWZ5mb/qlYqo52LQoNKodEytMm7r4ouVxm79PteDuWkHsugCcH9t
UKbm+KNwR0bzSLCsF/qT3rGJPeINq5nuezlFCeNyUoi/tkP3ltYwFy0ziYitIUmv/ZwvhIg9JGAZ
jIOrx+7N0KSIEIhPDuJxVIdUs5cdeur6ieCbwoErbI5Pg9UU93ZUv+v58hm9vrzNOpwdrKt4lHSv
Ifm3r/XvURdH35ckGR+iHrTpHXc8ES5DFnkbM3Jgrwxxks0blbfOiY4R4rtpzGtijG3WcT+jHTse
6CGKK1NV87VqmUTYy5TQLi6yXm5szgJtHfoJz1o5TGUwyS6/nprGvF0IYrpV0uzvC8gi/oqE/Iaw
Pwewshhf8b8MV51dL/rGCvXEJs3aSHwsraRo98vowZHLWS680NqmhWue5nH4Gtba+DAy0r7IvhfX
TRJZX7LRZvDL9NrjWbn2lNVsRDceetTrZsKVq3kjc4YYaOebnhAoVDiGF5SJ1V8xRdbCjUk4VbOX
LHk7wBA9nTiA5sTUkIAx7eK8NB7trK4RwRnLQ53EAJ/nfrl08FM3HtPz1z7vVB+ItjWT05QA3fbd
SuCad0MGqzf2JKDpeHHfHtjlaufUWaonkTS654NsLpDfao7IDj0Xz83IE/5dDooJdV0P+4kH4VWZ
tkW+rb0YNUsl2V7ELG57pO/4WWsqC1LmB2e4RPow0jJMQ5JqWpa812zqGH7OuXWeEp1l1BB4YLBb
D4Bv9ALuETqZSr/unBnMxOwp6QZu7pgsiHL8UelMXncetiYaqJF5NE2YcEZuL4e2d5L7tpDqqZdz
++zmsxkM00KqTTqhCmFsvzEZ0sjNtKQOQsvRSXwZLvF3UXQ8hzqB+iHUhiTfmhyqu2Fhn4KJ3Wl8
CCnJLeKn6Uk0o3YNasEAamAoY+cSr+dsyrq0dqp1rNGv9ASSac+1+07De3qpASx9G0ETfEeLTrKL
qO0ejBZSxBxqa+40mxA4/js9TUU6drzM/cHp6nfSlKO7Ni2wfCxJ250M0oxgFVSl2sZTogiAd5pm
zXhvbrV8TIHi2WG39SJq9miZp2nDAAK7lNWbnYtrjRAdzXSGz/h6Kig70ZLeCid0BJLZMr8tvTxH
ZsiI6hJrBmctp4FkwvYhLawn/xP7tvnbDvbfXujf9EIlU9//KsWD3E0r8H9Mrj9f8LMN6olPKwli
7Waw1/ljquzZn+g72vQfeMjSFvy1BWp8QuYvXQaD4Ch53S8tUIE4D7053TaaTx+N038QDMxO+0/d
AMRA6AJpgOqGiVAQ9OxqE/mlJzkXXTeUTgLRRBXEaKct8KFMz+4nwyLNqRyWIwmwZL46uUUSXsYI
88YwiuYVzXRbb0Kn1e5k5DBjiOt5uDONLnzOFjBgV4rb8VvcJWl0rBQ6Lj8sey5TcAHRrpchgWUg
vJ9nqxsvfYOIhrUFlcwpTt38+zDM1nlQvfscT/T/GQg3brHpULTNZLNNhd8Z4xEjY3IcrCEPSHZX
ZF+VnkWRWRj2d/qF+Y9SOBSy+XKTetMAMkOZ91mo9cu2H+rwvSNu7xab1nWW90AC5zJJXxcIFW9m
GA0vE9sDX5/b+F1DOc3eJbJWpfLk3NX24BVYJY32LrWiiQK8wWngNSZwGxKbLlWZjsOGGW10M2g6
QQ9mjUY2al2eI2NlmGc9TjPiCdJFkg4w9vHbgsv2kNvMmSx6Xa+Sh83kGy4iKdYmg0dzYecPs4SP
1Vv90aKkjQ7JmEeM0D33RFNr2IsKK8x2KQr7oYgjADSQRHNnM8+xDn0BJARMJ/o80ZbQee/7jHCg
9mfwa8LHnthf2V7T+XqYKVQ8WRoArsWDoVcVZAQ1eVcNXLkN9T7oMwKemLLMFSxESEL9/eAUa+c6
rg7wX9qvMfFziIqTgvxfE4btg8rH7kSDRGOJZaGqPtYsbV2+5MdK5q6LWvKxvkUWSx02aegeH+uf
/FgLWVtZF8N1iTQ+VsuISLwAo0VzW8aknycf6yp6IbU1P1Zb5pzdCcnhartbl2OXdRnGGiu0+Fit
tXXhBtaRm1Bolhx3tLl039BT2tohDN38GVRNehyMUgWLh/AKlY89vNWUyXf22AxMBXlqEPDJAyRd
nyWy8nisTIkcb/EkRemzElk4DRdwFEmVB3LRyFNw5JDcj7MT3xW6N8v8O2eX/D0/LpqEYzuZZay1
Z0GiR5XcCHuNPI1a5SG9rvSNNLvhdbRG++iyK3uKXD4jbNUWMPWD2VLpjqUhUSRIib8iLGW906oQ
LzJ3qD/Q/j/NNHN2QDUKbm+gwwTUYezOEHWUkJ9ozFWM/ynPVCfDXRpTuWk0RYNkIt+SsWGxzTN5
pSPou4Y+RghIZd4L0zsgDbOIajMxxIpGBJMoVwet4rj3wG+KzWDO4bZ0G65As1TiRkNCbgN87A3f
aEJvl6RLd6JwwEufzg54O288k4FJLIYqsr2yepwPCCUVXRPVn/S0L+5nWZq4AyobxURadvea116W
mBszq9L3xTWepMYykBNDR6vP3MIoQqYCmOJR6/X8Jh8nx29LFeOHteQDQClWLbcoc+QquCWI0JzI
fKQrk44R40gdIOXQZ3eGWT7Tqsj9CBTYRqOeTrvo3rbLOCgqmfqhIho3TQT9kanN3UOz2GTLIozg
aFfjI30vOlDD7B0dsgtISrGHvaun+r0NGWzL8pQFs9lYR1CSBQQ7XBTo/9v+2vIyEagpnc5zYS0v
KDtM9LkYDkj/yTcTuLyT03fOo+NQd9ajvaZbRi1rCulKrJWJFWrfBFwS9BZZtNwK+HabBGLP3TKw
NmZR7R7I8jYPveal51Fq3hREbTTtQn0huqQUhY8EEBV1kqmbomde5KDTvcoa/Y3AixnvfTLsphCY
leWpDv3yGtqJSjG+AH/JgnAxVhJulHO0dQOnpY/4kQQ5RBscc2MgizuZQLHGoVaeEytub9PWHb8P
AhkrCiTSijtdBMIlxI4Wfb9rWrf4rKDe3hEyXCPV5vR/JiFwp1u9dmNlU3krByJV5jwSj7ja8vd2
NrtXR0bmg6Om8qIUANVZKrHLa7O/HlAAHVP4blglMo2tvUuEjU+4Z/+QmEZ1cuPWeEMFMB8MQ41n
HMvltSvr9jCBfLtFyQvJlCKdu2qcH/BI2u6m0GQCJM3rzsILh3Nr5eFBxAyoh7TNthX09F2YR7f0
3dJDQvr6HdW642Lvch0/Ys1f0xFogIVdvJxEXoP5ydLiJtHz8CkuF0SxYJowjyfMDtbU3uSsD1l7
aHV2e2hbpq8FnjPs3/XyaAwG2KkwpUwFetAhIVLtk0KmeF7icDwvYzVA2bRFyvWm4nv8YPJBjwZ9
t9Bi3c6j6iARzF38Uqu6vTMWvB1xW4VoDdbVnif69BbDpMJCb6Jp7205Yec3MlpxJCinXJVwi7pL
189tCsPRkF33WSgbeMZmBhaQic+zFuX4CyFoJi/46cKy87vK7nkSZcJNb5dqDYgndpCIX2mTRGkM
UxHUqNG/u91gB2FGH65pEpbgGC/tgMxoxOAbz/1+FMUjsirw09kIvzdKwiOnMt+Cw8kvKGc6OnwO
smCt3iq7SX5rwf9bH/9NfQzEaB12/e9agYeq7+L/44PhypPyT5Xyz5f+bldxP1m8FYgY5nFk7/1P
sewan5hoUBQbHzXv+n9+TyW0PjHKIhFGZ4JgEk/DXOSnAtOAFIMtkyk/w1qLEvcfyQWwuPy5VoaK
SUwRqVi8pw2a4q/Dqp72eUkbpTpMgyPHwItBIOMvTbx9XGJOtUvd7H3WWPfiAWaja56Uyc1o49eD
8Q2xm9QniacqMV4+JgFo68uHobXDL0xb6fMuiPIP7EGtQ90Y0JbAx1tXyUoSwMCCrmpcnyrbTptS
AtSJozfOqBmR68sKtEHOyPHUQ8xUgfKSaKGcnjEkZ4iApu1CIvx7WzBu2DjebO4yrTVvPzC6WRya
vlZNgxYIpTHsCOdyxTJaZbrVjFiPj8NEnY/JwL7WtSascd7RM+gLwziNPHJXrKGgRUMz+VUgyfEw
LoTdDz5lvS/N0pOgMku4M26tkHc7dj4HuBiMI8RkgvMyrN5ZkCCaPyToPZzAWETxnnDCDxZ9P3Rr
FvexXJLw+8JixZNeju1LvWhkvod8sxeTRfGlHAGH8ryc7sIpiW/HPiwfaTBXtx3+m/lqUlMEYqwH
CMIsy3FbbCY56EAh4alulrh2L1PG91JMfmmyypDqCX1hSOGSTlD56aJ9kRHPnpBIoYpGRCPkNqRj
htwzX7FnboExiABxyp56ZVd7d1YbJ/E5NT3r0HL8dvTmvTNwd6Jg43g8r0164N4DHcLEKqsHKZV7
0bC8Y6iPmeHPLrRwiX0SO6R8DKvMPCYEjZ+0PDGPUw9kLsMYpT0sZjEHtpNKBGDjSIRc1pvYSHWr
PSzkQvE7S2NnlIn6OmK1fG36Sn+pxUzzGLYq/IKPBAWpFTCuuxiviDvO3mVC7sjWwfQesFNGF6Ii
qTG9ifj2laH5BdZM22LvRnC27WJtfHOXjGBqSo9zXRvESvSzQB04pWVyCB3VLUdsOPj+k7DXzjqt
mtEfdYdRpJjcEvYc1onuGFuZNW6ise5Br3oW6c/Ug3e1y7R8IxvbfirlbF7HkMNG+Gq5CUHMTYnQ
JcNbNouxj6aZp+5GS9Oxpn7lQDSH2Uoq91UNFVUb7Frlx7VthJwfjToOmVGvxgDVkruLGrno/SEE
usLWgbpMHJndzsmLXoM5PiF5sYC8cvl8dsJIeyByHJpLFl47RUHM8NC1L7EqbkL2Aecc86v3LaUh
yhNMN4oKdmxUCKfcOnounlAjERO8gH4U9I4CiPTZTtj8tUNYcVRLND4nnZ5sNS+urgECqqDFbpn2
Eth5Xuv2xkl1QM0Z19CzbYeRfeD21h7LyAj3VdMsSGEto6h9tCL1Nkl1tbWzKdppnd5G33ny6flh
FsnUr/OIHhL6xI7fFemx6sH/zITAVIt77tI2PDIzaQnuhqE9JmkfoHjJA7NDRgtWe4/+UvtuLaw0
edj4Klz2kyvTPbWJBBfXOTftPD10SxttgfgzyUqtZ9msVq0eiTdbsep2dMU9eVQ6liLGIVqLxTUy
VYQNJUSBUdtEIJc03FKrvBJl3f5gh3AjaCu8qiYbD9NIjADbMvc2pb3uz1iuGFm0w53sQ2On4GyT
oRTPe9NebhLlzvvcFJ0fUwjsZpnRStR4lQRd4SdNU9XbzF1eq5C8ebB6t0vdXHdjBjNPJwcnM6pm
r0IU9SlOkGvCwMdbmzIfaSRgVVbbPXJkN0jouu+qpkuJyrTaFUrKML3Cd5sPgwYnFkj+DNd80zvR
lyrR220kUZJnzlxuda+Hxt9VzcuYqvEgiqh7omDuuDBGbR8103vf2Pl+jtM56JqReQP6jS9GZgEn
hE1pHu0UjuhGQ/517G2M7QcDDOhVqZJ653nkEzBuAXhc95l5ckPQGJOmOZe+XgMj2B/QCqdj2rH7
4KqwF+dmbtnQbLCvJGngEkNGBrUKnz1lreqBIgx49sY3dB7U17LKKmrRKck+105e7CRzqA3USXdX
tJ23r5aBMcgYihevibQAyDnJ54wTb0rEv1ezGhs0nIV7gb1ZXrf2pN1CfXh26LwIX3oU11G72DeN
HkoCJYCfy5M1pdGZ6APXA+diKeZSCezoTMfgvFFISWkBEChvdYTKDro0bowQrCry2AnVNQM0CP+h
u3dqJzuRrp5vG0jOG8Wc5LmrRfvCFUejNunp6AujuSdUtbrApRJo5gizcDuOdJ9zGZi4C5n2+tPK
F9NhT2+G1tRQHjvpD6M1ix89m9qtHRvFgiQsHJm4oeo5lQ5PbD+dlbVdZbRPVdwP97GXud8nF/ho
ja/rrEL9i+b178CTo8/IJSbCcErht6b1VJoEgnBPYZkyMgaKuA25lVT4FDUm2Xvpl9Duv7nAJPdL
xc51CbFCopH/TMCPt+3ySt86TvOmCqCv0BOPmCqzoJF6/SMi+2JDOhuYZNdIoZxCj4OzSBt+sUPJ
WM5uAqTs2aWU9g2o5vKMNbUP1g3avGHbkHT+iPChDlpZLDfRzASrLtrvfRo/QsyilKK+AByCpcwY
8oMjU3JSQqErdt0srhgV12JGuX4HgGAz8ZQL4jJM3vQse9R0G9TbqMSXWAdbXSWu86ORzX0/yPcQ
o7xLlpzvac4rU3uxVVYHeTkTzsmbw+Vci97cOIZ6xXdS79BZnsYyC1k765otpkLwHQ3s5ae5OBpD
fcQwh7TYlk/JOGfnnGuerHdb7mSDaVJPu5j823TfDHl9qrrpwSRMaScXOof5YDH8S5fvHfUnjcm+
esATMPgJSe4Z6hRjBv1RDoEFsYw2Y1vspp7cXtDY30K8o1JF4atQlnGLtyX3yYe5KNlxXVnfCr2Q
GF16mHBxUl/VJfg4UNw/nGLEuym/A+hRgFb5Sr4s2/HgsucDl1ubAVjxdDO4drz/CEGU2hxtYyYO
O2Tn061eOuFdE1anhpNe5c0+icVNPLembzk1lyiwORwRBG80EsWmUadPOJBtAIBxvwe4avVk05XV
fR/32IuhFjjsySwSLRjUTKgiVEubx16eOyj6a7GpZHmLriXyzdEDSFC945s4KL3INzG06HBsb5ec
sWvcYVBo6aoxEwXhV26Wdnoc2x79Q3fbaeU11VrCDJFwi7xDHDDP7HdDuL3+nHKbW24eD1vLoPGx
mRzTOpcp4hS7IOIjxiKiz47V4o0slju9KbN/TXe/DTP+ZuOnGzBv/tvGb2UUHN6KmnK3+fHrhOTn
K3/f94lPNtmif+A8f0eA6iAKiIVFR4Ky7Tf9+O8icesT/V5JTL3DFnKVU/6x60MkTv48Pw5uYN0W
CuOfiMT/rEMlhW9dlqFksVDxLRi6/Hk+Ymo2swCXkN6stGKfZgjpY3b0/MtB+Vuh9s8PgVLnWTT0
+de68fxlCNNVA65uz8U4nrEw4j8iDcZZAy4yswv++0f9Zd7z8fsgP4f6BWtPWMZfPqoqwkmliILY
wyYYPBAEXOm6EW6A+BUb+OQdG49Gg61imRvPnf8u8fs/DiczGn5fZNrobWlL/0WkiLDApZNNdZSW
46NeOC9u0m7/+2/4F+kl8B8+gs27g6bQXjPn/nww0QbOEIOlQocxPjKvf249Wfk9Ok2qbsVV+kcf
4/9x5hAQ/aUpwMetXgTLRJniMkRb5ba/nDsjUqY9Ye4/mCPxI6T+wJyqPK3g0RYWYFDNJzOkpY00
QnV4zMHyF0gjPGr1AsMlkkPG1CyoEa1bZl/ZsR8dr0BsNnhkIOU5y2rbekDedSXrcVPE3qZJPf2o
M+L4qq/htgPhEKW5asSaTujPcwu6iAw97M6ZVho3seq9rUGrYstsZXpmsWzOCfqmaINWucGlhOD3
0bby6CWBXs60qTEuyJCsW4v5+r292i4HE2doH3XRTT9AbY4K1EGVC+uedonaYbBcjpkbXRNcix+q
IMwOk2eVmN/sxb10DZ660XSLEw28L9GAjdIrUjvQ0JpsCkAa26xe0B8oUAZNKbdWm44/ELrgLkrj
WxSfGgDTqglMveiDsRrtm2mi1+iRsHHSMSs5mgxPaUwVwii/3iTD8INRjvc4YV3ZzjJNqVVV9NjZ
Zu6DIvBxZbItqVb25hgOhyXJwyAVU3xdEpFKqAfWfjKNrqxI2FkwsiOk2TzOkXfs3LQnAwrB0qNy
cHsTkiJ93U0cKg2SZa/KWoZyV6JTsZ/M0tFe4mxgSFVJ3sedJv2xktlwhTCUSZTBs4itRwdJXVnx
FbVMc41v1wp0ChNC1DwukUKld6qqZvKJShkMM6E7qBwEgSnwl8AkTOTDJHr/2idCwfAUszxrixM9
AnBbUKOg6gvtwtzGChj5GinrHRf6N2dK4uZSL2VzR/rHOfRm41Utbvdo9kZ2UFosr+Vk2Iei5FpQ
C9qHviunPVPVVwYP1gxqtY92KYTgA/w57yLsKN1rMAausS9WdwSXbfW2n68jJg/UZnUudg37mldm
NnT+E6yUGzlZyb7xzP4qWbmVaDlwpTotlmWDuijsHLnxZPQl7bP4yMtepoF2QhGqLXq1Sz1nT6ls
CZVCK7k3GVBfda2dbZJ4QD7ZR+NFC0e5141EHKSo2e8WFO6o19XVjOgOIEFkVbfFzHODK1qnb499
TFyMUM1vrVYJn3FAeR6iVLvqIlvf04aIsc+itGGjVJLKBHxgq4Ti0yL2htwvmobtUp/CXVjH82nS
3PAV/AEZC27k7QlBGq+mlPxeZ/Vr2p4W7xmVhNz7hbbRTSZQJgNHv7Ayj/FJPp4WPZbnCTvPLkxt
77mqqtQvsgRsvRO/GaHx4skFgHDXiXscouKg05JxOK+am0cP2eqwlA5H2kiWE/sgEmHCjPm5qQH1
HYkHUy7YfHtJr7VW1ZdUhfm2VMv3JHJbdxMLhn8u8+9jCOM+kJq4TDOMk4mJc6r1+FAByO2XjLeN
yH95aqTmFCxPo7atwXDter0y3hALZZjDaztoic2rI+PRsmpvhYM25ZFwufau12rjjXXbPSbFaOyF
jNmUDrEexHHPGbLMerkJc6RnGwM39VMl3fzMgrQcJTPCTa1br001thuCbTUUzmHl53Wob1sRQ3Qh
wpQHwKYYBFy3KKKLmheyvGnJYssH/YkkBAzsoSz9yG1OJnJJIre1cIuG2SWxKvsRTh6UINUGTq+b
b70w669pbwy3tdkW3obIDCTN3WzfJkRxnD1b5ke70JuD4SbMeMZl/IwF0thQDfHJwktnilWbG2ij
lVP67qGzfZHsZx5DZzEvZHfYWyOnRSpzkkBwY+bG3qEQDiAStdwn9vSdmCiYwtDAOMylnzVO+mzF
FghWj+myr5q895Eymn5qsnpgI8v3/eJAGTGSUWEVXobbonW1A+Ql2ODK+eZIA9/n4HHeAR2lR/hF
ziNsHUkcSoJ0WTeBZA5zcsCGrUPO8+JDnyD8r6aelmxnWbc2aQuHWIuiL64VFFFCdwWZwbYd4ulJ
snJtddQ0tJxmBkRuREqrkOSdaF2m4+wlRHAsipeOls2XCY/9jd3Yy0tbGlsoMiMg9bppbnpZd7us
SLnyZic9gP9mkEUzhOq+eifQgiEZbaCdHYXtkefjeBxStpeemirHvupkMev5Vs/b/re64t/pzt8U
+fB+KbH+KIr+g/TvV3nVvH2vfi3vf3vNz+peinUOg5LJwwCC88alRPpZ4ZOj+gmunmlbqKPw1K3D
m98rfPlJSEgX3ESe/DPm37Aha0jub3AYFMy8yT+q8NeC8BcTCthWcKpYJAGeoYUC5PnnCo5Uu5pk
okW7cuEYpt4Ou5g795+bwSNw7JSKwmFcTQiVG6d7p0UPaJ0BVxRjQCEEzAvMbTWTCXoyvdDNjOtS
Y/ND3LyGTJb8YlrlTYK4MEu7KdxnbmIlydmKxoHR+MJ/Dek8K/JUzCdhDYRBRpuoL0hPIemmsFYy
/Og6xKaRrgoAHu19cSJCmwATZk8g4HFuhYN4BSwQdn5ld009P6RqkdIIXDPCsu3GUx97twnIybHz
TNZXpCda4aOyN2he9M2izYBtNNAUPBmVW/+rGfz/2hqDslwJLv/7bfPUvcW/3jI/X/DHPbPeGOw4
WZh/ji7/uGek+UnYUL/hLnzgaNiR/H7PcKPhz0Q4yHz09yEodmr+wa2CcRPnG6PTfyAY/PC3/ulm
YTJigFYVTGLh3nw4un7Z7lQ0YeJqdudrr4TRlfkuA5d592HjKQrTOGbT6qgboqi+ai3y8+Q805VL
0BDMq7msUfAVaAIBM+17DGiJnO5xlFp3RS1bYWyqfEq4i9BmiX4AQVfY7J7uNYdYGjT23kBkyFPM
Q7qoUThDOWEjs95IIg+1W68wQaNUTUrLztelrNx3o3ZmCu6RyfKErcXpYQ0ckWFrKbkDLmzBeuAg
P2hl5ehBbcbwnKJ0bAhcYP9sQFWh0ST4WIKBaoGMr9Cjlc+5zPAzC7MAAZYn5NUV8V45+gJMrLTD
x7KAcbXAv0CMC843X3rt6wgWmAxCs1E+aIj0MlUQMqZGHRe6Ybu4Cvs3Twq2cG1BE48YZsT6Ao6U
R6px7oBRXei5nVLarWTgbQABET05jmJQV7qzEI7op3jpbuIoG7QjUUzjvM0yLZoftFn2i9iKKEuZ
qTAt1Z29Dsam3w+hqDpFkRyh/GZVyAaV4RXMkZJf1+BaSs5CYel6MfxmQP33Ofp3z1FyCP7bguBX
ZfnjW5d867tf1wX6T7zs90aZ/LT2waTt6B+IqhWk/HuzzPgEfhwHLR0kc83MofPzy7JA00WHQ8UE
HhAAb/hzdTDFJw+JseUadNpgJXvyn6wOv+W7/7I80F4yDNCgK70BscR/QKoAvONOJYH3UBHiAVCO
sWG8lEyOEQHNdvbVxXMN4hIAWtlPnp+hIt5M05ydXEwzvujcR3dwmc/kXXY99fl5AFq4WcmyoEIB
IAqtZAYKoHLuzQmQU7nsTKOg9x/VVN2u8na1p8FatHuyOzz98pHfK2LCjFPYIIFUDvI6yWdqkQB3
I0s+UyixTbP285B7jz0z442qYTTbVvqVAEexzQt+PJOMU6rBAfo2NJ+lSyTcwjAc1BKCtSJ0nrVR
3FOFfh0YuPFa4oAq4mKizkAviWPBsfUL8Cw2LeRWbux66gLRqM82gbKbriE3dNT49cpohdoXJcw9
zTk2jQsTquuCsOXQULKz64PNv6TZu55p08Ym8nNTuU27FYo3zQcOgZlFT/wKHAZ2V0UC2S5s+KlB
8B3wKWlBHOpItmLYQ6xFNck8zMFsZmdkypiX0QXzub4yNUMmnB47vkVHNxjNHII6BzlqdXK5RFV+
8eZ8QIbLR+YRyWWWqfj6I3GzveILGWugrFiip6xd09QcrIxeVb7PJZGSymh03woh7ozZTP68B+g4
zDXwOPBWPSG6AOlg7bc0VdDHppzgznUxUg46QUNe+xiCTD8r/FA+FJxlV2MrgyrO0TPoA2xHyzm6
Unv8uEiwXNAqMVW7rR1ynFFWX4oBFmsjvMfRlQNTfP4g+uYy4J9BVIjOwtAaKkCwndsqKqaT4yGF
HWpeLTp+lnb4TdJK9tFVqwcObCbfDhnTLToXVp8zei8s64br+X3ysjV8gK+ej8lXVE2c+4W/YaiZ
mN5pJQxvt2WvVfGagqOEVcfd6g5RyULx/Gra5vPH+SbDjHFszmXVjfy+Ucwl43hQbis0jajv3Pwk
AOtzk3NVUx9uXMKPoYRxqdCGJBcBOd9THvNX202/GnKV7E0E9w51ltz0HC7HdB5x+lMfMufeOKAu
T6NbLNcxwEbfc9rPDjMz38Y5zw3HxeRyN34cDIySgz9q/GidFV+LatSDUJDlnOutFWALrmmmQO6d
EQHdFy2xj3o9ppuxwbFjdDUzuULXiX2rxLZAjEtXBVbuGMXtldtCr6f7Is/4BhIfDYkeZA435Twa
52SkGQoigKuMOSEx8WV27ercqIZgIQDhkAfZHOWkq2fvIh+SyxBbNx+3F83G5SAkpLjJzF2AZms0
YU/mnCg43SazWHJXBXBHYWTBINfbMHMr/+PcauBYaRWREQyngCWES4D8GyB8hOohfuH8LUT37GBG
efs2MhH1Frm3sw3gUKPG5fxxAaxXOLf4Bcl5uSe2x/O9gfvbXFbY7nqau57mQddwGU1EjQUDWqS3
OrG0gxXzqy4an1X2EqG6Z7B6WcnXBG2kj6byPcr4fp7B3YNTLPELA0CvXtIaFYBwz04iphtrsvbu
mH7V2LMj8R7LM2rnDLshdwQ1gnaILO5TNDXyjFLd2zk2FxmNv/KMPoNPL1m+nLR4K1sWB7kgJ55M
fGg5UcVkmp5DOQ6+2Rq273TCwPtKj1PpYHpHuwUYv5I4p6QQB1FhVdSYNOBogmkcjpw6zcm8fdjr
FzLQ3f0iCemuOxaT2hwGH40qrNqBrzD2krvIIfWGPQx/YGv9bW3SPcqhj5sW3uHga5H2yHvHd/SY
xbaxzIs+pzOR3pqLOqBaHztAbWc1kW9hJ5w/eq80SkV5xiE33fRO9s7GjkODF9j/ONZMbjLyU3nL
XnJezZKmLhbzdqu5FkugaamNk2vhHYA7Rv8VbRg3VO846TdO0eOoWF10UcJ6YiLhYqbcfHOFZgXl
mr5UKecZoVAVZAQzaSOYvDWpyRgBJwIcJGIA9jG+RRtdVaBnI5K18rcoqHz5kll5MaDLdU07AKfH
MHZZmpS5QDVtZZ16lp8I/dHC7rBFX12n13PU9qdkpMm9MYjTJaMswk75f9k7syW5jWzL/kpbv0OG
GfA2uw8dc0TOAzOZfIElkyRmwB2TA/j6XkhKpWRKoq5uv8qsrEplEoWIAODu55y916YDrgjrrNPu
OiE8dJH6WkUc7KBHDDB58w59/yRA/s841on8UsrAAt8/G11dfwEN8OKmZg3m1hnzbwSDGTNSMmOe
UfCIUR+6it6gKHOge4y9Fc71rOGdz3BubmK2og2apuhCgGk1doVT6fYSFX4YHEmXb8tDN82d8XGC
QrBOCPApyHMUDvBaHLq0tKZcpZfe4Nv0RO0qMm4rmvzY/P37N0exP5nzcEJ62yNYzjWEpobANQJm
gOL92Kwg7QTyc4PPL52m/ZI5jcU1ZAkK7/sG+rdHW2DtpjzpP7/uH4ZZy3UXMDqtaDP4g+SU+bmN
zVL2B0u/Lna8g06af6k0SsVR5t9+fjWqxD9+S3JffNu1hAnq9MdOCJQAw03nqj8UEw/IchIQWKaI
q4OR+Hqlf4uAvykCGExyLv/rrsD6ueBc2FTpDyrp73/qt9YA9f+CRkMMjQrECz3+hb+102z3Fxq9
pkkuJmNkZNk/1AAYrXiKuLWCN+r3GgCZtOcsFLbf5uz/qAawloHnmxKAaADAV5ZPc27pE9ju8pC9
6RDgxGb0Q9L9JedBsR30kv9aO1mQo3fTw41veNMpG3F5bE0z75662h0+5BiZ1KoVlXp88+v9yXu7
RCa8/zSQeMDIQataQuCWT/vm07jVJHPM0gMFRGWB/p8rQumCGjTiOLAVrAbt9k/BIJfxaRkCFlBZ
A2YkmtvAXTPHrr4IZi1X/DsS0u+KwvrAkT+09hM29a/WZEA7+Pkntt0/+cR+wCJDhycw0S+8+8Rp
kHBvp+7SGZmZkT02Fx8GGkHODm917a2GabSyTRrwhs6BD1djyk1nXw4NrKZmIN85QaBrrVNDkpPc
wdZddUw98CSSgEUyeZ0l13kvTiWiy3ZDPSke2kSd5YWGs0A2r3+RQqwo9z//Vn+8DTQl4SHZVDqg
9l6/9JvbQIMx1oYs2kuyYphqxfSpKFZsHg1JIXitx0bcycgqPv78su8WNDMgxoJuGCUpzyL/tXys
N5el6xO7so0rNIezdWnlSX9ZtbgGwyh5+PmV3m0Qr1fCQWtiDqBhTZ/txyvJyp1mUB/1ZShNCEMa
ggRxreFkr3KZoK3vQU9gmec8mTmeLv/uoXnfw+ZbUnV7sAxdnx77+8tDUUwTaHfpZbBQxJideM9g
/PkM3lxCD4XAuZpMbv1eF0rbK5XXwdeuEO1Rs8Vw7HEak7NsVucYeKoSNKm0HUbc0/RVGoPcmMZc
BmtP1C5cP8ef++9d4pfx/8Rf6z97Tf94o0L2HUSZiF9AZrusaW9vlOn3XuXhWbtAwls+pw1WypVl
MEfFpjlNVXzSMCU+x6GQ5+OsEoIJ3DGlyTcE37pgnuv1lMTB2q2z4WtKus6XwZNJ8DdZksSs8Sne
Lm1sxg4PEbRv1lbezndmab8JQeQknXORuWpBAG06cC57jGyO2KFv7dfNqMybgfEywRhJEqwBN+1b
u5EokCW5T4Uqb2XhlcRfFTpG8EsI/dR24F08JT8wqA832AmjdV9nWboCWJDpVZS11aWWRnulDMiw
MUIRjoRzBPjEJmzsACe3uLWz+DqeKmeko0/EJ3OM+84uDQdCCSU2oCibtcFFqLEydZidF4kXPkUI
JE+JH1rncwyMda3NhI4mP0d6NELM2CtNQNbG0h4z0mx8YYTe3fWmAaBAl12ww4LaEwNg2/cqAa21
j1BipLgp8ugzdUgz4DZUxieAw+VGytY+5mBmj3gjii/pIMEjS6fM71IRjcFqUG6M86Tp1xO/wx69
jbhSuhy3rm7UzrJGi14D7at4PWDNVIh7kwjLodNseimu8BDGFPdW3R3YamwcOSYZLCGk8Y9jaSZn
diPkned03r5nAGtz5C/n59BHU9KaI/0Fijwk8uNoPtttob+1sZQeRV9HbkMFBSPeATmueTm0JpqG
xOUdMLKE+CanPFT8oysM/E3ND10OiBcJwYMpE+kAH6Y3Ikvviohq16jKfUPNELuc4m80krZNSgxc
QfSYq7qd02n4E6MTjOd+TppFdNPjwiM2ZUqpQZovSZSQY/jEoH0MygS3OUt5/WJPZdY5aP67vpfm
ZZd3nLFPIlXzfhB9Fx1xF+P4yeyivjMDsqazyWFw1HMPyF9VJGZyu0p8SRU8wGTdFblWWx/jnAn8
BDPwFSWRH2DtngKdbKaxwNtINIrDE6Uj0CuastEzdiTuZtHVwKvjx2sGSCEPnJOjc62KtBErnEEM
xrbIzfy18Z1KP0Vm5a5Jf8b/koheRzsNYabcthGngp1XEeW4DmePFbNiDA3hPIH3hsqa4uW6TQ1w
UHWcht+MfqCw3Zi13e1TN+zDS++VBVw538nA1dgqQMEto4wm2eJqwXUStcOsdpQyVQpMyy+ng9m2
1Ns0LqHIBeRmFHtUxaA6ua32oyFL0HfoAxfYT16axlWRmQYdFJhTj+TaCMTDjehoOWCfuaWJ4jg7
pNS2dQYQtaWvF2Ch6vY04WR1x2bs0MIHhrbrJZ8Aag3Nsy0Et1msw2yS+qIMJx5tg1el2ZAM0p8a
+rbFJo6cuF9qaG4nUhnOJ9WcOfPXIneEvyHIqwAnCflMHZkhEHqdBrlPc4ueANkzaUTSeJR75FE2
UlxnkSYNyEkV0LlSZow9kcW4O0tGMWysRARya00JOK4ET3u8zYWbILrgn1tZIhUVj0/soEzTKalg
HdSeT001gYZCeZWH9iV9gXROV+HgGs79VGi7v/SlQAheYRO+YOjIlhS3Qc4fEHjInF2UJlb1RNwG
hDtF0wR4lPbm9MzqYkRJC6rOw2ZMQCvdO2fXV2PgbBEBQ2Ure+Dwm8JROVB8HW1TK1VPhdacLLI4
G+5az9efZZM4hyHQcbQNc5IVVhUYTmfnFXU27qpmADMNOsG9aTvPurc6g39C+wYwqM6agnE72GWW
HprRhj9eBfRurlIjEA+VqZaHMwPIhWCjTdrrEbtxCDxzYQwmuuKD1S2L7hk7mHhwQpOnu2SVhBxm
LXRzgFORfZ01fZ7fEgEncHW5me4vOnwOHD6TabwG+wSWrtYllyYxBDvhaJPPtDfzYPnyy0fXrE98
rgWW7XoV36JXODQwfNeM4EQ+8OrIIs7Tm6oJeOWbnlNBzN9jTbW7KllIShNxe44EPXRMdDNC3qbH
hDbN7NW4G5fEiy1SM3tZNHiZ1nwjFpBRWMs5uavKh8h2xCkc0hR+OB4unosp9p8BEvAxxiabbp1u
NNuzmGNudgY6Ic/uQnaLfVuZcPZErJ5cKl+1Sly0bKcayVR/FiV1PGwmUJ2aA+7k7KXNz7qmszi9
5EXuXY99a9JHhvyTP2q/jNtDGRnlt2lmKL9tX+F91AGhs03tCZW+JOfq0TAjAGxaMr6DdKW2U6OT
27Tu2jMaE5m38UgWXZhPICvBV8F3bBAzxuSfV7wmKIQccXTR8qmvJQvyxLSCR2qrlxV7i9uLX3Qc
5mHLJqPVmdX0tk/fqOgGdlpnMDl6q+xTIwZxb0wc00+z6NDvd/jL21XJQJdECDxx43YsrQRAo46J
sZfcFkb+Ocnbcz0M3cU4BcVdNhA8GAaoTctx8Mic9bk5uWm1814WOZz1yh/dc6Mz6SclqsKgFk9a
JjD52zK55yTSfjFFxTLC0tni+0halFRCD6FiF5jUXRErK/1o1bMTQpTkBDZ9oBMH0j5RbdRsk8DI
45MRSf0ZcQOJAYDf/PyYMrK6GaG+zfumB1K3xbXAQ5raXeZc462cvcvSl0XBaGUw/QsX5wwCfk43
7Zb+KXeNWNA0XjVzULJ2tC3cjNEZG2yzdtjs5xB9xConeSLYTPBUCV2Qra8eNYDDe0LpedbY6cQD
z3rZXlcCqRlSNCmyXQjFnhjY/imeGs+ALllYxI8gstQMCuLOvUAPEQ634DREw+bOE72VOHfVjsJh
Gs9ThyC486CRiXNtj2bhH6OxFnyvcTTii7wxoEuWLWaWFaexnqjKIuLzNyKPd22yBJDo0TSPk3J5
7yc6SylivyT4Hq36byflbzoptsVy/aZG+4Mu6YLx1vIfKdO389Rf/9yvzZQw/IUBP40SpD+kxeI5
/08zRVjwmRZnAYqJ3yapDn/5m64CqlOAjp1mirtkIlIs/ANdBe2RH2sLyglaQ5ggmOuCQzY9Psjb
Coj4XuXlss2PRB7MFwGdip1ht7zdc8lgyAMPd+iUZ8E/ZGvMVhatTxdftg370q2nD3PUK7Wq2aLi
VZ37MEKEtZBe8sger5uU+Qo1OPhhSTYgaM8s7eezKCXRalu1EhabRfSfIJfrwKdcjoe8ofklsSvD
1yALWfRVms47NlPRMkp1/FtlTJQ3UDqZKejx+nX6IR1Ml8HgktbojTRU/Iq5AB+TaL5IV4QYohnZ
EaPM7KTnODr1UwbuL3EBENNxxI3X3IF2641TOCakj03E6lHJkU9CppsIDPvBHKI43ZYkmzKayBPD
e0pMDhcpK5ggfKXuHBj7lCdK6mtlB0vQXxzqGAm4kYS7Op+s+Jbjrb8zC4JWXYJmSzPc2RAUmUEk
yLKPxKDwT+LOFMHHsclltfc5BK9igOreCqcukWWR1QYxdVHIGomL1LegAsOxZfTlr1QVfy7nKb4a
aNVsa3NxNrXkkEvAwyr8OONjJHHN0hAzKhXse3/edPy/ZbzZvHiZGi6DMGOBA03jwIRyLNznNMg1
Iq+PDVPXUBR73IXmhdWGzBiY8zZDCGIEmPFZU+qdoi69Vklu88BISHEd4s3FDBDdDP40fsill380
E/J2A85b4GpxcBEF5X1d5Km3YduNK0W4C4c1Q+xI0klRvQvnKfMWCXmS1HSdEPFyCuxOrJwHNDbF
bVJk+c0wciBmTk8NXmm1Nyztn5CQHEcx3QccszBgCtF+9gAO3pZ5EmxGx0mPeeyXW1N35VlgFi1e
Z+rPBEX+h3pg6qwMK8HYXYsXn+lWsaJAzK4Hw1fP8WChvR/JX7nEKj9jn84s41QlQHnoclTmDTj1
aa+Vmh8cu7jPDGk/+XAt47Xt5i8ph4MHnzoFu6jjAmWJ3CO2DcYoaiyPjaO/RlEbPs9jbm2FrHE5
DkncPTdzuyVZqTkQ70vAotRng5t4V4w4i50zzA4Zl3FUHxqGf8daWP5FVAfW02hTllgkUmIb0t1R
ZHlxpFUk1r1bt/ctLK8rR3vUWE7pnGnOfZdFWCzTQOndSJkA2R9k9lFVSfbEHS3249g7Z309FweQ
JvIS5nfxIuOOaXjUxMGJ3sd8jRFyOC87cgJL+NIDuMAwuJ2yDscdYnWWFWdML6ArOzdihnq00rwS
h2JsImMlwzQ9VX7sXPVh354PjZM+jpTJA10YbTLnHdKLDvjLfZ/3+i5Fzw9APibBfEzFU+1O2UMz
+N1Z5zF63gIqyE7mHMz2zioTIhmx6B/lPOp9N5vxxszQCYMx8L55Q6P2cD+mxzGz800sFi6uLI+d
F10UZl1tIiLRF/r0uLWq+GgLeTZ55rSM5lZYpPovfUVPC5J9cTBjcGGVJ2saAu1AKVcFOzsxQWCM
vvosI2BJHNLTXQHNc+1Xrr7Jak9dJnk4HRjvYH2Z9PSxr9P5xYus4YYfJLrCy9A/chS11thXyg3v
SbepyzE76MLN9tLNOMGWfZ1/kCnlDbedt8XQlJlBLr84ht9xhClHhC4R52lU3S7ujqa7hgpW2Wu6
Rf46o5XDwcezv6H/FwYwqojsMJO6SdjWvRzz4SKJyms5dOLSru34I8KCYj/DXtqNhDkOK2Cj5oWf
5uaF6HJBfFNp30zjgILDaidxXtdWsRfFeFWoHjW2xYt66vvY3cwuuP81MeXjMc2t+CTrrNrEIcMs
fozqolcQiwOHpaYqqjMSJLOTrVzrzgdKZSPXMaJ1q/zpJck0JmtN3yhdETObHVps5J9zP4ALluXQ
IHJ4f6q2cXUQ3kb4VLFXRJ/dW03W3saU65d2N6GS79VcrHqGeh/aqheXoxfMF0MrjWcJooAdzdK3
RQpId8XbE5xXWk9fiLLMpnUeK+9QQQs5GXE57KPWGi6HrnFONkf4XZgq9aA9jzrNg0o2ucO8d1DB
3bCzyScfB/7nsKuCbxOxeMXKX5qP5AN80fmYbRmICVwpcqexPJ1NY+ttUCR3QFP4nPiQgDijXaJR
Z7YFoLgytAoaVNoBfzUjMywSV8GUq4gBZnB9DL0yjdYe8a14tiy1Y3iqHsO48v2ti+DksxPH4b6C
3XkBIzE8G6D4rwqII8cETrPAHgjV3GZ/Y+bcFZeda4qrDPzIRQ7GetuHZJaBP+guog6YeebmKB8K
7N3GUPWPTJQg4ksxMJZ1jTEEvaH7Gwma8Hw2xPTVdPqiB54NkWQl+I3PYPcZ90ni+U8KswHWaqMm
Brk1smpZtKXPrDmKtp0JaGVJWL5MzahiWRrQHoJxhSoeedjtIRssz4Qm3tkGALumxKnXiKLC59zE
mG2mzrPbt/WFgaX/LoxjjA/m6JwvYmWWwclGNzqb+E2qi+UGnlThWPu5w9gCsnEjMmVf9BAmjrHN
FLZJKrrRse18CCBFbcfAKHZK1d7egBcn6dShivbZHIsc1yEoN3mcZrO9CbzYfSG8E56q1UkAkXoQ
d5aXyV0FxntnJkBYPPJN3XVpSPcaDxCGY3sYxU0RV8Ge1nRN9xQcT9RobnvpmhfKtC46jIEn9EOk
2KWG+prAD+ow9GtxiDoVHAIDSUxbtBC0o6kF/1PI63ySWCNp9h3gb1ZozGhEaY0+ZB9ZTfDIWcC+
p9mcAWBDGP8tLI3+qazhoKG2+eipItgambhx7KYF31ObHecOHbYHCmjKq6zLEmIFGuMIqail2+X6
wAsCoLwvqWzw07cYsk52P268mu1toi/Ko+m2uzKj6qbmykHEs1n3fu5mOzRXQbZxMI9lqFXc/pIW
ldq0qqE70pRXgx4I7otm092z31U7mhE5TVPCo43UCg7wr8Mrpjf0OdCmPXFA89u1kaHIUVN06GUW
rWNSvQnYsRorP2JPtNYL2ONa13JI1g18GbpViA6IG2wnpBO5vvWbhfQMRenom1N11eVK8544PkHa
RH5+4eCbbF2GTnsYAfMFwegcptHhjuhubFPfDWYRfzDRgnwgmiHcueAncMRHSl3JvBNExPicVmIv
OpqB7MsV2n7HhDzIDka7Kzqm0C/mzRg72SnrhABwN1ggutNYoFRRxAl+dcosaEW+yrvJQmfvAHwg
5DzfjB1eJK9IFLPR1rlw3Wa6FKqxNiJ/DaVU4ymp9LyNOfh/nP3wLHP9+9gnyLC300vA0xbf0j2V
eWB9SgPXXkFpxhsU+Zjog9L/iHbRPk4G3chBE3yuegOigDM/N8n0OQ2Mm1DCTxHJ4CNVtiDyqNRc
112l96YDyh+JyXqkRDhLC6vcFhmiPgZtUH5Cl0xr0eNg4nCDrOWKjGjnAtH3k9USCMl4FUUIEb0o
kUOIk2XBD4O1EUPWhCkCrOqqBqGE5AqKJqqNHfMrGivpcJUgenhwmqpAXT7iHjV98CvEttoooMYZ
RiMRh9DowUO65T4ISUuHVeI8TYY97jNgTesSERGU7+CK4NB8LX0UYhWP37PRBls78KL7Es/gQUIj
P3l2a14kZZGSRQ6Qcw4btjnc7EdSP8Mds5l5LSHQk6wHt13WWGCJVWFnJw3kyjP5cuBq6XaQluEr
CUXVl+jr3lStfzIbezd0ojAEhOY4UICZPGGEXwrHNzNMAF20pvswPUJqoaxjBBCdyHdnlfb63L9z
zUq9IPUJYeIRjP03+pN3c7nXi+M1wEQfLuYd8e7ic1o1/jTL9GiNdfMyZ011LtMiQRkv8tuff893
c+/lUg6RWg7ZUiQ+Be+t4TTdM39EJn+0aPhVwBrDqVhVU1x//fl1Fo302yne64VcRowU/YCQyLn7
8Qcl7wPiZh7Ex15G0y4Jm4XsgoCsqNA/4SzLxfkgEjPlppfPkpgC5h1znFwZTGEoriP6atuff6Q/
3uLAFqAKl2E1NW3wrvbv0T0nHVXGEVQl+s+ymfY0x6igCWJgqm/GSfMy9gP32Wqi71PNf/tHf9M/
Ysa2RCj9tRTn7hVauHnO6+75bQPp1z/4awNJ+L+4iN1R0AtGMS4v6H8aSDSWMOqQtOF6xEDbPwC+
vV8Eo2REGwgaea9/bytBr3BDsjtx0FEkmgsh4R+0lZA5/PiwE0KFfcjEFcTLay8eoB8fdkHaShdF
yjhzXcoZMAYlIj54s+VCnmUjQz3O9nALi3/Yhwuh1lpYtSES902cw6+dFpKt0xIuaqkuPOSvoNso
y6o17XBszQsHNweIiwAfp2ZHtbmwcl2guRp4rl4oukwUQxrZkHWtV8buQtsVC3e3fUXwKrew77qF
yyulHYAwjctLVw/tPWnP7EZknWymvim+mMB9p9D5QCIovp6ORn7UE5OCFSdbiMBKe8CBYc2Wt6CF
+1MtQzzfQYIPeFyIwsPCFs6KajyftB8cyximaLYwiN2FRty1cImzvJ79TczPedn47CYrvTCMh1ec
MYkuoI3pLkyHeeEdmwv5mLG9d2424YGY2lu50JHR3VoXJcDkKhrLTbYwlGNi1pgPLokYKox23cJa
5oGpt+HCX1YLiRmz7ho7eQOemPPVvPCaA88IiNSG4RwtNOfeDeRutOOxOoyvuGdvIT/TWb9THtQq
PSUPrBT2B116PrOkYHiqLNjRyUKRNienji5lM4HULWq8yWK9GP3Ns6GKiKCAfZ3n/TalvjEYsIyE
tWDD6o151/ttxni5qtt5bXrotMgj6KgIO2Dgtwrt46WIhWnQvVcoD9B1K70vkfwe2GTHfVBW9IRS
y2UfLhdaM7pgCEjMb5NuFc6tgzApxktJoI2JFQOM2NbIZ3SNQHRpVWS9m18aU+pIY2OU4xjPe9TV
cwMpISNKMSk4e+Hr9ChjhjYQa0lUyFydAmiyfvNU25F328zginJAU3VqZDl4DLxh+ibq8pISqw4D
ei/BPAx6JyJyk+e9O7OFwzubcLF8wIDWmnfGMJFgvgWSXJQoquOSjWLH9hUCxFvlfs2g4EKniMwU
URIQ7rFym9ZjHcrxRo9qZoKfVcre2Sl5RGscWeRtA7WJ1kbfkr+WToPxkOQe5nGb2cdEIG45UsuZ
ZrhiYApjL1YEESs7uq2KxEBGHiCQWGVIih4ir8rLSyNjJrcuaYVdzYP2hx3pzRoBCUnZFcVMVZ3o
sSa4cQqDY0rgxGtMHtNdwxwCSIDRjI95WnAm9ZTvfFKJS20Ul/GVSiZ15as0BNsmEf8zo9V7PgCJ
yibi/jJWKIKJ2TikSKSv/baBkT0qwIIBM0VUD1PW0mUQVgOnJIuOCNoA8crAIHu5JchqFXejt7EM
ms4r06oCbvmcl6sMlca0sl5RAGbbwfkKqmsUBfE+oFmbWIN3RZhTfB8VcjyTABE9moTx/PS6yv+7
If7dhoj0it3hrzfER4LZAc/9sBd+/zO/KVOXDc8DG+MjTV2MqJxjflOmWti5Pcxnv294v5nTPDyr
pu1gTqPgJI+CDfSNOQ1b9vK4o3xevKv/ZC98d74ki8wjUdTBNmvjW2O3/nEnjHptAQdT+rIvv8Qw
oZPi85tf408O6stW+lYd9v4C787KzehgABq5QIj+KAHC3ovndLhMBT6mLz+/1Os06IdrIeBdRlPU
BcJDCvxOJDpZrVV4hMFdZF5BwiQBbL+6zkVow9L51GZjHL7gKw07c29KuzVmpF3elFYnrMIqLr/g
5F1WwLh3maEESFRic08gVP815Yialud9Q6i4e2aSp0TDToANwr9qTme+S7zA/YRqKbNT79TSe7/O
VI1eDbSQAuVtV5ySQ6fxOnokvsF8WQ+OgLxdlEwm7pQAGtisfbciYREfVViCofInbGkgVk8NkYQf
kBr1Z0WkgDvO2F/1roR84zAlYOPZeCNUTzpunv5Eh8NfsaguQ+PObpAIeJh2XQMT1Rk1eGLcadNI
3WrrDHEkWD677yb84NWR/++qUXVpN/3NqkG1xov014vG/23Suf6R+f39j/xnzcDoTsHHc/wrye3N
muH+AlzLZ91YnKmsKb/PYRdT+1Imhrhdl7/z+wHasX4BMcEUMUAF6wnO+P/k/GwvwtO3L5oIkXmS
7oG81gI09776LlXQtnC39bmVSgLjFkYygxRcdvAcTSQtQ8jROFPkdvb7HKhhaT521PDWluzCsr23
S7ebmxVjX5MCE2s6Frh1AH9ShnepD9rW79Y9qGQLqY4mBwQ7q0bZWVViArmjtZGsCXtcTNgN9sJ2
gPXf0UyWF1XByWIzDCmOEEFOwjkNyvFUG5Bvjhnv08VElN995ih5qgz/o9HWwx7wfwApahQbQXPz
nH5Cui+zsbdWnpfb9wkI1WqdklC3iLMWJVMIA2ML1gy9RNHMoMj8wh9v55zAUNaUKF9VXTtcpBhs
my06N01gCCkMNJOc2Cz21TjQNR4avHYoh1NIObEKLoXo8BS1cIj3yjDQJftg+fddkw89XST4tEnp
5gdJK3WXzQ1nUfJp+RdX7pIIWQ7RcGV7UfXU6cm61T4D6j12qW6TtC2pBrGc7HHdxtO8anPgapmn
ho8d4TwP0QwdZt3ESo7HEecf4KnG44u6yGDtj1GRqXPtMSRpbXinLqiuLQNDZWHLbM414xO5wSep
t2gJ0ayTLuAdSewJHmjFjuf2q3wzfZVyJq+yzmFReBrOIvZUyD7tVwGos2hBOTIiCx2yLgAhvIhF
vVfhKLsjIlIUud6KhKHyoBaN6fgqN7UX5aleNKgkpCJHnexFmtq8ylStRbEaRKn5jG0v3uUebyOM
qrTZorCcnstFvYDasUT7SkTQnVU1yRnM9eJjvWhkI3NJxpRG3B0Kug/mxm6CK4hD6GoXhS1q9gBc
QVIseLFXEW5MoMduGuIRIVAjrkYOo8CRm0UehoKXMFzEvPWi6yWJFcebl/SUbeghj12U2cdu0QL7
XhB94m1AIFxllvgclbRJVzTahnwfd8rmcJf2R92UzO2KAbGxqKL2LnSHF3NRIg+LJjl6lSfzBqRH
hipOuZ5eBczxomUmLMk95Yu+mVaTvR/aBGKj184WaLlFC00liyy6RSDtuUVzSRjv/LnoymiDrnF6
gJBfHqJXcbVhmAit5aK5HiTq66keq0vlQRgnTnKRZ9vDMslZNNtEsNcffIy2TMAEkCv4+4+dKpB5
Q5QpbvNF+93OudwP9Am7OuQ5DCK3X3nUvzcegL41KG4k5HXl2pqVJbKiMynDjCZ/J6/QN4ld65sk
WsGsPirKmTXxbri68eStqqh7yRB9ov+EAO+FyD+zgizW2rWfRz09ekXjrQnOFeNGDHbQ4LN1sJUQ
fCTxVfb+tUa2hYxwlXs4DJvVv7vif2dXpNPiYg74623x4rltn1+Svv3ade3bE/Wvf/LX3dEXvwiw
DRylfwUdcaj9nfeAA4yek81W8ysB9bcjtf0LlS8dY/4YpqcfeA/WLxy1BdHkbEKYGMx/1F5ajsxv
NscFtRksGy3CKS6GzerHI7VwwDPm0pCHMC2+IdsUeyOsSboMTf39QfpLg8ifXYm+y+Ih4rUFIvXj
lQqCn9x5tLiSPUPBNOUnSSQGOvSk/x7i8o+utDTfHII+KBTC5ZO8abfHzLTnRubyAAS+J7zCvGoH
+Oo+YpI3N/z6+8/0v6q+vK5TtsH/+t9/8pVCJ4Tx53E5k2v9eKEhKCzAlrM8TG3+DWHrN0KBvmX8
7//kMt7CBOGO/+EedX5C8rE3ykNkaIFJGJUYa2Kxzsf0f/DTLeYnzLJ4Y0Jajj9+o1iapVsnfKMh
Kpvz0ezZZGs7PG+q7G++1PJvevfghbgfGTQJB2pw+O63I14vXDId5CHRICRZuG7ZAh7gXD/IAaP5
z3/B9915nnL2CjJpAIRh/Xk/mDAsr3YC+LgHoRYne1s2hyyED14b6bMZktKRuuAnLEKL//mjuCBb
PMjflMZ/wALj2iK3LEEcR3ZKfdc3WPw9YeQPRsZf/fw7Lj/YH35QWMusClj+eKt/vHVzn/VTWkNV
QoIBl7+X0zazzeju51f5s0eeDf4/V3lnkguhNw1GX3AVMXoYc8aHodTV6RVe9v93pXfrhQb0WA9w
RA5J0U94KLPnmenx+r/xepl//FK08EMsmSIQrk3z48efju6sF5bQkw9yQKonzYEWJikYaCKXdBYB
ZmljCQK6FQrQg9kskQsFxlhHMfwclOf7a12j/Q7HGP9YXemXIEnLdZARsyMC09otOAKGrc4xnq3h
gvkiSn45t2g5UGmsatrOO0wjCOlyoAY9O8aBXnV5MzXCfswDm1z1KIs+ccqcNrocPUJZgMrVUyX2
mtC1TR6M+HbaqSdPIq/GcDMoAnq7Lqm2PcHV284OqrvOyNyTKWb9oiJWeavz+ey+xVUy0rKRGHCk
T4IwqQmzK8zPpNgYAPD5PIYt3GeY0/UmH9DQ1CKWV7E91xsSJwigGYhoQKLUF3iRFL1zGA1QaZQZ
IatX0CiMRhoAWvh25NcgsiJrfR10qKZgyuSrJE6rLSF/hC4Fo7XrEga0gHIsB17skO6zZq7PkOrU
m7BUKWrJEmtWYdqPcTJ4Z2NsZZ/isC4efJ1Ti7SOfFLAPB8jvjs5SdoivaLEM8dnGsDmJYEk79hx
0M2twEQwnDOYdDy0OvTOQqMtbwwj7T5F/DRnSabkld9n3wCzcDbOfPuxDNNvY6uju87HWkNvmU/f
tsRgFHad75rCpNpalLfJNcXbeEv2MSHJFt82Gsp0P8SQLjgGkKBUkM9wSmNQBSsC2tPL2JFIgPy4
+gb1GItrnfEj9gW8WtvQ8GZeH/sCJMlpBvpwTo1XEYrOj4CmDtKpm0xr5ETxfTjbfKU4SPNPAone
qsTCuom8ZLHYdENN92heYkjSyjYlJs1BCiIuIsKJSdAWW9sa8MwQCELx55tVc26goHsMjcoDxJyX
3+wgqU98x2lbdaycNPwIS+f4/0AwtHXvVDXPj9eYCwPa9UjExG09wJMdS3He4M9BjWVzC8D+Y2Ma
bQJNADjlBimqIHKRnPDaueZsLPI8sZ0nxv+dI6knvQLvw0NXGfGw/3/snddy3ErWpZ8IE/Dmtiyq
aEs0MjcIUqLgXSIT7unng053j1TkT456bueiFXG6TysLLs3ea31L+VX2FAymtsMg0F9hbEP+kQYc
UTuQLp8G7BlfZjHne6dRsthBjDHTXdZYzryd4XKT/kpuOfGSyEKf5wAfhTnzbdmICIwN3unugfD2
5muckb3yK1O+HGt+rEDofHR1O51QmyLmMXKehAOn7VsLr+I4RognxQj2KRfZT9NPAjgqrnXkhxA9
EZfTRkNIN2yS0k0wrxPSqOIi2GcaT0hZLH3KWk7MvuCIzfELewiWok3SjMlL1RA+VeVuT+pe4s6X
tqG+NN3U70klKsWi86q2M76L42CnP7sIxGWLbWRNXXFPXsuLVMLjUD3e0b4IAdQ/q2RKj2XlgniK
GveCpdA7JYvm3Kj4WbpR9FcI7oJtnPOd2xx8ViZJK599g2IcVsNdORNvEeO2kmtqCwiK85RDFGdi
XmpmRTIGi4Z0X5UFNxabyl2r8dXnC1C6J693ZXXk38zY4cJykP2ejIpy3QDw3eDQesK27t/AtnGe
irHzT1Yvjes6HnCH2JF1pHPOaEyo3xTc27VeIKvsKy6fYyGfUQk27EZWavjeaQLUbIzecJ3YuX8y
XNGubL14QnhGeptg/iBuaUkEo3xgCjFtIg+7LlB35Z9I6RKXxqCYyX7ttFSAqLUALbTJJo75pakw
iQ4MjRdbhJBCqJSiZ/wOzZeMWSpKcdDpvMHUiURa3NDhrHfJYAEax59401EQIPmU4JyCCikzeYuc
DO8Q+hyPu5NGAVYUghxx8DProkj7KnPfeNEHZqt+eUccHQN8HkkixhwioXryhJjj2EmgCZbOdRY7
u87OIDfWC56LXum+lWTO9bNbP6Qjd2ims7bBEibWtrZYP3nCGUA2IULkx9V938TR2ndpOKHgL0+d
Yu7RYmYPDObbKu9L7nlQq51FSYb0nj4lncfUnwNDyYteQ2MEVRpVSVeEHHX7fZbUwb4MYjJvRHpj
pVb/hXAvTuFjgroxmz+nujV89hcGCyEFKa07AzdUkII+T9rypgF1flvkX72WKJ7USkCxRQSQyPSB
7xmNsh6Hpl+DQ4vLdg2uqLmxpw5tZT3Feyb3Z8JqFaQhFr08YDXU0qR4bCtmXlEx4+iIPO9T3WiA
Q/FIm38mWdcm6G3mGew4e3GedombZd2uUCqSyB6WpmOLfQW/3zSShiICNXXk6r8I/xmHPJSRZgb5
34j1/ICIXg8IwsIyVOWCQha9VcqIRWOl5YrIgSVJ4FeqQFOaD11plsehtWBf0mIlfcBX7dFaAMjq
Hxhy9A8aeRrMsSTPWy8E819Jn/BTaw7IyPQ8S4Cpp32JPjALiNtcmWXU+0e7V7QRSRayPNSbViAU
os9AeD+7KUuw/PV5+dIQ/YLDPCb+zveAAw2/QEFW6xBf+w8+yMfuCb1MSHlbubQdRWarQK1Je8q2
skkEKmRLGX3J3NN983OgIOt6LO6GzBqLVWNAmF821zZBVt7UHyv8Bpu00Z9x/IYNaHUklYjviUdK
diZJ0hsmjv7kOBksAavSso30KMRoNhF0fKcmVLSsQz5Z+ITstFDPxjZ6ol6EGGKAhmXqNQwsuphf
CDgCBcUaTV5YDK+I2ozCFVxY8zWfa/w9LjxDAQaEuVR4oAyzQtMO6QjTdefhQ8tXtsv0bcfsTjgt
EXsw2EHh4IVPRIh4HtW1Pzn9/v1t7yttE8VwoLELtYM+3KJU+XMz2s0zFvNOL8KWBXTjmkN/JWOl
e5Ry2SdItpbXk6WR42bO7CvyQID2FqZzgZs9TunYfnRQO+uJ2b9+z1LZJ3JnOeyeH9QQT/EN8HtE
aTwq2kciZ04dvPSpKtSnaGKZe/8OvDoZInihH8BIUDiocyyHud+O753dO2U8NEXYt2zCqkgRbVIV
Am14Ul9oRJcf3h/PeLX9Xwb0HDoE9C7B6JydnCrBBsd2c9wwfks9mVkCm0xXAc3IRPkktTogPith
P+j4w+2vZQfQleHuE3MwdolRaAgaC+epntt+P3as6+//vl9tzT9Odvw+Wp6W43qgq14dypsxrTUf
9WOYwOc9qr4rf9ZWyzc1yKHT0bHabLaLouBDSjJDXhMPzWEW5N9NY7DRTrkItjLVkWwxYIomJ08s
d7Qoikk5F7aZBpdkoorL3EXPIHtS5zAdRU6IFybdWyMH161NnvkdRGH7yXJtnJwBf+yJdvROU0Rj
ZBXR73vU0zT79mtVrCrIVOthXgRD798L40wMtbyNqKFcGsquS5T2otX6/eWIQQ1krF55KN2M/TZN
ESzsGZoIy/7SIoUNSbJAzYsAe+cI4GmxkB8xRBjhz6eBI983HX6IafGanv0CogMGt8GpjpYfLrKj
xfVFg9jpg2ngVcUisECUcKUWcl9EhWdHUoUWOXKrOg1dm82zGzNxVQ2dptbEm7pyc6TyU8bhAYV1
/+X9e2y+vsdsUayl/oMdY0nr/fMeE7Bo0/IZktDucN2HhV0Hl1oUBd9KmhsXXY1r9ybQHEz0dGXy
YGp/AioatnLqiRuXdZWky3wrJCE5Cg93vJAiUW2Dju7i4DKrq+5HS4FcHrSo4+D669f/f+3Hh11c
JuHfHvRrM+1TWr38XqemJbr8P/5dp4bIb7nIHy3TcWEJB8zz/65TI/wAXYdM4T9k8n+Xqb3/BWKH
apAHOMm3lqCu/yg/rEUtQvWaAkegw3vx/qaL+2qKhqFMUtlCS+fro1549koivUVYpM1hHW2nYOtM
V6SM/3Y3/m+KubzvLjA2Gmr8ZMc4GyIaVKHFJhzPPrJW+czed6JH7HJL/9Mj+C9GWS70t8UNoeI4
cs6bQ6/61mnf6vFFOn9bczy7kLPP10trOAc9Q6j55OmnKd208/P7V2GQw3U+DVId9uE8ISz3bANB
zp8X0hVaA8ucSqOjVeI7nVl92KY6AFlvYGiHFfETOFfopYWKjlanq93YWeMW+SjktbEf9hhWxKOZ
zBagsxmzi5DeyXTK3tkk/ThcBoLkojpi2waAot8ZfRTdUfRYDMHwOBG1YjTxMi+76Fxi1vy6+Vb6
LNi+36GQNPpQZQKNZovrkKKKS5CWl1wVDZGbeUtaq5uybXKFyg6JXngXuj+7X7XSIxorcaYEfq/m
XgBWntazjtUCmzIhRYtycJWPsgDGkqtLFZTzQyr5x6RJTKBb7XeXOLRjlJZ4lLS233Rw3fe22V3i
WJEPYzXBZ46UsdeUV2xrS2QHu9TJ/VaGvaMJ2a68sTGufD1H1moBxx7Nsf9keXQcOcrKS2/m/Ey8
r4mddeqMK9KW+B6yIF7HBLqeoqwfvgeynE5YWVUH1ZjTiweAdk9458uCtf9Ct1BkmzIo5gcWMcfa
DLPxIsS4HC47W/7UWnuEqpcV8jEwUz/Zja60T32v8xctN9hBrVRPDh6oUkLccSfH3ZRNJMnFjiw0
QHYMnoeQ4mbN78NZ50hvrYpM42xqv0i0SACppPqRzeODPZsvQRU42GtZNGylpV8kXr2DDtUInWfS
Emcz2C8w+AEQJYRqhFmrj6usaHgITjRLtqL8feXI78hG8mDLwOke08XSjsbDuyh9lVw1JVAZyxHG
HvdachoKE5dZZfWbQDRiN5BauK+hMqGdxFu8DkgApoaLFms9F6BbHUwsIfs8BjDnJXsnk/uh9PMw
c7KeoKZZ3UnyOtezCDpeDGJBMJNNsIiLCBg6tMYVOiu17YPAvvEDbif1USOClNyYG3qI3jWagyw7
ZKZb7pqipXzDXotQcyUi45Otovg0xal+l1UqH1dLaueNWZDRnMTIvAwkz8/kHVsBb4kWXZtDUEdr
bNmeWtlGpXDuRfYNZndzM8H+Xo8cKo5TI9rLluD1T+S89gc3aNzbSLO0fbfgMTyjjC8H23mMynY+
cc6gRDA6vR6qpHXNQyvwVSo1FuM6T5PoWY4KQEEzEIlqEcC7r6fE/2lnOVCnmDZKR4XhQsBeeE7Y
SG0xltkE/LAD32qdxI1ZB8v9iPTc3Rjz+KNAeoukpB+BzdOEChHHTSEpweZlEcf2vU4ixTaafAMX
s+YYex9H+t4Z7OGLb0b9NxKbk5NetnrYp2bhbmwFWQ4cA3j3EgvBdyPv5LEtVXmtrHF4Eha+2ErF
yB+M2boHioWdvut8/M6t4VwMHHhuLeKTd3EjfKq5onqaEmc4iQmoz5gl8nrsWvfSGL3pCnW2c5E3
VrU3WqdfI4Rx75qJmo+cpznkOOGDP9ZNBmiNZfIqzEiexEye+Ipqbu6t8I06m9S36l0fDfpPO3XJ
lEsQed+1cN/RD7tdaPRMQrlWdnteDWczwjLeNVPToUQY4nLTNXghWVXsrdLtFtMn6WCggFsiLCgC
IKnpkUfw0SQYSgMvWtMOmI/82vjeBBNznPKpvXAyk6ArhyLiOnPBr62cMsNEwI5hh1TCRTpDgJ7T
BfVOumO9bfRY24skp5ZRuRbvBMHD845dAvTqSYiDBhmNyyC5exdBd9si9F8ERnoREGcmuQ9jPVOi
IPHilqMd4fatlExjfX4qatvfJ8gUKTck7bc0DeYtoicvlCZkQE+HP2HGFOxBY1fIoVKCvH1smE9d
XhvP0quoDBRBGv3E11aQpDgON6Ry5Mdf/7pZuc5dmdjiMI1xaa5mxxtuBtB4N52P+ZbYgnra8g7D
pJ8kcAHKtwKLIkPiSYPV4XI2XavJhKBhFVJ/znPZffYWiHTvJPyrNBHRaC/SraqJszWR7eYnuxqj
r5md1I99WqIdCVS1d5wZ2NVs6KtM08lWpFKEpkvlR7dWT7hU5MHHR4bGWsE1Apavh9mQ40ifRH8d
IB1KVlVCaoEA53VFPHx/ZWgyDlaTUY9hjRHYpO5kWAdhoppc6T6RKllnUPAEmirVhhrhHEq0bWKl
o8QMgxQPmgEj4AtSsBm0ecejwwWdrp2GNDYPmhZUwEYxLKqp6DjOCNYgJBGn4LXafZO6w4CnjUfv
W7NxWXuWOKjCSn4EEI+PeZG5d6VwnYvIoCAYuyQamG2MWb4F5r1nNyoOGATyxyFIg31Vte5d0Lra
llIbSDUpqz1Fc5oKy2JHDCiE/AzL6eB6GsQTmId10JEbAcH/1hKT/WSUbbGtGl5wN7Lz48wbvfZ0
Mlix9FYvGWv4Ab9gd9/l5BvzIsW31IPjG5mp4A7mV7+mBkisugAb4gvL/SLZkMoVvt/osgDWNa27
krabGWnjrZT5fJo1vX/BhaE9lFRx17NETLtZ+Pr/PKecxKifk86PHZEF7gijM66dtABuHuVMMlYO
SJd+EFmaY/q1UlS+iYsZd5qunM9oz+zPpFHYnzOnma5Zqdxd0ibaZkpTDBVk3YReFNVLbKP4VCdl
tSUXucSBYY3Xv+66dMoEiJnv35i5vtOrChYBtuILR1ARa2tM3JWaB9pChr4bHbSQXkvLsAoyeSgn
aW2btoTRIXSbj9gLpqOCsHcT+UZ8AAaBc/7Xuzz75EkEmg2qgvPGxeyn47XXVdAdC5SKhk1BAW1i
ld/AJy8PIEzcLwEslL2MdJRyfspiqM82j39u56u8A5xjtIQnxEOAKkyf8oQp0DA+JVr6LHLgGkwK
08FsourGE/MMHM9RMeKzZnrUcQI7YPWGbDurqdsBcQgucd8hwqJ1cGPR0dwpy4RloErnIhvm8RYG
mLalXzneIBJl6faSSuJUqDUahOBS8XTg1kOaDExmy9rUH+irIF6JqBNfDbIgtKfyqvoeZV61oyCK
+xxaRXcB/lLetDHZCpRbe2zQxXw10Y084ugddohjCOxq80q773QdwI9fkpOEGmlJAGHa0GP0CTh0
GrI7uhS9tN9TsoG7Ve0lhbBHXfE6lc3MtjpIjWc9tqcruyQiwyZO6JnWmalWlIwIO7DJbkg6Pkwc
K+aRnuB8wjXpHd3Bnra+nMQBum2Pj3nqG1qzgUvZmE4hM13VWfNJd0e+ec0qiDCN+Id7W2uJHsRq
018q+sn4mnL7lsyUim703EZhZ2T2nrL+fMj8yAXfku6XK7rxkhHnb+AkwAVTs1urtLwzx1xsax8S
wdxQuoY3IsXKcibzG3Q2hHMgvu6s3sJAmqfaRRz1tyga0CbabbIeMu3FbyGYGnb1BeYB7ulsii65
DAzqlH/Z0MWd2Pm+GLbko5j7KEoRK7IvubAjB7Fj0erelh1icmxmp1zLZLo1GxAAeeeW371K+97N
zs1odtbOHAeSXC2jPfiJh5d9Tu8HBDJrcidjKpLtnhvRr/ERwtxAMoOt2P9CZq9Yy2zJFk1Jod/A
L4pXeMPkRvclYBSHfPfCa7jeqkHCuII1ZzNjV1djE101VRKv856mopuSQIMYs1f7ec6Sb7ECF5eP
RjGvJjXCRvDn+q6xXXMmwUVv4dCZCY1rt7mtKlgCtFfJzIEw+rXTGvW96T33Diu+PW4KvyGkuJ/m
I7W/fG8XiQo1PEwjgSmtfWv7Yr7NYlfcNTGOrr5U3rQeR9ow7gzkYiSrFFRNQjJ9MGc7Mqc4kutF
eowzY1I4ltrnQMzlhRFoVjhTGA3EZqhja2h2vhrz/KKrntneA9ZxK//KAHMKrNR06lMPt5tEVVJW
b6OZKq+ckqVPCv9P+rREzRLNGCF+WkL/QfAUN2PkPNvAOYZ1n8zTjW3I7FSRDrFT6SS+uoL91Wo0
EvN6gq/5NS/ACed2Wn2OJo/8Vsq81qO+rJCoIJqVnvgJxrxKXSSpb2Mo7+TnStKsHGU7HAsn7i8G
bcq/S1TMCU4mHi7u0+i295ryR9l5NP5cw0YzmNUmn0jjHY3ctC+FTKBOaRywV1MPLwRNBWENkybt
B6uCZppHDqyZtO+T61qbXvLe87+YtQefI5j9NSrPeed0RbbOerxl7PFmlsKkTNRK0UDeuEDxLrKs
yMKs6em0oAzi8bLaHidOFZs6sebVYPibuIOJ0aXlPSb/LyMNfFqVGagMiu+QoiYOxUbzWViZtclJ
sE1XCOtahd0jkPs6cMv7Oi/rSzkX5kGIiK0UuYlTFFtrO298pYUWWNsy5Ljkai+TLFSzGvCnGsr1
H6XWVivOnf6eU8ywQqEQPRSWJi9ZFItbtorZ02hY9UPW5u2XRjWjt2/Ayxv0Q9sUy2ftRM4qz9nS
EIBbnWzLGKo1bsDxWy5cs18psomPvale4sGnoU55h+hdv7qw2Nl+rxoyU6fI6zaIHK9hMBZEcdNK
3cscWfTAo7rM+2ZAodw28to2/fg6YzMEHq3Iui32nfZKxICZOpGZn/j+f8hKJ7CHNS1YKc8k4y6S
8zGoO3ULwJFzR1wkj6PoLBYuz4B0VEanrrHqZ0trvtlZN3yzp/FuVmZn7zw36Tfo4o191pIlIxtC
iPnUijs/8Aa5TpJWfHJgaoH2cbsdChl9h9FxURwndohG094nietdmrk7MbkI5R2SMuBsmpnxszOR
3FIxE9LX1uKdH4/ePUcd1pM4KL9Fpadvmjj4TOrscKE3hrnnbzE37djKOzu1f3iFL27A0E/P8Rz1
0JUHHwaaNWVXAfqhfS8WTTfOzT09CJhBWsBNsSLvM2FK9n1K+3mXqcUPKTD/YoXoIXu7wc7RHDQd
CczUwHtkQs5vxmZ2j21L6pEcpLttiip6qgPAp4UY/JCYkezaHSNiahYoMN16drewe/DZ9kP1qZq7
mB2udirLUgI5m8pTlGrurdcCpnIR7FwbSW/9NOKqWtfZ0GyFSuNjVCXqpnLG5LJwcufOhrpQxetp
jqCwZIB6oiTv9iXT7bZvrGYzwz49RZFyQ2QoCqRGXu+n3iruJDPuSo1Vsw2CXt+LQt3HagaZQQPn
aMX1tJeD+JYElRdmccKKxUbwyESqhaUV9Jds5TxUG2V83cVtzv6XaC0lsz5FqdM8W23WfEVdoFqO
ABiunpH6E09uNCq6AJObbaiWDLxsnXmvTG2c1hq5rMF1WojYJKKubceVJerG2bXVOHM0S0RwXU2i
INYQnkjpTME+Sbt401DCunfN7mUcAX3oM1sV0VoC4BcKNkwNR6fAGcOmikNS20+rGUgSkWSBseU4
EWqmmR35/p0vXuk+ljF7YzsiZppdYbGh3PG9M1O1Ab4WIfJhfUXcHqrRffI4ggDtvkQsdGIPBTnL
o0ykKd/4Tnt1uLCXdCG3tSik5JW4Idsw7AMt+pmgi7t1dM08dWPwsx1t7REwS/eAnk8khM7XLRBB
MUabDskzac1OvUe0orZm2hK9LWO6Qkh9r98vhL6ugpoIsR0XxSw+pVfKQXeETdXDzAoHm/pdr1GM
S5uad7Ldcx7/KILhVRXcX0ZD/UY0CCWpV63Y0RnZJ3kinGpIz3rHH2mJ8LCIm2Lz/oW9NRT9Leye
jgkU4bzLpXduQ/nR4MISP74fMcasIDIbVzoujw96eq8azFyVYRKHiKUzYMSzejU+QH0CCUWDV1Tq
Mic3MCS3ii0nLy/m+rHc1z0v199fHyJ0w6IO55jB+aBOGhkmCrcunHLuomnzhyso2XEmtT+4vjP/
2aLeD/iggYJ4iPXhS/xZKc+Z/OcGOUtYTolFmnmkZUxufnbITSqaBeWP22YyqCAWc3KlinH8YPyl
Ev9Hw3IZ36KPSNty6dGcVerJXYIOncddCGuKAnzFBbrt8PD+/XzVr2QQ5Aq6j5GVXtE5/2SE3T/J
gBx1KSndQptnFxF7VnRdmKT7zRMohh5h1bZGCrN7f+i33h8LNodJU5mO5dLT+r2lgrl2NACGIekm
jhAskiMBZS2FYE/TixatDTuwKZHR9v1h3/r0aXmzN19wLyR2/Dms1ZGS6aUM67VZcTTK/oHIlzmM
Xd7awOP9fX+4tz5IeCKE/6CV91/ZJ2IBj0wD+Rh6gM7vW7Pdc/gft23k6R+0nl/32JdnSe+Zfr7D
RKOf39B5/tezJCUESd2vd3OK1A9SMpDhkGR2RUlZ37v+rD8l0VJMGijFv3+5b720gFWAqABZIZDl
/KPxLDkDtRSh5cX2Ccop1fyYKfb9Ud66qTzCpX2FEYd2/p/P0B7xcNklU8+vWaDPFoVZAMXQsAG7
vT/UWxdEpBM1kMUNECy8mN/f0nxcsHrFwIQ6tITbD/U316+//b+NcXY5qSNNl4UawKkpr2ZX7G2/
PL0/xJsvB++fwcPh9UCm9Od1BEHmD8KUImzYu14hTDKPZl3RKOuH9EuiMcO0Va/fxII2S4OJ9ACt
/6MZ7fWnB0zAoYXC9xdQujib0Wz0vRaqnDaMDXBaspYI8I28vSwQQx7yJqg271/062f3C16AIMN0
TEw45p/X3HKs8qfGasOyGtmguNPJSwzvg63E63cRA7GPD4vSLgavX7qw3zrDQQxKQ5AvE6bIvdZd
U6drvMmXHkLyD17FN0biInBF267hvNZ3BB0g6IkcI7QlSzCp1l1Yk3ffiOzx/dv2xmNCNIbrmmfF
zGUvE/dvV+Q2JeEWgviROdW3onjSfOwbOf7k9l8ErP/R8XXu8WaNXfRp/2eos+mCGpUblQjCQ9WT
6YPTLF6Vg0cszxj0atv21fwwAU7aO/Q/xKa1qe7roo2+uhxZt4STym1G93dvdpTRSgEFgsbRnB8d
P2uO0hq1Qzwk8xUeYwr6bWWtVEy3iHOVJF8A7/LR64vxeqgVFexJYc2izIY8Czf2R+KjRf3352LO
Ck5fT+cDMCznfLErilmDwa24p10iP8Ng0q+N3v80uW76VM4KJmxR0D8toq9iBGKPbpOayegeFvJh
6tCZNdomX5vqoYw4GGEtQ/JPotHgX80RhaWyztttl5Nh2qaWh8E6s8xVPJBAJrCeHrVMIzzCru2Q
3vawkdIn0nfMsw0lPO8yt9EyZDlsnJH5ehPEw3r24OXYXGHA3TI1zo1zpz+TrlN9sGi98a7hQ0Eb
h+nEZ8t/9q7hQYZKISbuS6Z1l70RWAee+hjGmSAedoysIXz/5X694bHApODatIFyYe86nxNgKfVD
U9Zh4EuyP3BebVvEZpeu1ZAW48fyMqH0em+nQXzx/shvfL7s5tC/EQGIn81bbsVvn5WIQQ4lygXU
SpDll94djG8Qdox7BzbXy/tDvXGRCDyYjah18J/zrSN9Uc6bk6pCsunoivQGTTw6QZBXs0ocSLtK
/XVHg31aDSZF+/cHf+M62VchscOJy03+JVP77Tq9PFaUnaoq7BYhYjtU9zH5EUvMzr88zv/j9PF6
JHuZpBYnLMcr59weSA2oi0GhLQJQ//M0VcPG9CEhicKy/vo1ZbuBYAphFKcP3T1bPZuurklAVQW6
AjVskJqjV8xuhsFxdxSefvztDbQhwUDmQURMF/l82QJq31R20XJZTmmFWjNVNT1EejpdQbrTB1up
1x8gg7G1YWvg0NA+X75atCGJq0quTLPvE0v7DFb2RzZa9/HgfrAHWb7lP+dAhuJYigrUZM4/z1ko
rQRmlYYQw2qKrUWtNKidAh5+T85L1R8pU360G317xF+8P2/56M6XF7vx8BowYmv0+Amap5rcEktg
KVIYcVeJMi///tGx8cZUjNObEc++cafj3CEjL8fMqY4EtYfoJ29SV/9gmNcbG7zLOkdDC7M5N3P5
33/7xHpfH9OUvzrsNVO717zKPjQjK+L7F/N6FmEUJN0GM7PuvsqkHeHwEbRk5KEg6QlCuL8uMvXT
q9xT1koa6j65ilP9wSxpvl4pGZWJA989Wl33/FOLylkGHPvyMHBgiQwFhjQktPl8NQZ06X9lYcNV
L8wVTOw8WXs4wmh76d5ejm18gHSEg4xt0Tw57Sew3UDtm4bNwbItAIPuXCCLcx8Cc3Bxz3TOB7/+
zQdD4DuHHwNL7fmDQZKQLNjxIqQ6XW2zKciO2kid8/0H89a856CrpKQEOOzVlrO0W5aRuC7Ciqi9
VV33oZ4b977315JphKZkyrK3ZR4it+ls1nNI+SZqHba/OTYWQpYoOYyu/lHs6lszkMsWwDcxeVPs
OHuZ50w3MeBqOeKhDrSGxzI1OthDCCN67jP773fRnBmRibJk2D5y9LM5wZfklCO4yjk7Rj+WeydS
91SK6PP7z+itj2fJjgbRsMjOz1/jscsrY675eIrU8aGL41gxIucHzZZ6J2LH/z4UTXagWth9sFS9
NeehiMWiyuL7+tBD6VRPLLvPwzg2MddpT3MW75rskSC5O6brD0Z764Xn2AMkyl54qud3s+AaPRc+
edjETb4vsaCfBjPTNu/fzF+y+fOlg5vo4dQiqBT50p8TXqDMUTmU3ENfDfpjSmraTkNxTESn1Rf0
5rzhITNIeFW17G/aqcqvncKz9qDgLFypjUtjOWs2RhupbTH46DGUyj463f4Cur76kR4nbL5MTB/n
Gx8RdbqDu4jVZrRpE8j2yZAB+aiW3x1Sz/+sRqoTXpPQxKis9DEf+u4QBfU34l1wszXy2AylfaCK
FJB3owHNT7iO92/kG98aPW22oMTSUlw8XxALj9+Qjmy3h2r+0cyG3OkNYsqIgJt6enp/rDdeROw5
fNiAUigQn29jTGOCKuJLtvaR8UOn4LApHf2pm4oq9IIq21Iqlx/sMN746AyDjh07GlasV1ts3A/T
KOKay8ucL0kaa2sT1Q59DDGvLHNqH1oxtBvUGH3499dqGIvvgp0NIcBnM6UNpTQVZECEnNWuW3cQ
VKWLE9V4Mgnz+HHynfjv920MuJQBiNUKmMr+/CL4VgbZ2W0danpMPKBB0E9VWfI0tEEZli4H6fev
8I01h/HYQ1ksbK8JI2UkCAqsubXjAqEqbIF5sa3bjYUi9r8ZCl7KAqaEfn6+iDaencqy4ohmBHV1
6xTtvBIe5v5UGcYH09db7yi0Hl5P+HJLPfjPu9gjiatmKgNhV6p7ldQvjtPeFx3PL43bkw/v7a8P
R0xgmC5MjGG0T84/QGOk12Z2cxXO5ozGzxs+CSU2DXWADwZ6Y2KmpA7dD5qOjY1jeZ6/bRGbmVgY
nfSTsIidz/FIWNjc3n/wSlj8HWcT3h9jnM/KoH0z22YMBP3GilSZ5tg5nfPJVJC/ogL+ZBrrgGcH
0Ww6fF8P9SAANTv0apVPntdgKNSQ+MFhZsGE1izDgGg8FWFqSXGcbTs5mUE8rqupj75GjV7tyw5x
FqfbCXhbDN3W8WlS6FjYHUOg1c1o33+aYRg/6pVBaEYNt3+v920UcIAa45us0Nkd1uni7U3FTTJ6
yd4Q3XQoHCSavZWUV70m+hDG/n1ak27KHc53JbUisUoQCoaIE8tVPczNFoiDg1g4HwiBs9L1kGZq
9/7tfevdZBWHwEjnkD7F2bvptl2LaY13E5nwUzvKJx9noG1pOzACW4zu9X/x2bHnZrNH+Z6G0Nl4
TjJVrRVPVSjbZKk5XePKPQyy+mDz+rqtZlMrpbHF3oQy3Tm5ikCixBJjUIWIyE8kCAo0g/73Nn+g
CX2FIGWtHPNbTNrB+3fTentcqrTcUQ7X5xuyoCnbshkcaiL1NH9JRh2XkLC1E0YXvdiimeGMs4S4
bmXet5uiQiSoEZpLz83sDw4qf4dcgIOlK21nSLzlEcJQXrhmT7+TDnaQPTtGz0F9RAqYe3O8CSRe
07T35k1sRHfEKROWOzstISTEA63k3MTbjN+zkUXzgucDliv5Y/tmXOKrHIP/vpyddQLldetpnvkI
PO6jR/HWnO4u4QcBbTgeyHLLfpsjUr1zSgABVajLp4l26Goa9H1ugJJ//96/NRf9Ns75xqhv+rKo
g6EKfafQ16TFLcHSyfb9Qd7a2uC65LSKHd5wz8FUems2dWuLKqTp5BNnXq04jH+uc2gLSTd9YDp7
czDqlZxZcDq/2va6gskICmKF/s4tOYmS+22TqBSjPrJk+sHte2sicCn7s1pg2Xu1+S2myXIzVFQh
bt+T2Xnu2oimz3UhXmSKZiFxP7iTr43VC7KMUxIHWCQEr/hoc9cU3F/2adlYJLi8TOPoz2I4mNTi
N7Wl4TBtWrkem8D6RPRUEk4xpoYYGtuVH/v5Lqjt6cHDEoQ9I4qhkr//pN96bXnOFmUk6re0r/98
bYcx6rQ8YZsztM2LFcSPidnfkUb90X1/cxzP56TI8XexzP05Tve/2Tuz3ciNrFu/ynkBGpzJuOWQ
k5SaSyrVDSGpSpyHCM58+vOl7T6/Xe3fPn3fQMNooCBlKpMRsWPvtb41aSup9m594Cba0c0Z3ppV
m6N2VP9wkP5V2UpzCtEGESSC//35hawZPEGC9vIw4BnJiMrx5+Zetc6p8I3bqpVPdSX+oVHxVw/w
H17y54K1IL0QjZ5eH7R52adj+0PYFeJ296Ta6R/uHNZfPb/cSBmSUT5yF/6pOB5m3+62xavZZsz1
G4inzzkXEKgqww9p36ah1ml5WLMjx7m8eA0046LMVIj+iEx7sWmqvCSSMK3RxLGAqw2fUTaox3QT
AKYaEpdqYiN3izf7z77Drkn8aY9gSusJHywvrc3W/NThD8UeiIml078V7QilxunigZIv9yegS6uV
x2O9mo94xB0Oewj3f//U/tWnIC5OXVocPLc/D2Crquv7Bn/CYQPrvQ2bEQy6/eJ0zhU905chX/+J
P/BXX/HFmYVQxqPZ+vPH3hVGSoAbyySXREJO3Qjfa+P2G1kpyZvgddGk//2f+Kt24qeCEMWMyR/I
cuGa+dM3nWprxZS0qg9uvcFen0f30c6MKWys1bnK2qp67szaJx4P5eSvdgHCd6rnetwGcCTgs8Au
o1z/+zf1F587xcbFAg3Pk+vETxcl4a4+QBGrOlx4MnGmVvfcZJSNa9H2L4UytgO6yPe/f03jL5qY
qBLo+lx2be/f7r7p4mxdMrGi+y1Bymql9g5BqrUjybvfC6iUAU8KykmnikWqsnBlJoPzwjaiv38j
/86g8O2LLxw5hsE1x/65va8jjXDrIa/xLRcWo5GLryG3qu0ebXXjXPHJeMehQI2MxaoP0oomsqHB
0g5ylU13szXru3VN9K8Z5IjQJD30K2Vxs89mHikcU+UOUZ+zR5L/Y0WMzZY9xbZbZDFaYTtSWjMc
MleSRZmNXuSnVyDXrMfSapZbli0mtJWF8JL5ozhVuveqk+v4Dxfzv9jDOTJ9POjeZUL/c+OIdltR
9SBWDl5VLo8ZsrQDMaD5S24Arfn7z/qvXgrhNVoD3OgcG5cq6A/VFEMnKevLsSRaK4s66V/cfEtX
nkRWpS9//1r/Tpvhe710f0khoMuIjPHPLwZYvIJkk3M5mJzED0j2WDF7bbaxT7p2ihoQp1dGqyd3
w2LON6appfegsEVoW1W378gJPP76hv6Lb/gnfANaC3a5/4cS+Dd8w9WPZhg/yvVPBIfffuh3goNv
/AIvh6xz1j1dQx6r3/kNvviF7eMyQyXt/KIwYYf/HeBgiV8wIwlwKjj8GSjrlAz/Skd3f4G2cBGC
XcaHEBH+I87wr/iEP23piDMuRzcNPAAO/3aKkJmeKX9L0hND5IHgaq5197ORbjto+cM+l544TWAn
KSOOnbSBLRWtLx6mdhrYV8mDtaQh9/qQ6/o/NDhoIvKM//mt8cdBdaLLbtoUgz+tATTlK/B83z16
E7HDt0KU+i1AAOICCy1xysAY28fcsDU7zknbHFL6xVpHBmtNNlTy3eeGd98z+5Iq7lav9l42eOw3
ayaR8dtZb7xyRyHQKK6mbkPD72p+VGG31W/r3vF7LbLdQfMPc5lskY3kecgio5rtEjeOTbDSlwxa
+6FdtLqYcdRX8sFPepB6ttfDzNLKRpx8BTWuNdciXpR4kmyiaozF7Ft3uNfHL6IlL3hWknxsxl1V
GoxzId/rtdYfYOu1jEps1RWkBqDVDnxsQAZWZDOrEL60VbnLka1dspws+75BHUMU2LwD9/oM+BAL
cL6pEzYAHPaj1X+QI6BuRY2TyC2wwaUtacRuT354jtdOLETL98DiEgxkp0WbNMLINwkTTRTujbSt
9bpJM8JFCUdipGq0D5otXnWrwPOZMzinBquyr2aCtybAHzmTN9tq97AYxBJ62drHcz4t16m3Peog
Fm/VCl5v2ZDgB/3sgtb3S81+Vz0kaNFlRDkje97C0dJz90H3y+5hyhuLCtAn5nraSB0LLXJLz1ZT
9SSWcbjiJdLy222TMZli5k4iVn+iNU1YdWaRk+52zr6q6mbXeeRrh4bidtojAWDU6BmHxUq6mBmj
FlibLslUJknY3oY5NGTq3vOpyytybXFOgDc9pbT+Tpe76SkziDSNkkavvnaD0T+1HtFpcoYaHpaj
1j3KPt9urMZcri3q2e+pl7k7m2zauJb89cqcBihPE87rHJEc7obJ3m1yXiSh2132VvLY089WS8i+
r3AbpvOD7k3zjTDt6cqZe6YcCFj2eO6qeNBwYgCbYxCCL+ohGxDyjvqGPEjlGY80vP9kN08labib
tN2vDr8k1JYKU4UvxtgRs/FmpkUW1sW6/sACnJw55uzIx1rGPdCeZjxzhfvam+umoMNmxtGc3EJF
7WytGc5ar1nxA+E6CDwHt35gytoDdCgkrh4UOmsEsCMFXton2pODndnDMlQR2L4o40p0TuuQd6VX
RxopCq+cUWXXaek2V0s28+nBW9hCeyqwNkzZrlpNpwgaP7E/aigDbpCj3Hza5q65FqD5+fg2WZ4h
1CU7q0XvZBK3w+rKfEKu0srG3nphcCHzhHB97zV67uy9snWP5aC+iGze3r1pW+Jk7u2jcNEnYRkX
ddQZWnvDTji/Ttnqq6Dz3VUP6nRrjIg2Y3lxxTbzSoCz8mAeeCS3OlItRdDScJ9urLpDiGRsNPSw
4qI/M6Yhq69XkII40tZpOrap2zoR0d2SwJPEr26dtnVVMOVM+PrKnu9dNeGw3hoILMHa9NWtzcLY
A8qg+YEIrNV2qjc6hJ1qc29ctoMrCpWKcOikqp8TEgAf8tEa2hhbhHUmqEleazAo+8izpH6b+0X7
5LWmVkXGSNyB3vLvLs+owMm+Zqdpc9R5NrPsLjdnkthro3nyncEI03Ws4YzMZcz2zOZLYkP5UYB5
J5sOPx+SAku5d32+VtpXJKdYmhcpxYNp4VuKPb1O+VI65aqdrdfih9oseUIFM7+mfkbQNyOPB1pV
8kBGfLRprgY/dGyzgw5vQA/oYdpXmZiKnTdP6tGxWqoxAK/ZPf0j2kKwfR+8damNQw/d6o4WeteB
ZxnKCsxC1n9ryRsEbWjg9NyrtahiUIzlWyaFJLLFwLo/4P5tg9SYHbIJLb/E77oOJJUug1ZGztTz
clU6TJ/s7+IB8+O8k57bfwMVzEukQgcLy968K1arOKrSRH47OzJmb1iOhVcmX6dyMvgPDx37PIu8
xHROCCJxcsG4wXgWem02IUhP79pIHZEG3mpmJeYSQ57EMufJcRrkeDX4LqQOvja8Z9lVrSu0fCMJ
6eZkeDE0+o/C0ufockMPS7lYz7kxdMei87w7YWUGr1p/mPi6eRCd0rpdNLJrErb+zamuwQsmH0vf
wsomlNl1tCVMjVqLfB17VdfZxc2K6WVvt1rHD2yLeduw0GHJ5P5844ymHprmyFAwwyQ4EpF4CS/Q
vmEGkPfKtJYr25F2haA2a15tR0wf+Lf6qxL+WaTqdtlf6pL3SivbD55SB0/j6uVsHYU3+TFU7uya
3B1oBRyn6sry5dJjqsuAaRr95kHcWLXVjuZaCWu3Ki1vo2Ub9We3gFwQS1eW7/bgpSXQqgYZdGqn
ZhIVvYYiZQDKQbxI5s1vTf9rx7bMJ7rWk65e8z4rnynh+LqyN80upltNt8uHVXcfS1yv+6KoQe1Y
NuE6YdNn1rnPZxc/J4XXbVKi4qHEar+tbTLshlHDCDrofF8JPiywy1bRfLMcEKuank/fTdzbZOIk
9uUQVfXZl71xjVWU7Xjp1w3e74TNkrrLJIkbYiwPCM7HN9CN+IrxPOLVtGwc2aKjy5RojGVmHzeA
tS5JBvwHpWestbJ+mDN9uAElst6jSs4fMdPrVuT2hoWbtwLpPPb9QypmDmvHd86Zg4AUP79pXud4
L5xILH3fhzP51NgBazuNRYV/MmFQ8zEXi3z3sXAiUt00cfLA1l0KTMdUcV0Ab1yNbbADNavtSK6b
12JeHN3roYY7EBCFPJrBom0e+KWimK6lsZF7M7OPFKFqbNcJKU/Ui1l4q3Y/WXZt70cO/XtWLSQA
nWcgQX9WuaepUJwEDK8aeSgln2e0kG2RcLTa1F9tZfmPy0KmUCs9ref5Wt0rZldstJmwur3fulVx
Js+7ZEyVePVNARvlWZlCPhjW7H2TiV/sWxeFKX74UvuwjUQ7+QA4GrjnaqlDMtR0QBjGxpEhvWzc
53Vn3Jl5mtUnv8sFMXFe9ykaQNZhpaPLJ53m0kRvJw1v5+jq0ULkpDVcuTAB2t+niP+91v3DtQ6A
66Wt/L9f625+zP/n/GPJP9o/Xux+/7HfL3aYwy9ZaYxWUITQQSbx5V9XOy5sl7xGV6cj89u973+u
dpeANYTC8B4Y/nm46/7nancJWLvUj4xqvIs89D9KWHMuDYk/3J/0y+SC+w3Ka/Rd2K1+6tZJ7NJ4
dZriWplIkt+Qh1/sx7Y32LGeCa0R7AnYtFfGsW1fa8fWzDpHcZnxmkM75ziJtH79rqx05DHWOwcC
2TptVwuo4R9SVV6UYxNSm0SmlrolsQllNa/2IyHvmw/8YxpNE5h7BROqCvQ1JVE2Li/EBHGr5xpU
uakdJwOciTuobn20fs2qcOdp0F8ra65yjK22ZpLcwAWoqU+5r7H1+R4oggmvLHSwdHNKHMPu9Gvm
W2Z6WzuD6aBZZMbGb+lwBTgdoDLMXIzYL2iO6C8UcgOJck03+bho4bQ2+hXYUHJ6uQB8ZBqACk92
651jVg0pietc8KPodTZycXQvP/+3r/L/E+NkQVCmE/K/L8CnH8tb/8e19/tP/L72hPWLQ+IOk0DB
wPe3VfR7W4XZ7y+Yxkxm3IzWGWvSN/hXW+XSO3H5J4SI9m/wy3+1VUznF+iahC0x8qe7hzL1P+Fi
GghC/7z6UAoxWwMKcGldMBz9tbvxh3ahPmjaJNtWP87SVC+TZnOEVuuHv5jVzWZoEnohNf2Cs+OB
wca577vpqzsVEhGf9ih11Z9G4gUC6Xvb2W5H7bgmlptw0yqyu7GR2tvoXY5MshIJfPC5l4HzMdP+
rvGc1bq37ZzMROzWleEdN0P55g1wYL390lfSHCF7l1tr7TsSBbqz3yndY+FMoHewuwqy1DDcJmg/
dkCvuXhCuVNKfqn8ZnCgOzZ1ZZwysbhmQH6yGGIv0+1+l1W2iSvHRt9uBkVTIs4EgreCBc3rYjNO
Xruaz/aa9owNUU62TjgASPb3WClW5zhCDIL+QZvTK56SVdPGKTC8y6g+a532rWgS/3uKxsSLNrNf
ennJ0NMnN/R7Dxjfsin0fwNvod+XS2teMSnYANq4IrtKCoPe9jxwO91NOPaneGuLC92+LQ512nav
S4MeKUCzNxAMufjxjHjiFWgu8BdMqgQK5I/pZbwTLGNxlmbTHgpzfi7a3NoXw8x9rhbpgf5LtgWy
TrOXfMnnNF6n/Oj5y7m11RWTkvGlT+uGyqu/s+oFVkozIWyeUvcDFNVM435+3QqnD00pCJAikmYp
n5dpgGMvjOLk+/Z7mrcqtpJyfGR7ZSPftHoP9OxZI+QjwEI073sv83a+iV9K0KLb8me3Mj/bKh+u
NujAAYTimy2TXliPwyvSmRO1UnMoh5wExtyiQAa91iOmJCGP5Bsltzsg/m1QmuVzR9prNCqtjct6
+kHSiXuu3S25A2/oModfiLUc4YH3VhKV6wi7ZgIruGzTrVlYLjET0+XuQEIEQObsOhkrdfaHC5OU
Q+voodfZQURwYKekNBR66b/nozntYY7m734ml9MC4g/slaM9pN0KBalIfyRW0t462vDoDDlRGvVa
7fWOuNom7/JLOIcLHEx3AwsuphY0zgisxrGP7AvZTlG+7VKomaGTaYKWwPyjdcr6OGQE2iTsHQEW
F0RLyZK/t5bdhpMDvytNVRpwK+ujliDGgDx5RErcSwNHnyqGKj08KnN5MpxGp3ImSqpKjtvWMHrs
gTg5g/biMGgJrHIpTpl0BFNR4kGs0VHfxs0jpn0gfZz+YtBPEu7QuOrldT2V45XrDqz4UfmI8exN
+6RjhNNtIlvLCVrPB6uhimlbw7VetANEsfGBq/PsPVZQYO5c3awbkG4qv+kQ4NIWIXk88WCvkKcO
rxWw0hAOurGl+xxCzgn8oiL10Rp4NR6scguSefgYKwk7JZmmO65vRjiROQGphgFvQJdo/S7JiNHj
1LNhkQ3MLEwiRGcBzYWvJtTwJC+h5N1Co+rn4dOQ8mJCn5NuB8hqzD6JNBestVkgBLR12THP8J3+
tXd4Wswgs7NtR4aBfpU1ot5zu+zCTGrmXsffCq5rPnpr4e6JwWGXWIjoaGEgxg54psDqLhq8Tlpx
IrYKLArMMNPfvlLui2cv75YbIKhvLKkXEyskZJaypUE3nIDj2DfI1suIK1Bx1Wj5dwbQKsqBUT3X
qqCxRVcxP2Nsm4yA8aYVbUZt3Mk6+SIrs/SRC1niurOr9mSIYWd51nRNfGv3gMhae0Qp5L2ZtZNH
IPRkuNVCwUJLs4sNaDHNOGmbZbcSPn12k7WNhwSQYToMw03VEwPF72l2raave3VZtaWdIG/fJmuX
SGeJNVlleyw3d9gU8jhf+8Ns6JkZAMS5nCWbH6zwy+9p3YG1a52DPdXiQ5n9vbfY2Uy0qzUdLH/4
6q4FM0Jd12JghUebUX5UjoZlBYPRDZ9Ja9sxkhXtClR9tvOn0YgafRNx1y5EjoLv2yXchALwjTf5
7Je3Fxzfec2J/cSHSeHYLFzu4PyEkwdlb7DNdJ8J0LpM8f0Q+upIOoXar1qq2IOHsxjZtTYLIJJA
LxLqw9IchxJOHUpc59KkecCsYsJ6bcu4tWvSc8dWINNe9toqxVHpU4ISYdEDzxX1x8oELdY1i3xg
Q9Mi1O0yKuqWmTk1e/8k8kJEdHxW/KiViPpBHgUAkUBp3ScI2y917rXxJuZxp0P4vKRybKFm222c
NUu2G8d6OWml/A6o9FwNyXhlLPTpN7o/YQXh8xa3j35totGOG30tdnM+6McN79tBczwRyI6+2dQ0
eein9JwgC5CoURYVsSEl+510v20b44DGh2OUlcM3Bq7lldMlZDGstI7wU65BtxbGNc9Av+9z+8K4
KT/xvoodXJ9vqPjpZJE0AothdZJz0hqJSWguWz/z83fupjMxPoO6S0ozCTPajjcgVCYOd/oMrp6+
tobz2Qn5g8SXalc5FAzTYr/UaqSBXPbyufIvAE9l0yYdl+FTjTYM5p5gEZtNNPBoAdzhCivuhdl2
R903t+sJwdxu9spvY53oEZtpy66dTy/+2nJgDNYjc2iiXlKcf8Xis68DYHs3m8Ek1gUcGaAAd1dM
3ho23Gl2fbHV19jgLtz7zSYGbX3vswQ0M4rqYBa8hzkr6awI6T8jINvuSqtv+UDB4BEt78EO4gPr
ePsTkeavLPtyOA9z4z9Jz+FnLX19VGNydKtlDrVKpPcjQcF3DpE9rx5ETQwfkBurFGpV2x+s0YfG
tWRFRyJSwged5Zn9hVbbBeFLhxeaaWyjIDBD2Xsp3/Q0r9EmQYphYhF0WFvzu9MsjROtfM/EPhnt
7UTX5KCjtzl4i+N/m8tefx315aMA+Hy76ZYGI2nKJshjg3Xr1O4UQ5haGnbWDuEfKtBQ0Nql6+Q4
PBF6/SB94TzMq05GErsm+M7EJFXXATf62Svk25eFmvKdInlpg9VT7r7rDIcl07iI/1UvNpLYUEtA
NLZQ16xjSFbONcKV4mtPbOZ7k8oTqQWM0YoWhp5Mre+V2zuPjZubH0ZaaDVhaa6gXZyPDBnnlhiT
HFkfOCJnXT70yq+irh37x41h2RHGo3eeMmBhonHvNgYFCY10L5o4DpaDoW0FjzPo8e9J6tVhhpzu
VgxOjhBH2aSr5Q7dxRk9aG51Ydd2WxUpCe+tZaj2oOjc5eHKR3GzMHgkPStpnYDwsTGNNuUPdTTR
e7tt/Lzap4YqwG/Ow85A4Rt3vK/9oFxtD4U6qffSq/IXdrPyhSNu/FrNi/5YFkNy0AsvP+rOTMWb
SDBbYIqKINd6mHgkWFTPqZkXK7lNa40nO1MnoZksiEyny05PTJxMqSaCvBcDhp7ddJE7pTo3117d
D9syvOj+Nn53uhmNc9+KKxp7wy1JOepLix0Y0mzfkuhtScDrtUMWH9XV9izUUDNuJIprfkrRJIiQ
e9IoIpx3lhvYhIdNcV6wHq5wCNV17CeV+2VOGMV+JSou36LJXy40ztEWLES1DMGq3CWN7dJmGgHf
83XygNVSrIyP1daQ6tZnjXauGtiqRDw2O8Vwz47qbamO49jo0OKL1A/wP2p+0Ndz/UJqYXLPrb85
LDXbq6rF41xTG/eNHN+bGoCqlnnFzh229Eo1lKRVM5EZPdRT/WRkgORw9Jj72a9LYi56grZrprlA
FSsiureKzrGCyjUbzXxf2Y5SERzgOgD7BWWxMMbrutnAd5sF1m5vSe/MzkrWByY5qr1d0myhC5ou
OmnkITodk2Kh7jKxMgkbf+uAUG7ml4YIcLvZfmx/b5aMa+t7qj8UAkBcQBuG1koFPSt0ezoO1dY1
KrL6jH108auF0sm1DkPmOi+XodYY0dnpvIMqWYvvGNSSSNfQAl1DLETKzCOsihhuHihCc5zo/Wve
zO4zqPZ6GkgVHnthPMCV4y5gSG2/OW4WTQQ5nCRa/qPimYzGwcqvu4LgwMQcvc9atfaHTiAPZo1c
DcV+qTtovSLJXw3DRvBri/k8sB4Dn6gkhxay7/9o/S494D6mBDcGhhoyV97zVsx6zGRts2PRM8ju
8Uu86RTWVwR+OZC4qxuyx3Et8WtPmymHi4q8Q9Ft062eDee0dfkcmrXdkcxnWF1gZLjA0rIfAgQx
VAcS/8HCeCWEYtje2LasI5wH9peeKjKGlSNCJndFnHLWUZzLNV5MNcRj5R21rpmilov7w5DmYqdK
3XwDY2Qf6lJ1QVKyM1Vt5wdkOWR7oiInIucc/5roMIxAZBHN75XQpj1G51trycR38hpvL4OeQA26
GXamueJUriSl1Jhel1xpQdoIe455buSuI7k1luuF8spDqQdGkWfxnNQZPXWO8WTRym89NX3QCrSW
AButSJs5SZoZdlTgV0NPl06D9lZYFgkNGBka4Wm3g7WtgCQyIG9ldV7KsQkdYPtM02atiqs1y350
nWsTW5DnbLQyPSTEt9llz8Y/oj9YK6Zxm6rqWJXDxKEzr/fZoIubaWF+UjS5eyjd3InNCtygjh7g
lOvGnc/4DHZ7v+DZ69K3Hnla1LTM3yjspH9TalKFCykLsVElNvEBwnpNBXw4a+5JQKrzrH7Vuv5V
Wh5xnpO/t5E/6ESyTt/BCYPMyvXtuNY0FgGVMlGfHEh5C/MnzCOQMQovdaGiEi/IlCue+Lbg1i5f
O59LRErW0ia/N0X1tS+my/M26m08Dk0Jj8ICcYceJahykZyKvHfeyn5JmPUCrKRmNvRQa8hhiOmo
hmNqL/K6dYuGp6X39uDMvdBUdn5h45d39B90PRrtZfQRZ+rTTT9Qbxf6BNHx0v5Z/L47CgkWe5vh
DKeFr5MGwRWtADh4oH05RrMmzfti8OgIdOpjyBaAJnVegA4vvRNyoSjL1u7od67kANbKk4kg534r
s3SX5vKd+xql2NpcAjI3GM/N2E0lkMZ+fZmGpA/o95wtq06eKaWeck3K0FODdwXPbw7lslE4ttkx
gf/co/rQVNRM4zdhyPNsrAw0CvMZkVoJANW2dx2MtnAGQvCSLQYxelI1EVI6FIUEVj1tl7hOh9Sp
q2bNrnOteR06D8Jbnz0q1/jEA0/9h3QDEnDXPGat+cposjpacFm/MxRXkZ4qK+q0+nnBvvbZdbVG
BkDjM1mj60HxvXSoSje3foAWr6dBi+4lGjqfaF7SYKdgmaB1M2mfH6SBn5VxWZLQdhrmGYarTQ5L
UdcGd5zF2ZejJR7AETpDALCMcUsxJd6IkSQbNFZCHbt6qYDWU0puecowPiU4wubPOZeF091Ork1h
bZRaSwpcmRsBEGCCfie/MnpCALLuxqT7f+T/8E9l43+aFxJ90bJ5+Hl2Eh1E/NXhcGW29JGU3Sj3
pVam8eKONvM9Mh+dajltuVey1A3GUEUTVkx0g9G89AK7CzNTjF7gGYSTsiao8lA7702HShgsJVuC
u6hpPqCPPniTJKR3Oy088GFF7N+xJBMyEQAot4pRdSG9U4dUYTdbpRd7AGhPnUP7Twq9DxtK/ZDK
lLhgW16rdLoXRf9dr3Oe+GR1YrE099LumojGjHdsCFoJPG3I9txdaCButXY7mzYiTbu/GhKti2ZS
ZUKieFGe6vhmoLYgzSm4nCln7I/MF3Q6F8MFPel87+ZE3I+aThsumfMwa9dvZWrQORtWC7COyoNi
sN4TZzIeSRAuI3dZZxUWYzv/cHpvemTvMwO4HAoAvRxPStKM0o0C04VmnysA0vRZ8pysUL0sD8Jt
zvZQ9WGyoUWJzHxGM+MxB/eCQs9ADnA+GmJrd2W+EnYAfviVwHirJthm2z4IWkuW0FhL7a11a3Xr
6ZV2KDjwQGp73oIPjXw3r+SKxLioYLIKChWwfBpb9bq+U2extNKufssxP9+it0nO25CNH1rufqZo
My4WYq0/SdrQ9xvOw9DJPTC8HXk/X/zFGe9ME13vjVr8ltGpV7d7uqA1sB8yfKNtE+7OaHPDi9wy
X6LOzBuFGWTtdsDfM+4LiXZj5Ir0DAx99iFPpqc1db5QITiPZFW3u1Suw4F1sMYu8hMuV/4z3mt2
+KwxH1O96kJG4Le+0Sfk3DVaWCDiCg3PNMGpcknXSPSgqMEsTWtVDhPyBVsMC0Jq1YaKsObxZDfs
P4E76F2xT5OZsTxWCmb+9MKoaWrXCDDhF5R3M1jV0HNb9aw6ojak9P2JqA2CL4JRp8e3dkUSruwL
r267COuG1Bb9aeIXuJEvx+1lLElRYRknNI1oUGfkqK792Rq78drj6ZGh3s2kzMgmv966rlMRB5YI
BjWmVEzrzIjfHOqBY/5SCbHLvNal632zFZDOoByL4dCR4B1IbYG63OMAJ5NWq6bQ9q3l0Rk7Qkcb
vcTGzjXM55vQxHNl9ul34oyLNAKQDq2Jntr6sDKYLkMCnPJ4kwuSYIR7JAOhCgwpQesumizcF5TX
MSOC+1WjrN96Vz91pTtE4NnmfQrA+X5JJ/MFPnWzRBjya+7rjnFHEK6RB5UEW9U7ivOUvay9A2w1
vWh2Pp6sTNKXQfjvnxWg7Jey0/QbvZ7XvdkBgOTy2lv3qAQ85DAJ1xdlJOJK0zLzfa3y8jT0/vRo
mhbN0MUcWaVtw7YK9tZvyMXosyzKnb5gUSImWKNxpisYWEqkxQ0d/oHzRMD/uioMTEpkncwO33Rd
xMmg0iJayv5uS0nZxVjfmbFFG+oJCUB6KpBqhk2VrZ8VuqXXxLg4tjcXzBidDnWTCZGTw1Lk8mV0
nXY3a5y6KUknHPaEdHPZyWNMX8W+I/FbR1FXXymsfMdpBt7f9W55TZJj01PZG/p1y/jxy1A0w8Iu
m9dRps126Co7YTsZtPuulN2Ns0JQrjMjjYn0QMHV63ZodSVPiabm4Yy1wvpK91bjEJu7J5367lq1
ct6NA9U/7UzvV9D6AxHDU+iLdKJp3xZh2vX1eRzEhzbhsGVzSg5u5gwRchbjLCaWhlWYeD6ldWwz
w79rkMgfZzJST67moZZwkyqyCcjgoRFeSL9ZnfpMjGdNeeW174p3NA9GPCWrviv89S1d6yw07ZKb
gV/QVjQS4lilWp+13Ep2njKyuDM3KwbZSmQMEKdwQv5zJESCnk1bNkiBhL9FmbUYESwhLwCeSy2r
bwhsKnsNuSpg31BkoHCQ9eOd77X0gQ1RVVHjmFP1sDhZHq0Zh03hlC0J1NtUXmuejGaH8Q09VoNK
o812RulviEq2G4fcuJgN7b63lvUWzyt94Kl8Fr351UrZrMlKi3Pb2iI6JW+iUW5APnIezXOWRr1W
EVHrae3OJIARoDCxX2nxsPno7ZioO6FAbRmk6XYL/8gi8UD+X/bOZDluY1vXr3LjzqFAJvrBnVTL
KlJUsRFFaoKgTQl9k2gTePrzoWifI1HeYviOTzhCoe1tEgVUInOtf/3Nl7pV6YlsyIvQkFjKqm4/
zPbw1dCMQaRlPC7mUDtzpkLWykj2NXzAlfb75yJI1c3Yq5u+kvm0IjGBo10sjWCcG5/ww1jyHmR8
UKUpr+zBeLENr/9YSVSsDfv/KmEMBtAT2I/d6PSrqNBXQw3hrMnVqz7hf3kj7/FG8ICA5fGfx9Yf
kz/xnXguf5xcy9cf+lsOID9ACvlREfDfrJHA/IAVqYCqAdiISZILI/7vREf/g2AojfQqgFWC3IlP
8ZcgwBYfYHeYFpIUNFBogZx/Nbl+o6ciLhIY30Zoi/ABKPqtokZpKI4qb3mF4P52CuC1SPQFZUCy
D2OzRA5bxROxA2kmjJEAc1htukZI2aDmq51nLxlKKTaktVlwqJzUnbGFw+7MTi8jqQyyycKSpFRV
wsvc//CkT6/Mlv9D8X1CaNq1/+//8gh+5LtIRve2jUcug3/JrPvtJ/fbfsyRWUIHjEx9K8CY1g4E
uKtp8Mzr0ZjC/B3pGTHLv1wShzq0tAtxwEXf8UYTZCQ5GUl9FTGkC66qziN8JWcPdvf4JkTKJNTQ
UBeiMeunAOMOpde9PXg2VSUxsjsnIq7iEHrJkuM04KtHZlfYz3vZkZrkl4lnbauy1yfsfsR9LvEh
3dthWV2m7eL3FyUlib8iC9mtFCqCee3gZZvt4CLzrA130Lf5rPyNhDj3TKxU1a5S5XOpIA6HaNt4
4RIh74RCrgDnWh/cqaGoL7q273cocKePEwDtfSMsFsFoEaTcWARbT3ihYDbY1eK6YdxCilOUTBEc
/4CZt1g+uRnb9GwqjuS9gJk/rxKv5d4Ia1BPRjzpU+SOfAxNkqEmBVDWT3IYSRdwK6niTzou+ETB
5FgHTq9Yf27Ukq5B7STFvUxj0SIywzTlGmsGz9i53uTWj9Lqy/jYNfTrXtTmtIQSo/xbdkN5jwep
1F+oULTx1ZIdTy5pseAEe690dWhqn7zwAYPXmUAHg0vndMkRwwuCLLdQjUEj9KzMYWVAHYhPIRMR
d1UR6BST62Nx/zinOs8pgbwP8DWCh6Fv+HFI9eSyKJynEMPzq01gJtqayeZbcO2uax/jkSDrCygZ
C6CKaq6neLd4LImRqxHku1Pz3TRXfK3DYn57iRg2j4/z8pVAl7BADpKM748Ui8tAGWCqSd4ZDMlw
v/wYRyQKGb4ZE8yoeXmRJzK/U6QY4rpF7ZYj7RB8ysb1Rm/D4Zpv7dCLkL8oQcLPqKd7t5PdNVnC
GoQwBduGEdxXz1HaOR+nKXIfjMET1+NQ5yd4y9GzpGi7qIycyimhO34uo2z4UltmqndiZsnGo6lP
A9wufx2nI0+8IIxxOkrtMrOERRw8GPhhdDcyYaIOvdpj2ZBnweMdwdaaT0z8HNSVTgShBfqCsgRh
O7ZPSukmZUXKP0cQcRjGVm2PzJOnvn7ir0X6vdajvk0KU9ynLorEdRWxRlpZgt/EVSDuJ7l88zl4
lLsyIP4z+x9n+vzZgxjCk+Hl8kh6nPdZXY3hrjVBpR7b0NG3UH94ESCo8oAZDEt3n5HscenIGVw9
1G1zEQ1ple3SUOqTDbH3oicNR19Z5EZC1q36BU3Ao3WmfmqNYKs1MAR9IIgMeSnEoJZxJpt7GHOG
8WD0KHKuOtkYzWnSAZ8knyy235nyO/icQKDPbkOYruDjBt1KOFjWYR6WSPB5KniWDaFoyVqbY0LP
GEQ8iNosmouQ2Yre2ewqJC4pTD3W54WcaYMvjsQ63mN3WF6KDlhrXmk60JzNvAIv6g1hrX3hx+6j
zv1efkphAimmluLM2B7FdewC44NLFlwTECPVxKJFTfq1EQ3Y9Yp8sO7FCv0u+9KwQwjamBClwaeq
KEvXJ6naCIOtlxOitpUZKnK0JGZ6bJXHd97ljbhOu9nSX3zGKNk3KItSqpU9MePfFmBs8lPB+TOr
FWSnyD2EpVzmksgqTPMQS2tuYPl7cAgNHGy+UjdhZZNE/nWJ0PTRGXrGxbO48xg6ogQqqv7zVE3G
lljBeMPCaNcW4/qDlQfU9ktkyqpI0JjjaDCRkusVzgUpm+7iHJNS332JYrtvd3btuCWakHoKSzaZ
6lADRz60DrM2qzC/GuWQrDooCFCgSvLKUL/4F0QVRX/kbeh90xERBaVoyk9Ec1z1tKTTNssbfYPZ
ffSVuV25LTikNoR4W7e+Csuvwo6LnSzNKMRDsSCWovOaUxCRD+fRilgLQJV/TOoo/yzT1oPZ0na7
2aB5MQYN15lAte1QjGBaOQNVx8auuR+9/IZtvf6aBn18N9j5afRMne4bRXCOmsg3MUkR34O3wphq
3fwzfmdttGu6ctHnUBXkmZqPORKJnW/ZoLaYxxKu5nlse4NV3XPo1I+lw/hkk85tuQPlrb7ETFR5
tOSbkPrsgF67DGmva1dbqygZCuK9vPY7cwV68t62L+RihzfmUl6TNebZm9h0ShKaJsqBTYuo5VK1
4CB+riZMr3OrOnixlrvIETdpWNV7EyXzhryW+jEF8h85pQb3UE6hGLZT4fXXCs7aHTo1d2+0c7Zz
DIwOcF+efWTUrnttxJ26ZMOeLvAPmQ6jIQK8ALJxO7UN2WMSeED1U3oRl617PyTD/GKaecpcLZgZ
XDXBe3EhvxRz6PRhl3jwiRfKyVtxvKoKCzp5TThkVzcXTBwwSxth+yLBatDpm0N1GfKWvyPKfkM8
phDzFnfPxe6RABH0rVRNP1Af7XCOvXh0giMSsPoJLRAbQ91JaozfF3xvFNnn67gLl5NQBEuab22Q
h7hyGWRF4ZFpxbKnmg17dqnrJ0eHbBj//mKeaQoeJwZwwVtFNsOo1ogoAo9+PgbbqortA/qafM3U
Otj+/lK/FrI+mRk8N6jK2Au89T1WUeDVBHeSWORO4rrsKb0dgK812UPVZbuYXPzr66G0lQyqA9PF
p/sNURxjRV7bvGCypuPw4fUIKskmIWm0bKlGkHDxeH9/zUW8+wM5ne+Om1v8UCTc2F8jHibUXx2D
Z/vYEGs7gA7DMKQsCTmBgZU5A+0lGGJtMMINV8w2OT5+/wF+XaT+oi7GkwVhjHTe+nVUpU1wdZ65
R+ZHS/qDYSHSG9+zu/3Hq2BNEOCv6iyU5J9fhTyUYxkmrXuMupg4i6RM9p7/rhXIP10FibkPTSjA
J/vta+52loQcyb0EqvU3buIhANP1/8cycbABNYko4MuDWfjzvWSqUJArsa2R0AnJYsX5EEndSNDR
FHbiuqv1ML/T0v26f7Gns5twWxj4cdmfL1kmgE5j7tpHowrdRwGd5jibA6VIj+HUtvQnZnVuO7NE
fr84ft1Z8HkImApztxg+vL1V7IMZMNaEczKpDSDksU927uCDD7n+O8Zl/3CLLA6sK6jB8VR5u1l6
KFi5VCEhucYwLwtRwdbt6idmvuzYSwenl1Xz7+8Piycfez8YSb9YkA8mmuoYP4Bj7ioCngrbOuSm
H+9pdN590xdo4s2rHoBOOGgszz4Hv7xpsd/4JvvJcW7awF+lonAwDWQWclsPc4P4LI/LVThRJuuR
um6k1mqvBzXocGcbrU1zUTnPxIW2L5gnWVSdM4juyc/c+j2323/6pEAfSy4TznV4fb5dbs6YTHgL
HGVhcaEkTOqnVBuclxgVs9TSgLL+99/EWwMGNsLFqZi6kvQZolPeWopHOXhJyBl3NHyDWlf7Fv0D
LIXuxW8ER2Zch8t6TxNxreDhPg0DwbtAyoG+Va1UC621n9WOKinZdxPy6c3vP+A/PRN2ynO2DLvk
W5shUyHnGXze+mL2KbpNJ/0qIsM6YlYPjDoq8z0Y55d3z8WJgrcBKIclar+9oErapegnBXWwQ4I7
zTRKV5MqWaa6phv//d3908XAjRb9FqlGv5wCsEYD/FUJUdZ4aJ5QLQRXZsvgDVZ3TZf0+4v9sk1z
Z5jVIAjBMYjt7E1dxMhL1G1oTmRgOzSWUYIGe8WLSJf4+wu9NVnHFIPtcikeGDZypL+tjEj5TrRb
eyMVRBO3J5Merl8bftthw4ibXXtZM9hutnZk+1fwoxC85rVnNSuVL8dgpfRtjJoR/ulIs7RuxVw/
zV7TXJiGC5QF6mXtTMIKaM9VRnM8ymg6dWUVVMW/3YjPVt6YqXKuQdJ6WwolZA7XXtG2Rzkj2Rjh
9V4WY5zsIxNdye8f2i8LnUuxBmzyaoD0fvH4ZcYsu0FDuWvQ8xx8mXL/OOAGW3zyq8slL/49/HA5
vX6ogWyONYJCePU92O/mL99SOReWUI1jH12l7W/4wAxHxkXBwxkQcT0SvjaKWfznSmv5zgEg3y4R
mytjl+RaXFniZu1YP+91dh52iY2t6VEgfivmjZkyu233E+Fillxjwuf/4YosszdD1cICDqKKN9Bq
ogR6/1SGKwwfpluzL0AR52zBaxSRQjQWjPbIe/BYR00BlW2PqW9y8uCWlfwm5q4XAQnIiGYy36pu
nLSdH/Do4rjDumXeT11DHDfjIkbC0m3xfR010BjsSHC/DOAoXCVqQAQEtU3i9GAaGfQQkRU3I2jD
deN2xl7biXsiCMKY9wT2ZitQ7HJemZ6SJum2qUlOref0AcKCpr6CRe6JtZfjp7upsFOjgZ6TIwYF
Ym0PudOjxhexIp6zV8R4gX3DmqmerTktK94ZskmwKqlFLl6YSWeA4kbK+xLoegFDpyiLT8Ok+btn
qLk6uBUQ5T5AjxxfYFJPV1QqeHyMcr2/is8hC0FeArj/aKtq3rW4zJ3pO2g5lLdMROSAQq7UQXYg
6Ejf1mh24hN+sTmJuZEaOgZcLV+IZJJNirco6uy2mk3Oi6bvhNqhVNO3kNr8q8h1F+FZLdoXLDm4
i9FKnfmb5Za9/bFRYoGiRoJfV9pM+EFu3Xl2Rj7uXQ1jLdhmMrWvUFNRuld1DzaXZF2mdy7c84Vt
N4FcoTgACPeLybW2gxXyG3s3DsUf84gti9Jpb9zpKuHSKps5tQKztIFw4txqcRIYYa/cioSU6U3G
colP9KtEsovJG+u1YST2AVJPSxJ83yHOn+uyXqiObOHOHLGCynKgkZDemHgMykIxHmKNIIdzVQzJ
ddXkYFo+gTnzXuf0sCuJYSGZpvCom3tROk2+9xOHBYaTHIm1RtJwNpzrADD7RYIWuUANsVuBmwnX
s6ZL4v40MXjkY+vvQYcyyp8HfXqF4Jy858NYsRb3diqd5ySM43Db9u1YX7y+Vq5kbzGXd2b0rNR/
LnE1J50bDf+9ICk7uQDtBZuXnc023kBdaffKd+nM4tzhucp2wcyttO3/mJJqHHY6AYd/Hc2Q//Uc
OtZSSEQ2tR3adPu5EOmCxDbA86saZ/MLyHUg8Ofjz3Mhe51isCvvyoEQMa8yM9Hpjvh2E18Rhs7z
vqgNJg35ZPNgcVWx8bkIZJTcwMflgwgT7GRXw2AgDVgo/bXXnmUMAD1Olt36FREGHx2di3s3TUt7
3TdhMn3zDSYZ29RX0r6ZRA0KHE/UxkR6CZgrnMeMAaBQxMAVrBWbaQ7EQNQB3hcK84xoSSgLVc38
NRlqGNVhOBdg8waOTse8aUHrJ0TFYgeCNvtAEqkdHgvT1EBtIOSYfTiruR+wcjqfKf87J31nTmpR
d+CZ+J/npF+e2zgpo676aVL614/9NSllTvYBa+ylQcHvDPSS1ulvja+0P2AvTS4FMtv/GZIiul/S
cmg3KFhtx+Ij/D0kdT6gg8efyVoQKYpL8W+GpD9XjTZuaS5jWpon6AngJm/b0rmaVW+0PcKrIWdC
g41Wf9PgQ+gCkav2nfTIn6uE88XIGlocRQMsOBj2/HxQR462cy/u7JsYePTpjL5PJJ0/ZAl6AxiG
DBcR6drPmOG815z846WXTDvfXzrUX6ovIxO6g4d9M3OkPZVBw5ziteP3elfcW/4ydGlN7Fw4omc2
kx+WxOm9ge5y56inpTAJJAC9BKL6+c6llURlAEh7kxcGtaZvLPNos+vn+phUy+V04b/Xjr+pi/66
KEuFYTq+LN5b9+GyLsM+qgN54zAlui8JuzxItK5qR9sYPNQdfG/cTrh4L3r24bjruxcSUpJ9brg8
B+USilZ7y7ijNRqmETOujc8uwjLGMs5gisuhDpdx3cy4bNXWgq1Joz223uk1foYVXm8Du2wQIenQ
b7w1f/DxxWHbjeUNHvyslT5nTJ/3HNF+yzmEu0J1qTOnffn9N/azZd9fVw14PUCHuPDb+GbXQEiu
nQYwXQziHh47AXFeGX9nEAgdTcz61rGZHKN0Qyw9xf2/wzXO17fEuYsmgBSZ9pt3ZQiCMlOZFjeu
QaWTLC8MhFhGzoMS79gei589YP+61mvKEG37L6BbOHldaZq9uMGKTd8asB6z3ZCgckaFZ1FWZbb9
PJjUcJHJkHdNN8bLYqQepUSGFuL3D/7XHQkXWuw+YIZ4DhD1mxuX9pK7aobmTd8pXhLbCykJ4SRS
n+HEFbyDWf3TS4Jz5fJe8o/3S9KrqFMsPKxB3jQtXDpo3ZRxdkSb1HvMQJHI2tC32+qSmTOrPMhn
cV0MgYaenMIaQdowV68UhQjRarQ9l6T48gevDII4HqhtyinlLYMeqEcsVs0+f6dJfoNLnb9AT7Iz
mlhRkBT5FuRL8yjsfeT1N2GYmmp3bnDP60Z3Rf3UNIWxzv2RfW/iARZQT+FczIACxJOpi3oqqKaS
jDCw/czIuNmI0GzBbKCe/P6r/bkvff2YuMQs7BY+7C8QhQFbcsAHStw4dFXJ6vyYRc2oQ5ihuFfL
KPT3F1xO0B/6UpgsJhm0Pmcu7qLwkd4CdkUXydTMpvbmTC841/4h4pTnMLAYq/SmpU+N5VLThklI
0WYOKQDeyCT6Lukzpr1WOTHarSiAU5Md4AwaJBjdUoqzJs6PqOXUcFciiYOrdvCqS9yq/KtzXS89
bmieaPR/f1evkTn/025zW9wJ3zPTMFvSe79NEJhJ/fAUZJWbip9aBzV+hpsUys4nZeUwmUtUk+Ma
fzEUctIxcnfNeDGMd0EcobnI+d3mesITfy1TiX646LzdMEfG4oDc9mJdYsdtwSFwEDpiPhEwsI5H
4zOyhajbmF5VNasxmmJnTTQeXQ1AG29G2o49XjWxSxrsIiu3/bq8IZUmvvQxxLzCTLu6Jv4aaiPd
j4kqWuKlRxOUfRLVlP9pZi1DVeoA9C3TPNd8viF+wZZtco/dxMQz6Ti/j2bgFCTHWml9UmZcwWgB
+2XCUrXmxvFi+pbB84z6oS/zdGSi7Xl3mCnGGFalWDEudpVqgKgbkbIEP21q1rBD/D8gc6H6KAtA
pYtZzx0da9/bzUGqKTEOIdjzlYx6wMx6CI8mCP/dNA4Cdag9RM2NMeIQs0qdrnQQv0qS/oo4quuT
FxU50qDAjsONn47BQxT3HLsZa8TDWSJauRXIDw6V9M2UBlAE4EXx6SoHXkewkFJLn92GEpCNeGBM
fPs6vZq8lsYhtCCF+S3E+pWmefeuUNJkPSeziAW+AnPZm159hD+WTh9dq1JXhiYsaRdNVYH5Xp1o
/4C/SXw9ZEH3p4/NBD4IMjb3ZoIhJtSN6LqRdrNrAujNitnnaJrzIyhucpSIJDeLe/4fEI8qyD6q
3eNoHu5gylZfi6B1HklecFbKreMXFor+FvVh2q3mOCo3Zs/Xs45xctw3Ue1sCuENjMYirMWiVVhq
jazfMHCJrboXxlou6uIkqu8Nx0+yy6H028ymJc6D4t4bwsoMWAA5/pObwivou1bdBFoEcR8bPpBo
jHXlKB0I9nZiiHgFIj65xcbPRFA/GvHgWnzcjKDZzaSmwt8Z5lL8zFBi0CjzBZUG0xIzAvhitzfs
Z+XT1G5RSdcTQqow/6wZnQ/4EDAzQuYAvDN4AfsKRF2mSmeKVOzjfrezS7WAKcIDcmzItF27gjDk
FT4Vxto0mV+PwcjyKs+Unmxgy07s6Kb3/Llbz5O79L3kCUSJyYSqy312o2J0nmGZBA+jZJrQzsxw
3Z6JjmGzD3l2EWyLJkbvhFEbDXNBomkN9OycySdOdUlZB8trmQNlMCAvszKT98pcdLRI1YOrDigi
wb7DQ42f20ERbYTo+DfRjGQNN08KH4bY/IsZ01EoEA4Pp5Gc1HgOLjP5JhbpNbx9thj4oWA0qgiu
Aq/St1jAc6gnMDNO5z2SGs6/Ch0OUS9lfhNWfvsCiM2jDBq4gm3b89fzpy1QGqYrS9n6VFF24sTo
JNMJL1P+mjFYaz6VaBvJEhzEdT/zjQw2leEkR3E/CAwdzihfn9BuWIRs35/JTHEHvrWZlupxktCp
RDFxU7ySXCmLh/aFGaG+TZe/vSJ5UUr1aWaD83yenWNF3b7UOXCyCiL1lGYMW9Y6aafbc6EwZ6oE
j09z91lq6vuUdI4n3GigSEk/fcHEy+NZUA4dKrUoEBaep1uF5nWL7Up1xTLiu5PLpy0rBf2gBbg8
M7ZAqyjCqwXSdURWP+FDw2k+ZZKxS4gH+/PrJHGoXGwFcO8Dg/wL4apGiFvKgPW3Phc4qMqAwOa0
e3ltfqyl9JnSAOwLuA5XSxsHCPxwa3RbH4FxANmxm3nGnhJkiWOHD1hLDfXLN8ox3SJNCP/IjRh0
szy/QiRJAgMOulnKIE6ebtOMN7494qYWtHxHdehT3PE/SafnAC5th72tWlqVLIajKSZBYbCg2C7f
9DWUIO/A7VSXyPvdWxT6mEoYcc6nxUxkmX1z4uICRF2OXdS1iSQfjwicd8FjBspV24dQ9xFIk2CY
Ig7pAYULk4SM3dm3tgw8+DChwwLuUKfyJ0RmrIsS7z7NfOSNnTKTPb53rBGkpM5zXIxUpRr1Bi3A
sglkuaVvGY3zVPIsCa7chd9IzB0vnLtcvhgBq9Llrc87wUAOkdXlGTej3FcXKrT4VhPYJRtcapbn
MFKCBmUSPpzZphq64jPifd5XM4ds+UoxjBze+KZp+STnlWjrFIQZsuGyNqjRt6LBK5eaVkXtKdCM
8Q9+tXxBqbLZmmQVqouiEcFDguweJRDtaLtFWLKgjj5OL7Aoo+IOuNl5tsjYvZfGwjOF38/RpH1x
P1oND9mSiD1w6U2DfIU7Sv3kRjUvuhKjhqrFuj0zmaFSsQM1FUP3c8M7jwbjGNhm90NEi5qwdZur
kZb2fiFG4kXNnHHbLVXaTEx4/loxno/NaTZZUfUy5LH8mHufnTq4ghtnYCQuC1Dink5m4eg29aCD
TTqKfN40y8eJXe4iS5jI1SjDLVKeouAqz0p9a84Ttk+eNVs7vDCEjw9wxHaUZLxcEo4mpuFt4yAZ
Zcn3LPBwGS6FgMLj4CkoEQ5ESCfoc+dWNyMStBITJBi8jek823rZWfivg4dSw+HMoXgdMlXhQ8Uw
dcxxsHL56byPpboTpiRdDF4pD3pe1hWRbcvep5nk7KtIsMlTikRLS46ib8ZEgTVxfgCve9HSuA+p
ZF9YNtYmWtin57WL+opj7cyg0l4y/cG8Irw5r0/g2HCfAgTs8SC0s49e77NEfLPHOdvJhmMcTQ2G
2OcFgY+B/732kIOvi2ZoLohqD5BfQ5kHiwcZXlbFKx8U5xVx7doM/YUqGbk6C9qQtZjYrl1M7Uv0
MiU7ERaIxpqpBiBE46QMXZLlhgxSI+oVsr183dgj/99EIQSWLKS4FjYkMJacuHfArkf87CPeLC9U
nDBLotsOAFWferxZHywrEZ8cT843dOos6tcJYocPHB4IvF82cD/+taHHw0bBuRzfXcpTsryR12Y5
gHAui6xpXNdDx6ZQRQ2Md2X4cGZLhtkzC67jNbPUxHVx9dK3xWTTEtS0ag9Y0lP4wfYFZZlIw16N
0u4McmUajZaeWmi+G4QP8bbrhzL+JNrUrA5YPcJJPxMYHFKA0eQkSKeYDoUzwwinpwiJjCx4MMc6
wf5RL/frBePJRjx71/u6+MSc7M/YCI11hpr1AjtuDIMadvYR9ur3CJ+YlSdVuLLwP8vWQ2XxAmuG
YGlScyJNCVLkDsgzoEKZ3IcsBb13EmJ5V5UzzlgR9SlTUzgrwypSVYesXReHpK7Tj5bdCrHm1CwO
dPb6okTzM63zui7x57Gq74HOqRfO4w37zA9uWolzjNZtZx7Vsvkf8X4AiCRLm5qqtys6mLzMD0YF
aR5NF1MDheWvcRelKPDWTVHzpwoED8lyZij7JjGOvjWy4TTnsedAjUPQkr5Vsc/EKOqo8NAqrXsF
Q+rcKJ/JzqMV8KoGsWJQZDZMX8IZKncmK+oDOxx5F0jLY58LY/bt2SFyEae1gC0pC+pgmy5nuMC2
4iH0F77euTGMzKisj3me1mx5HXta5WovvARPay7w+AquEmJ+DmMdiOtIO8GDMLr25TwcxmnEPtCD
8b2WruT8REPKai0idqszb37gyuvzvhmkGZsjAaXW9swskPlSb9Zh4F8VDfYam7AGvhq1XT9lGP2s
qo59r1G8QoT5UaSGiO2Nytm5iyMh3td4iuCGHscXEmXaN3twmZSgtuSN6wwmeU6mgivjtcJQYCQG
J3OB/Ns+eN5segcaNt1dtPQ3mKj0zb5Cg7HDTREvLL/tnGdmM+IevzcgOydgVwLn4ZF4KQRtBh2S
TqJwOVjcYXLvYxBrLIQYKNaO5n2Yo2U7OJfMxIF9dyOpYYCXhbmLssLzt+7UyR1Xju9Jp9CfdezO
VzGi+M+Y3mSbljeE3ZluZ95xIC7ScrfAymKya+PUGIhpEUYHpb+1GktfyMgx/uxry3mBIDx/wwYB
f/Rct5TbI/kW1FXyEgaEeSUoyghl8MfHxTyzQTMeIutVqkzVVlVaHR1LJ9eJB4UtSt3kS1F30R0R
SgMCmoKQjax1zD2hu9N1YNXh59jwsj8rNfGbcN9LWirlMohOc2nQsWKqPDLh7XBEWTXB4D6dYYX/
nfC8M+ERtCrwW/7zhGf/rYIM8PyjEO6vn/lbCGd+ANNiWuydrY5ti+nD38k4zgeXaQfgHFMHdwlG
/O8ZjwVY9XcSjvnBAqhC/IaoWEA3/jcjHRi2P6FeaO4Qz/GPw1AH1hGMiJ+nDRiSESxR+fmF5UdP
Y4Z4pmsxBCRL9RGni7tmMC5Ks1ePfiEep5FZYu9Nu1YPIC28RzNeHQdrLKZDmwczVH0cnoI+y/fN
ZOKvaahyzdCm+T6Fg7upYs/f0LSZV0aU11/h6Jm3hpzkHgJ+v7FyTpLaxxUzxG1k20feLV5E/gmp
/Sbzu+KyHGEDdAPkBGtUatsaUm6m0W6OZtes1VB8mlri7erOxlIyR/7ZevMN/mPOpkLvsxbT2N8z
8MYLBDP4A5ZkNXRwcTPOlrNvu+iLaxfoY8cx3zN4jT92MAAuU4vPZJplchLoxLaO4aoTHNGtneQP
vca5zNJU88p1LgpveK56dESDNYybxq71HwlvI+wNrIMsrBIouJW7x2zK3DY45e9HpPY4yOekTlvW
S5dqa8eRHG6SDBtM3DeeJSOntdENxzTIil2RcKinM9XRzGm75VvF0c0rbwvV7rp82jFX+RQuiQ69
ofRFbQWQ+L1K3AZgZ48dSUJfHFIjCgJAiEcvbjOA/ask9xvc5Xwvy9Z0hR8bbOZH/JMGc61KlT32
c5XcZBZwgdUa3doi4Gxc1RHBE8oyyH7FhpuKaEKebRQO3XTnqqswrpPrpsrHxzAAbKCjpysqrKxE
hdJDVqg8usKB3bUdObeg9vk33jhiXQivKlrlcnAuOsuvn7wkJREUWDJ/KJGaXXLaB3uTE+vaLjk8
VrNYioPIrHGSwAliUyeW4OEFshf4tii1amVdHhvs5/ACwEn7qIy5Vyvllx4+a3k24s1UFcm1CSx1
OaEO3cnRS796kl5xQ5hQuXUkvVSKDdmdD41jq4ukukPlI64tl+LIXiSWkOfSr3UdUrCB1yQRdJBZ
7ArsdF8bEbTmyXXfZRFEGmxzti2musDmSJCsbmlRHNKMMGKDq6BMK3+Yksn8o6FiOxiW1SNwbzue
alPx31A1nXiAxnrA/gA8Esb+PUmXJQoHfiWVztRvzBI6GnyE/MHBjSS7cNqBm1dTNN16+QLAFBUo
feaCMbeVg4mNRczLtvZzfqHodKy2eZOUOPiiaz/PAmLev32CmZ230rr3NzjDUhMzlCXwUJTJ9aRs
UA81D3vRW/U3R8MXCfsK8czyydIwrf3d0C/lFsIU7yZaAj4Sp3HctRXG/g21P9i40RXfc5J3jqVT
9vdtamMk6CIqWSfLjZNxh/1D73SfPTzQvud5mMqDM7CJbCBSTVszaId9Otrp1/NKA1jlajMmrf0K
No5zmWjmF3BRq0/UTnG8AqxBcjir/MEORvllxOQUq9HC9m4ahwKrWto0oTFBaBpU+wC5yFZhaLHr
9XZ5NIoFiZPhWO9ynNheOi9OrkuzcrH7cKdLhar0llgL/3ZURrGNWZF4PgdO+DWQeGiNThHj1Btq
ftHgc0VvovzKo9i4Y7I+7Geyd+4UtMx9lXdgcsu3RftE2lc0ARK0WUhuu+gG4kVTntzE1ORKoEEK
V66/xE+4Eb8eB4kIYhcxPPPMH4nvP/kN7gJSVYxw0vm6LcFx1XRikn8/qKjCMKf6WiY+unmX8YD/
UXb9J3OMTvFgZqu8A/xIm+8IMS4DArhWHWl7pfRudWvtrCHed+78EDUt6kWYQFeuyy+sQxzvWwzr
66la48tc3XacY/1KWlW/F4lwb+06/dyKdKnd2MMz4Ucb16sJMfEgxiQF7ql04aNON21YHa3SC09U
lPqToKfd+VU0Ef/ju/EeLle68oPB3k51hstmDSg4DBiwdH6m4o3RiJeSnPVByW8YDjKWi5P6Mp37
dltKrI8s6fzZCCYgvnPDMZmvs6G3Pi1RUE9GJB9bw/+TeQw2IWVb7PIh71bFVA5bo7AmQlNmNGuS
GcG6hlN21zPKWg9xOr9g37xGDEkuyBy3u7rDpTnt62PgZXsrJWrOcWa+4MQVO63wjk7HKbvKXPHZ
XchvXqAOmZ6KxSLUuoB4lm1Mv6+JispoNYL+WEdzvTOw21Em3ki6rCD3ZaZ3bFj4e/ovJhuEypui
UADlimH99N2a6ts68b1vifSSCxvq8lfPNaoNLMd7QrzS52kyrC3vOmJAS/lrs0edFrZBd7QDbI5W
wzyzH1hDfhGls0VOEAL69Vxt5H+xd2bLjSPntn6V8wLowAzkjhP7gjMpaqJUGuoGoVJVYx4yMSSA
pz8fWN12l+PY2/veN+1wdFOiSCDxD2t9S0RPsmy/J1MXbZcG7w4VqW62Tjyk3Rq61gJsncl+mwe7
OteWD8hX549cVuzO/MgCFTa5W233VY231cjwaeXNxm2RTLWW3fxoUaJtgXMDPAN24TTNB+4HKGJh
y4TGGt7MCL65WfO0F9hA9obff7JKfCc1ZE9GcwRNisk7Nl3on47O17XrGbfK9b5EU2UyUYhwCSPV
eWPKB9ipxV3JZv2sIRZuKRLC7+5ipQ681PqSMwunhsAgtG5dfzrpLtLearDh2MEVy75kQc8SoXXL
H1gWsx+dUsVJkD+2jOijDYkmw45nut7lLa+NgfYRD2reYUSvHx3XGTdxIqmsli2IblR41wyN/gok
t/iqbcu58ztQ3B4V1gpY1LxhPFdzkndpH6yTCroug59QrPwxi8/D2OXWqWWOQoxLSyYWeS39LmSg
bnJLxC+dPxr3PlT8NbS4EQQznP51pOBGD3kG8sdTALitilCdWmLQXLkzcTnY6+u7OrSCk7vEyINb
LrdRK6MXxHndBQd7mm2Bl1fMZ0Rl3HVx6B2pFHLAcLXcpmMRrQvt1UtG7fh7Vdr2vcVq8ItWqT40
SSBffTK5EMlN1QazN/i1QLcbwwUxbAbzMS+pwsphME5mzQHWWLY81BHA+AYYI6lhU7SD5QTbWxYS
k37xjX0X9EwV6fscWcatiiq1Y82g9tImQ68n1xCokbod6wyXhbGP7dhn3T2/Z0oRuJVVQ7FGzKRo
mHMLO2pb7ErX7Na1yt09AqjbMU1AUC8iFoZgzs4r2uFhXvCQOYJhnlxDeD9pWTxJdpyH0MmNd6cT
dwRutT90AKNS0nnuROPHO9KIcAg7koZfpQtmfuYWR0EP49wkadKr76uAyWEj+gmxkfZenGbcj3qE
zeLMT8hLg7sxtclbDsNsP1XWHitEuy4sFLBDHf+Ak7R3Oh55xDEUwACzfjua43hKsfKv+6yNSGiI
zmksiV30vE0A1Ab0gD8SHBAmottkRpJbW9+ZLyLndLVuAhr4dNhmTVJYzT4vdRY/kuAOfsZG0wlY
udXuwEDMMGIeCbEkByHHZTBdJbXTeBypf+ezR6kCPi8ucw93aAbKJ2zI0PPQ6IB75rnd15vSJ8Vh
1cbkzn0meagHd+XDvbcPPA1fx9J9NEwx7MpK9OvY7fVTFMzz1prm9i7OwBllZBjcdt78JmfSr+fG
v6SihsM1d90lEZUNxcpj+x003jdAjdM6s6v5m9Va3a0uYSuk1vBDxZO91Z493IbD4GwCLEwnd6T7
gSTMYByj7VkDr7zElCpbO+qdzWQAvgqJcpBln33oLp5ox5Xr8LxHcgm6DN4SYaG5bIE6DwDiI9hY
PCox84ydi1ogFM9i8SF7uXuDw1uvGAZ9D2w9rCB5qjtE6esCFilE6naDhl2cphjs6DazlqKfgWv3
zXR19z3IveysMRhTx4MvY2jnHVUmnsyhhwomqWWMTQ7UFkh/FMI3mN0JYZcC1ISk77VQZnHbJuUn
DSiRXrUtexBq3ezdoH2vAZgnn7IseeobsvweDP5yZkVdt+uxrO2UZap3yhef9RmrjQ76/Joa6OKk
mXfvZJCqWLEWzsl0hdwE08yd1lf6xe91fyMbpzrPxcA2GrxacZ9XklBJFi3Jt0q20A2jLB13pYVp
hOegCioWi/g3V7oQ4fcwNjk4BtzMBP7F4Wun2J3OTll9m0nLIG4ichbAbBUIkihMXT1XFP0sPOYQ
inJX71AwjtvQmo/pYlJvNE1Wnc75XRoTT8GeHV4Tk6V85VVJCqIt03AO+eX3MqYoIRgWUVeViu4Z
s+4ifetqWbHdXki6HQEFxGIAagJqC1tMyXb4PWlLgpudLj2w6GoOo1H9yEdYH+0UBbSP7TlXJM81
sQovTJ2GhzjpmouTiZm0U7IC5sw1Vl5ch1sVOVAcRRideGNfaPzYR4ik3hlZGR7JvAYj/5+pz78T
24Mc0/mXccj3SfprYtbPF/x95IOwkp6MyQ5mm6tA98+Rj/sbj07L8kB4Yr1DWvu3kQ+AI4HGDPKR
BT+ZCQ1WlT9HQOFvKHpMROwY9ng5g6L//r+f43/FP+o/9KXtP/z/vwKErF+FTwiMEdqGsIMC1EYW
u6nFwPUX4zoTco7ayvOOw2g20cbO5vySLPZ5zI3kzk5e+4oEat41eFx2bMUizOBYNQUJKF+8imbd
JV/31XSq9jUeSaH6y/zs/yOH/VWNe313NjoZ7yfcCCnwr+9O9KHCySDcYza49YeXsNNHzlOdK2+k
p5VpMe1FYw5EKtZAhP/178af9g/jsZBkvtAi7cw3EYNcp3W/fDaJXbDOTiGwx9FbydaVGqJPxW0u
VA1st/GCs22GFS3t5Ac3oyvSL1am0q/jXM3fg76VxJOyKTyREdlu6b2LPRSPPt8qWfuPiJAaDog+
8CDOlt3ZapyGWNDGXVE30xuMJTR81GPlfWIzT1sHyEvXZijltNJWEGz6fqYuJGHZkCuHQwy/pm+/
xyH2n7oFEIkkAK1E685bJjL9BfwCGRqTW4H1YcjC+EQKDk58OdnagabyaihlbNEGPfcg1VjnEysL
X8Bvqjvlolc0YPuRalgTljEZZQRee3ZWPFYpUOZAD3IVR36yRhGKqomoh7cqWwwGRiusM0SqaOOr
qXtlNxvQaZiFNlcmpKOBXUzoL6XStNNJ4e9HYackS9gaVq9vy4ugN3hEbJNam4yq4r2oGfXXFdiD
TZiMYqt7R6W7wRnDaQXW07/g4YJRG0npE0DhJt0zidnJtuoC3R8RdpJgXJGjcBnTPkzWIGdb3FU+
aLoSqlTI87rLoWt7fmPBg45n56YaFXuiOE5tjdBDMDFTcO02DSqfg0cDayB78ZG5ed5bkE3hNoF4
8pBXaty1MXtKtCc8IFzqVfCXJnHWEJXQSnXae5iImtzPAMu/y8SmSzDTneiGAXWaJY4+XOPLbE8D
6SN1n51m+PCb0OsCBBVdc5gJjASR3XTsklU97zq7I244yOzJZxjqjh19b9XC+82sm8gIxxOKrugF
ImJ/CHWiic8MvOSHiygBUZ01eghmg/IHLgKA0PaM4QrGK7ERwool2Sak4TorP1B+tuHee0piI3Pu
UD32pFMC/vf1E+SndGzQEJHhuCamSMbrbIwqsnKaLoc7nUTMGDqV7W2Sdr/n+VBaK4JgS8JMsTEN
5m0rhUo/hpTMqYOoBpcQYOr400zODC5tJyMnDFAsXDPPrj9mckz6dYTIGXSmJY3uE/16RqqBICIX
oV5NDEzXq8rY1lE43RKry2qxNYMO2uOAPvtpYno0HSZmAzhEo4qdXV0ptEskesTNV4ZDQLZzg5nU
AuViPR/r3DzMMk54FHTVWSUwhTZM7eoPlkXs89RUcKmPLGQnqBwX5MrLYZjw99MhVfdMHYI7u0eE
A6RL8NvU8rcR6Oo9qWi29FYyqYY4Pbjta5f6GQGhEOWM7UiA+IHd0HzA4dS8M82u3/Vgi5bk2gEU
Y6K5kbet2ZNF1Ztj/83MVG/esgL0zDsR6UUQZTf1h2I87wGTLubd9SgngJnPiaxee9tlCx4tZ9K8
9BPzCwHjy8491868EOUjTFozvFTXmj481nRmcwqH1OR/8hh8AdfRZMUgSGtr1sMb85YiJSHd8KqP
fupKLh2F77ZWdKOytXjHA92JsdN9h7oUHEuDpcsu7qdryDNaBLul+8/Gx35JgXavgdDpkg3NZp+Y
6OoaGc0uecCuG6C9NK+h0tCfAmpB3gHX7pI7XVlWONy5comjZr4f9RvAe8FXY1gCq/lwCK8mnJsg
6zpk7oKkZwm4JiNMv9dL6nVyDcAOlyzsiGnHke2hvc11W3+jS/hCce4fEeFk3t7qGKiTMkO4tkEk
0bAPkZW6K5b0UC7tJYvbXVK5rd7MbxNniCSfzFSdkyW/2877cZmm9t6nN1T+sjmwkl1N4kVm1wZ0
Lssbz26RwapJiA8DhaVQGcmwOI4ybLxtOJIk7lwzxW2bGTwXkPGc85yhRFzyx6mykdZa11hy32uX
YIZrXPl0jS6v9BJjbl0jzTnHY+j4nrsbIw78tnTa1/8Ujv9O4WihJ6de+efrwmP1Pf2ofl0X/nzN
n7Ujji/hsVMCtMA0CMrl37aF4W80hQJoAFASCDY2/+pPbKb1W4CLyGSRSOEJxICK7s/SMfgtWDxV
vIxnnU3d+b8pHWFZ/GN9hOCKd7GUp3AL2M3/Wp31Noa3GZfpMXLmcePIgvSBLGKERA4d2UlAFMhr
npbo5rY3EJrnsW2d/SXaeb6mPFtIELbREv0c9FZ5PzMd/yquydAxwX00RT2B0eMSHU0cSfW19CLn
yCrTvmd+BAmf4BXnll1QOK/zawp1KyghUj98CoAbXtTYD/fm8FEu4dXJEmPdMX58B+C42GeHooJw
ZzZEcl7Tr1NIXDMjmSUVe7wmZDvXtOxmCc5OjBzVscMzAi6DrSKa4yllWCuJ4I4K0d8ua0W0YIwl
3Y2nAGBsC6JOkJ04IrPYsmXOXqIqgnm7xHg7rLbQD1zTvaH7+Q7VFAi5pm2AOXXmfNe3k7km07y9
iUWrP8NyIDC8Qza2HsJ4ukmXQPGpyYAQJjYIQM6MVcm0b+jLZu33xJCPSyA5Ypb6wXOmmnVhOBJx
PpU6QNSS5nchgYyPbuFQ10/dZiLxPKBCglGaI02uerXy3QnEQRo8sGQgKj0jNH1E6Yb6pwwfoAo0
5Hpn3RNqp3aTEnqxdfXkHKIZYzhq6Lw6eR2m4Wya+5vwGt0+t5Y8Dbie6eHjJdw99ch5D6+R78qY
ihenbPqnfsmFR10GAh3BqfUG9j96I71lCUkC0F+Rd3XWMzMjeMYwKRkiL7b9+YwDun8t8qkB0S9K
ddaRkjcJRPTfsZ6TWx9PS4Z9C2DmfnCrYtvgbyedg/y9agUZYbgtDE5UpP59/iGvQ5V2ZK4cpyU7
ADvT7VfQ4UWx1lSW+BakEz9UoaisA7aK9JI0ufNqA419FLPHb4PqoJ4sRls7cqzdGwumpslisk4O
VC5MQiamjYAX5EGjhbzESVms/TIb340qVidI5+IHIcWB2vkmyChAcHjzt2y9xUXAltVrFta18ZbF
jv9A4t0SnkbaObUKdLZPt6mhtCMOzLcxuOWN8DprLUureuZ7zJmLt8lDMGbtbWtNySlgh4G0tdby
nESVuzH8KS6XLKL6OXSkeU/Gd81AVvLvrTp2b6kte0Lf6rIhFJwQy3alS+7yt5FwGcqA4mdRkCNa
pkQQPyuFGpdIh+VYDGQWXkhoGs3ijIts8SHbrJZnJnu9XkXDbEYX7BLOdEq8JDtI7T9YISlqjRvM
7J9T+KWuEsS1c/ds27Ev3qNITCvSVIZiE/SuaMkMsevFnuE99T2MeQSmFlGPIBIZl6fmnduU47kj
+GfvysxbtXXL3ieHUiqiId/iHqzWqDanS9SOrD3JFUK4TxlVnv2+M7OHIGXxIzZuM/fmkzu37HIL
OqTKI+JCGgfdqxe3SPSjkYci34zK0UdHDScUq/5t3TRqX3Y5A8ixmPdNX06Psg7tI4WrXNWhFx/D
qS0etXLUpdDZuHbzDDWEI4pt0PBFMkFYlRGJm5ZM7hYdcU+gE4TD9Dxkp0an/CTHkPseaeNWpPa7
HyUkkGTGKSMdrJc14Tqh1fJjlkhpFocvieu4x6gleMDiY9mhoG3vU9N9F4TXbBBGAHzTg3GbzVZ0
iMmQX0+9+VpZ4LnphrkHiMluh5tu5jOMOvMmS23SQS2Rg/luky+jwxaM+uUlDEjDKMPmk11CsaXI
vJiTEkwxyf1y1L2vs+yhk9Ubg+gRR88NalO6MbN+GlIiR8sx6NbaBK1PGtiwsatiyFc9nC+EcQxF
J58AwH5oJZqAxL+F9tqelEPABtrA3STCYU+Uo7ux2imHlAmrjBlZnpwQutIiUFPP78nYtrdi1O7O
Z8BrcxnBNe67M/krFJhGX13MUdZ7Slpj77K7WXcTcPVJRRlRjzVKZqAJzaMk8vcCYTNPNhBuisfc
GPW9L9T3oIYBlaexdUPkpdzCyAyxRaJSW45Z9sQrMhfjZ9rZeONZXr2Ro2dv57SF8ejH010xsheY
Bkt9mclnXRsk1LHXSR89ZUhuCRxEahjau1LlJQrHonwaiijCxUu+kNsj/vJqc2L4ONyIyNSb3HaS
j2KMPpLWlI8AM/SDPYrxJlUANP1UVE+9xinVOf6pDQjuJfuXk98wX702Ic7V4B8Jbd1a+LxTOw8+
9Ti0l9AAoD8jiNk50yx2CzHzd7+NqrtZb9t+7s+6w79A2m/r3nHGGOesSwOMU0kpLwg7ig1dY37j
BLWz9ojh24uxTT7douDeEnXbrjErXbgIiztRm8VD5kVEYBLHvk39ucVtYj4ErN82nZ2pYzk7zkMB
NH5j9FNz72nrqzcof0v4UP6EgQdZYhfYrzSIctcCU7G4MhLCIakL/LXlBtVuSuHNsjP09xYDrxtj
AH7otXpiT5yOR7/jETnms380CozUm//Uyf9OnWxb3jLX++d18i0FRN2r9K+6uj9e9GehDAUBC7YL
GHMxf/+tTBYeBS9UOx/D7t8LZPM33wK0YNrMXW0TOsLfC2QfmsKiweM/MLlOqJ3/YZb6r2arhD39
WiBDOQpAJZiI9SjiHYylvxbIymJF1jM3OM0oJAhSK2J/6FYuliIiS313eDfjMoA57dWXtJmWW0YY
KxnCbibZs8+26IrMp6zL52mr7DG/T5jo5CvfAKorAsW0LHVOXYXqqcRqJTdeOIbOqo5wEpLcpoMd
3svkZih0zXmGSGlFxsK5SVT+wN0W7ks2J/slGHnv5oXbrePSiDZtn/v7OU3UMXcd/5ZKNCI3p0W9
49DTq1WpQ/uG2ZX/mvZ2jbWxtLM1cuV47SQ9chzD7g5DVUeXWrquXqWGHo+9+S0nfP0jyIvwds6d
yFmpMey2/Adg1Ad/3CG98e810egwhHxRmBj/iJG3psg95Mo2PnWt5O9Bkwp2SVV4rKNS/YhHO+LB
XjbWA3q+fo9FQ104C/QpywMTaBBy9HKJAfmBVN5cE1I5o8NrHPpw/DF3MZKpm7aZjc/Kp85ZWU0N
9maW1XFK5RvObXnJ9IK4TsLhS9J0HQbRbiQ03ZjVt4Ud/qaMnFlC77nTCu0LQTFzJXguhxUjK/BQ
K9tM1TFBvkxGmm0pCstR9/hD9Csjf5tPuiq+4WTtDmJOydR00/RzxvN9Tk11T1funXLVNSdGRPNN
ExGdU3lBuwsIUbM3yAEmnv5Tz4ixtuP8TaS4V4G0y56fVhrtzm6JjpmsIFqruvT5Q0eRMV2JepTI
HolMnpnsRxkVz1BBk1diq5N8rauGFfQ0siArfY9EMay9rNAS28mZ2nIBHqVy+1tKrSVovjZZi1HA
RrtkZohUxJOJqBGJ0aZAKgKdhsfq7/QmvVrjPACcVxXAhxqM0w8pDHRWm1Nwjhlfkj2JDNxWYXnb
dAYWYMOxJrKONLuu2p2CiedYE7+w6bVJKUFM903ywKYEaTxCsAsO7Bq092Em+ppQVJaXTHYwkUCA
Fo9xxKRDh8a2Ydq4TiaUUsq7I1V0+KxY6x3NJQBAZ2T2bIa2n/ZulYw389z5LXyfrvoi6ix6M8g6
NE6RtGW2FVVgfZfabPslobQnc17XEYSQ3HrvRBFV65iATggUlfyKDNbGc62tj5yqblgPUzddWp6P
4cF1mCitVCjqQ2pPDPRKhzCTiJU9Kq7Icl6cwUxuWHW433pfmjQp4H/Qdqm5ODTkwH3NApMANm+c
zCNoLPHMlpE195QFUblyEwRLmyZu612YVOUHACfxBaPoN8PUpKc2dM1W708/vEZNaCUtq6622BEq
Woq+tdaFIn+PL6tS713gkq4yBRmRe2xLN6VBi4kXxxPnxB67TdOpR6y+RJnLlPsZ/xKmECRn2xC6
GHuAwCfloW83uArSDYZT9EC6kyeElMHJM9sl4DrJQj4HN9vX5KAiV6crXhvsdPZD4aYXFJke+1gz
HzeGwJGwdQNlvmOdFjiaOFEHUDAI1yoiAvcMxovFDCHvmMYhFBa1012wNriLpLbMXvM0Y3circ7R
nGhRz1ZnrLAbGLr5OgQTPiEXXOBBmuCVV545tfduq4zP2gtKgj6sbHjA/MtlEItY0BDbQq0EO7Kd
QaLsV59IrB8Eket3VizWrdOmyEaxK7KXcDzKRRYtjrxPJhHlm9Buyo2faITItkF6u2U2T2R5NviN
hb5RPoG8JdjwDUvrk7v054RjF5iS2mIzkGV1zHKOTRA1ck/+1XNcef2+VZpFBoRJ9FNklSLKzadq
zT6B4scc5++zg/NmO1i+xDPZl1uzTsgXgn+a3WMyK4b+xkWhgcTQRcWVvs5otKsDIsMqN9/CKfcp
nRLlWF331vcoN+4Jp0XjRzt6b2WQ+SnPFPvqwrywsYwfOBZHmL/5fBxi/eK5VXWRUCIvPbloVNUp
9hcNA/nNMVSIPS6o9CmBHPfCKo3WvtXcVmHaVA9MtssHRl1Ua3HprTvQE0D5SqQ2w2xvM0/FHNs8
8ojVnNDa2qLfyTCQGSVvWd5lwuTt+rmxs/DB88HA2+NWFzYtNaLFM8EP/v08dvat51URgQFzFz25
ofKPWZoTC9wbIQXvECU/nNkgAtmI+3IRP9Qg9aaIcrRpnpCoBUfs++ZngxaWgCnlIelgFDNGcv6a
uxlhoDPq40NsodPOXHKgRqvrt5KUdNj6HudRn1rzjd3NwSJLRw2nswdZMIHxpO3cR3VBKOnEcuqi
5+hI8qZ9iz0rpsud3YB7ra8fYvIY9svn+azq0TqLbFYHjotgj0/auGfZMjiIMrT3iEg/+R4hODmk
o4EGWsmx4feY3XSa5mB6tHOl92IS4gizoH1RUV0+DJY3HLiffPR8PTwHp8Edw1eEzm81k7m7YbOV
aGZVQj5qRhcM7TJHENS1hLV7qXnIZOHe93lJjl8gxmPLgxEAm41FV4SfZp2KT6t1mF95rSff0r5I
vpo6yo9tbTR7OKHEIacDRw2XX8JDmpEVyV7MPnfpkOUPkaj114bR1SbvLP/drtPw3p4q7rxkOTQB
iNuL5lp7LEGVbddP1STeSOtAqDEk2DRvZCvhWCBgtNGQlFq8p0aUP3mWaOWDr5BsHxxkmQb5aX7u
EQtiSYLsfXTGe9xYlUnscIeuFIiC4JOv7Xl6UjJmfuiEtEOJH+wauEEMH0i5Qfe06O/tOrvpAGeV
h74zkjcP61D6Yfvc4muCOUxvq/SsYjI5/FHO/q1ljePQ4eXMU7M/ccnaKj8FrAyM9kNG8zu17/ia
s6z6zIbRfhFdHzxbMm5OYGieZRVM29KReOxkywa5H9Bj4a33i/mdA/B3N00+ss5/D1hrf8OOTwXh
IoVetV7/HghUmTCPigdpFVvtlsaZLweEoGryYwXI8XdnZnVBgqAkpl1LJyTRoE+LA8rt7tHxdD6t
0U3TMzYk2sXPod+rbTnb82MyU++w1kQSbfxc2f/HmfQ/OJMg6y6spn/eQt3Vqkv+z/qDVX/668bh
j5f+0UgF3m8ushNAMj5O16Wb+lsvFbq/OUS1urgLrluFpdn5Y+Xg+L/R4SAgQf7r2LyMV/25cnBw
PC1bAtvBZrToX/43HVVg0rb9hdPjuchkbAf9C20elB6aql87qoCZO1O3NjuM3WKzZt6UwKZk1643
9qAE3ouhMWv8yEFCBIo9oetn4S+Iepqpt9e29nFJsq0o8y0qy1gejKK2NInjpB6hSUjANJQpvLMp
wvnS1Fiqaw+SQ+f20CMmmzwnJCHO8Sf0SmfFgg1Y7JJLRuSZmKn6HU9/896YMyiBIWtxIurKCs9W
YrsflQI5UYrSqNY120x/WcqFzd6Gdae2bW4sL7lSQxn94eaQnXjpAbaTVtUsFg7iJMfL1QGKMHa8
qMx2jov1G3tuMwawPG0CnU81QTrhCQwvtI9wMZBDuyCgd0FGWKRFo6N1MbtPxch6OO8XZ2ojFhey
bcfAjheLvYm35yNYyKJ1bfQHlP7Ol5kNwkPlLFwJx4R74JdAGWJ7STe7Qjd+Rg1x6GB8Bm3SthyQ
c/sdNQyfwM/4nIVpgTTABITgKP4zd8TdeYXYTMgMCPSNeQOehfMYZR+/DdDLQt9Y4D294yOj8MXI
X+0ukOYQmcZ7kZn87aLwQKv02kQu7aY4xZIguXNy+ogQCupK6XS8zaJ0ODo1DNkqDXjNz+gF/xqZ
UY4lrh+uaz7hn18o9kkQu1Ra4sXul294mOCp8ZW27RucDLgY+sqzGyHClhuTQPf00Sht/oT6yu9q
hoSfFbYFjntAqHzkNBi8RzZl8Fg14U0EtxqEiO1lV/J4RWGbmK/Kb4GKIsQkSXnQ8+9JtKB/zKES
L1OhLwxavR2bct/F7485abbb7DEYSD5cXW3KjVVC/3C5AMeEJCKM1Vzo+QjSYjc1MT9pjmz+GQCz
AC+AqfbliktI/CWYLOgGrgZs9Xyzgr2Xs72mkQG8BOZBWA2ABtoJLj7DXohCg82tB5UWxSliiXhr
doA0EjYUmvnqyBdck/PDo0KAcQDyhLP7VGFkSzGZF7AL0DdzvVncluea56N7CDIWe0Y24NBGC8/7
TuceK0+5GHIczNEwQnTJFRNRlnwfx2VqUM2LAX9YrpNJjM07HigC5JwOlzGD/3dG3fywK8oAcRnE
pAUtgHJAbBvXAq1CNu7L9RJODdzbqDbqm3q52a/glcgfxgvqCT4SbWOrunLSeXRh/EqyhYRBOsvL
T7pHBz7AWTdFyAVzhQQUPJmpb67UnMU3TZ/OhzclYP+kycGRWql8v7rJUdnDQYTFYz27tJAvBmBh
Y9Ug3UI9KuOSPmzh5PgL+wmZEG70xEOBdeV1BCY04J+ZbpJalPsB6BLCrgX1hGWYzydaoDiDjTFk
goWMnJ9BGLk/mMl1Dbdnlj5fYXcNOakb2HSMNUK8AX3QJs5DduVNG6qdOE8R5m8INg4OvqeY7RdY
3zw5GhtHJ4ZajXXO3+uMKta7ucVTvRXcFKCyVckbmsFlXkq71sllasfmliGJIBJOAkeZuJdzwfGM
YA28SmkV/BzXL4Fd5Djxs662n82F9tbhKucTLN3x0oxkS63sJJfvuQmNRFhtvKdptp8Dh2vezwt6
kTBBovXUAld3D2PPEemwtDmPec4VZQhqXGwUhvUcmcDDTnEdkMbmVJg+TyUy4/2V3ta7Nh7/YSE/
FAv+o02J/9ha5DU45L+6XOAgw/laEdbgVKfKJGcM1cmz7OEfZATeYtdWJTgI9hhcL1aLo+sa0qPF
wB1xda6nSxQbIey8n6xsloJULFdOgLVxOrmZ4sfbcdR+j3MYHWnicXULfoWzXHsq9azsxm1gbvTW
0h5dr3nXdnmR2fE34/harv+eOeddv5CMPM9ayBNXFNOgLdk9DtKDjIlznPPtSjQsEme5HsViN2sk
PBvDWUJGfh5pWWuBCGBjwKXkRThHj1nYUhezENRqi1rOenB97q6igCOBSpKP1yFm7XrHlUPovmgy
gi0WT55KdteTlTQhy99rJDMvVupU1YuOCep69a4Bg4W7nFLWQL4DGj7vQyz5Q1kvy0cr6W0S16rv
zGnEUTWomlahNJeHc7TY/q84JT0vaJ6C+qFfh3VI8vyYoMZK6A2S6cDx45SQQOKeEmIV11VtAVOa
xU1ZtazUoFON2DLaVBSPc1YwPEyLAExPZ8QvV3BU1XklX1Flctcg4+Gs5Z4kr5YjpiY9wPYQVErl
f6+r8gUGizqJaER5vppCPVKHOKh/XEaYYnkQtSywnuHzNTc8Y8IHC2UjNhs1ODuw5whcoWndeaaD
abMv4mX5n3xJA+mBzqmir7Kzt4YNsa1lOL5WXbAGRco9wGrQKg196Dqc2UnfgE3AkhQtKZX1miHm
KxOqXdO0cmf4gXho3GGVlcElsiExvk5+0ZDFHDA0jI6MhkpO1Yw73PVhLDhmb28ak/EFA8y5Wgeg
GsDTSTdbMz0tDxatB/Q0twkRcebOLq/YL68g5e9o5fXJyxLcxkag4YHYVZNMu8mfiuAgqG5Q2bX9
sgIMEnHTOe58H45dcGohTD2SNyiXnrXBhaetL0w56lvD9Kt7hPrhKcCMtSksAhv9JKy3cYhLZYWw
g91VHvQ3akRfGEAVclat4Y0fhVtnX6ag/ALtWxbngl3oo8yJD4eqoUN0r0rsQozcv7eTEt+YuIOs
1UggZi4ylHpBugnVpHaTkYmDOSDxnfDLbtlwjmjqXMbzPTz621Al8PT4vPzvcMer3dzriOd4agLU
1F/QjzW7PGWEH0T66xCNwPGy4FuMb+eSeLihrELaOydH2GZ3nnrEBJFQ/lQ+jqxy/ES59wxVNVpZ
mu1lmCbzYzlP3roO+hKNr+HuIzEE50ak7jaW7bNcZLRYyKiMtm0p61to7RxRRCBgLkuabUzdcOph
O51sJl4Hj73bMRe9e66d2WTrOFaYxKT3NPp1TX6zDLeGIEgw48RajNT5A+t0QgLDkzHn1j0PAYYF
7lDt4tDwjwUjvceY7Z5TOdXBNlq1D5cnBNZEDECx6A9ezhcGstBA4jjKTUbDeDtnHjLA0t4QpGde
cpWFZ+iP3RfEeMZ5KvHTr4ww4HWa2vVbNxSCugQp3KkbK7nPiBl5yyjf41XZsxvh+rbzZ4Q77I0x
292ZzFTXPHkD4AIuUAOP2Uydl0eNqOrDyMu30ZDsBa2gWIJSVbszAi4bBqHollkC93szYvfq4TRd
c/jHm9kreBDh1TgOlfe9ATu/tf8fe2eyJbeRbdlfeavm0IIBBgMwqIk7vI2+ZTPBCook+tbQf31t
OFN6JJVFpeaZA62kFEG4ozFcu/ecfTpBjmJt5utqJU5z2tpvIQLKJggrPb0nUJJANaOlEkzMErKc
me26RqpnyEQw86KwLXbJGk5v4Nw8mnqyDwUAw0Bb88xFy8V4HfeGKzY1ZnFkyVp5Leeuc7CPjVlO
JLqTtzSW3QYn8GOCKxBTdFrI/Ogueog+s/hH+zi1mmDxRB2EqCPrbRTDDYJbZIdYe2ODhalNUGdn
/fhqZNqCuKiAJbLNF3HQ1jRXU3zjrmorJng8FwnG9tcaP/JpUUwn/HbO9rTSl10fm/wxdROAPrn5
MkaTxy1OhoM0zgwjKPxYSEk7/B0kdrQyAG/jodPvDBrGgHW9G5WV5E9SDTwViJve+6NGct2zd+nO
WQN6851WdW/Cl1EYV41GLKvOGdPMHjY6+B58Uqt2PWLjFt6FqDapZlGibiboPN4H3IPQAEOcPVhG
jXE2fbq/ol3sgwuAbcHQm0vD3ESa7nm0jRyztz94ccFbl5xN9NZe4tnR3h1Dp6Bh3/Lvs4qSKzCd
AtLU0NIn3jn0JvFArulh5agpRNQgeTclTZ3PZ3NlRM8W+EFqUaJemxU95hvUZ9/t+P8DLwVbZ5xb
3upnsVYe7E/DyD4O86RGeXsMKx88VlFV9vRukVii36NsgPYNDJJqpCodIuI2Y8bL99cf4OLW+F8a
7WXz7oE45YOsk1fb+slrMsZKVAtS9aMDYnSleOoI76MvQutWGDqOKDbD+pDYSRxddXW4lLsaJcFt
VHawgMBO38qK3Pt/flpW6hGRMIq+BgPbHzsKpd2HVZzK6Fhe0N0Tb39kKiTBUpEBT+oSi8qnL0gd
CYwhqr+xdH7w4/zgv/kRdXw5Jxweo48Htp6T81PCXDmjbyiB6h6dOWcrRIdxrnnjMATGpFrEs0Pz
EQGY/Zy5oXESa/n9LVp8kE2NSlrNQ0bUC3EQ8bFbd9B1E5Xp1wv9cSzXZN1/fBEd1xWOa/vgcFzx
8/ka/CgxbANmTBkODEb8eer1NlbZCq9yfAZAQMnKnZp081bIbH5sOnoVl2jspJrax6Js/oYDLn62
6fiCFCv0scqWri14Df94BQ1nxXtQNxwBeVE2qpWDfiEyQrqgDvQI36GlYEEkkQK5fr2Svkomyvlh
Ve5DRtD1ugfjzP76VNn/7oMpCRJeecgNLgH23/uH3MGs26Jt4iOWXyrUqGLv1ROUPbbuRFVk6/IJ
Q60nT7BUWTEmWrDZGfPD8NjLwV8dAcCATfRSaiMvdbFA9ni4pG9GcqF8TyJNzR2ujuR27fWUvsmT
jT2HbknmIoC9mWkMfv62KU0KcqH7Ze0ClHMNkTBMkLMOKTC0tY57Q0nIvYVtiH6uQ2Du8jfXyfpZ
Lsx1cvGQKKxrtBD/EicaCwMU9eAaBzt2WAOtaiFLxuvXrc4FdcjCj8MDBI3xVFoLzZOpiPlYc9Iv
T5OvOFuRvcbDOYuxBtlK/i8ni39Obo6I79Iesq16vdhtSpeGrjbRTRWjrAJ4KhzEXTRAifgWDw1g
gOaNymbQBx4bgs+Xa//fTvTfdKI9FvjvnpLgrXv7ny8XFdDtW/Hl//6f4Ev+Nr61X77X8nz7nf/t
QOMBJhyQRF3uF8Tlf3agaU5jtlY4wniD/KB5t/3fsFAiaPdt3nEsoywBfzSgvd+wpwgQV8qxLnqf
f9KAFv5fnmnIVBhIJAZMNPSm+mm9zlJAH2IBwsrWJX6PBrpcR+r22G+mpai4Fdui29cwVuBVoNVl
8LhlGYWbEpo17vSEGfdiL+J9mPRFvCnhaW8T3xy/TJ0yAo+/fOuF6CrAVKIwNhjS9fnHS3KxDWJ1
X6IHP8z0xHYtTwT2PwnWIywcB5XQWF4Tobjc5qnTgTbszeXI2CeU2zAt2jMmN5KjKsgX1LLxpouB
0hBK2F4hDE9p5yLRMyYnPeD8YamyW1Wf3IVhMzVq9wjMitRanSA7aIz3Cdkkz1FTsio1U3noyUHa
1VFtb2pP10xUwdIWk35gt/qZhFa+ZMg3pQH+IC0qQp+WfTA7NvxVXuwHeq1fUSQkI9burgpKc+l2
Ts2OkfZ3vW8Wjs6o+kHZk7lJ3O4GgzUBSZb1APnhORz6GxESVRZP5RP+aHE9jTU65AyXo+VR8xGB
zr6huAYy/z4soPoAwJrOaC4/QoMHFUwVCIHrIZuzjw2MLLa91dNEsxYGYmkGtR3H7BDqHmX/PGyT
pNxyCz5PNnt0N6W1GVKvD32zUQ5/td9QpLuLa97RfTb2HYoMIsH9/LWae/kqkMAc7BJADYwZe88i
OW3KrmPCDKJQL/U9mYbLMaQi7tArv1VStM81A/wVBUsrx64ZwiEcuIencQy9xWPR6pq7eYjb9zLz
npVOqgPvVwCqeo6uVZi5OwaughgthVk8917ypcYpKu3xJZJhdJZFhf7CjXTxAMyl/90wm5YNPa62
hw6j/i3MsVgEoxUDWq/iZtmRWPpkG4IuUlu2cWBV9iPOCX9PdGQZ2Aw7tyFPDgarISGjy0DuUkzg
jOhjMDCMaiGAk860NqHaga0YVIVqeuqvogj+235sDefFJZvvShbK/Cj54oGeO4QQCIgSuDZZVe0F
ZmAm0GherkawLN2pSk00zk7azV9x6y3GwWurKvw6++54k1utTXenlNku51XbohOPtgCYxdN/F/r/
SLXJekv9/ncjx+Atq7ofLE4MHNdf/Ndy7zM6XP3VFEcr2NAS/7vcC1P+ZkrFIksa8cXl9OfAUa6p
VybwMYmK03RwZ/+53kvnN0zzTAb5tW/yzn+y3kuX4383cCTvxcV4pdgxoTilbvk5ZUb6Xq3BsVrX
i+ngCD4kGi8JZB/LhAilb4yOZMC6cAFEDZ6TNqzI9vKBMYkSWysRR00023XIuwrqqlGQqtBUjOAX
fVNF5RFJTX/2mtENZO6rq6ovjSd8u/U6HTSuusRje8/z8AQZY3pJPfRoTAwhO4u6wfCj02artJ5Z
tGCUWcze8ICAu0D3gfeQzw0IyImOWRKT68AbABgrWr4mhHrY3E26CtZieiPRTx4bzepNUkMGPUyd
hQwDhk9+EEfN556JXNCntd4WQ5tiaCrnG7BB6DY7M6C1Bj1Y0ajMtbFjDy32jBuWg1NBtikj67Ca
aN/hN013us6SYMkxRk3tXZtBf6Is795aq2Po5Rb0nJGjHe1CcfxCaBw7DapuTDbHWffJoxvFsGGE
WJiWWf52rGYmaXU9AB5M79rZh1qos2VXYAHg7eDzajJrwFamYzPIW0klRY9DHjUNanz3JhZs8mlA
PPpmMe46FLB+0R9rCYswzC0Ubz7Bi5KeYWCFJgV3KrZOPL863TBvh279EnXWBV0PBDyf+wjXiKF2
udd/KuBT2dNUnOtSJFdIyOcttKVdtbh7I8nrPfS5MkBha2B/cl1s1uroh/4ZU4G59TI8c8kSGq+z
TSeZ3qGz00zSNnY/TXtLojozwPOdLLarz0jylpPG6BqgfkEfNQkHyadBg2gyZVACxIPVFR2mHqBk
w9Bg5wtohVMtrwBSn+geE6Ho2E3Qoxzb2HSvYhvSrd/Qn8pzY5elzXOl1as3LdepNbqbaFByb2Ci
2QlziQ9uXbwtxCKnTScPaRW2jDjhRZk+hpPG8r9IxnNBN2A7XknwuZ42auSW8NroAUVltQe0C5Yu
Yn8NaJm+tiBLSed4VDrn1Fip+DjLRWyzVl9NRvYJm9e0m+Al7FI400enZDq2LKW3MXLuBUoqkDJR
TTrlIvudhOW+ZUzVwJZr3xu6K4LMnQAQlBpOBIGnB+FxBbFJ4fmgMsJjk760lopuSjMu9rb3iRrL
JBwZwLVTK+OZtEwkZwR5ysDNk+SxGDIyYLQy6S/Dg0KU3D6b5eQFAnPJ4+J6MtB6uYHfmO/xLwHV
DGO1X+hwBQ7S8105IY7tLMNEBtsuO3PJih3bmhglMfaguLPxU1NdnAT9ym0SecOR0fypgzZwRQ+q
Dwymry+9Y3MWKRUDiz72VkX+GAAKazams7L+nNR8QTxtguwTiie3gREQ1+4WRjEj8SUrnzLDnu9D
2mZnQd/bwfqmANyM1Gs7VXvjCoFU2z7HoGnPOtvzUYGEGaXNDxrXJSGmhypTt3T5PyUD4AdU2flp
aFy8n+zfAnfhfNaMrPHp5JAIbfPrBPYxgK7onOEQ0ZtX3ZPpJSeaH+rsIWFbpUePKgSHzCgfkxkC
7M0y5iqQ8Aw2VuP/3nf5Y4J2gTHwfU5i0MYkIfxA8s6XQi7zPm+XK4Yg18nIz2u3PIyK0IcS9eHe
jYwWBD0SS1i07KuJQkZRm7w1VQTcwWNcWFnTEVA9FNLMNbBL9tAWTQ++UwJ2ri0bbqlItTez5e77
wnrzqWo2XpLaVDnaeQqtONoWrr/rZ4M6VqSHSTZfBs0sxl3QCjotBlAzF+KMnT3bp6BOd5gVcQJ2
YO9Gv/COsW3eVbn1USl9neKpP2lnevVG7dIoUN02n22Fjj4pn31/eJeHLZkGtfsFFem4HUKYe2OU
P1uiv3Jl197WnkVcYFsgnK5yBvhqU5rtfY7Hjzig2NviYvzatr0ZJD4ESWfpq4OUfRKEzpzumrHL
r5EctAc5gfJ37NA/5vArtB1/9GfPf57ljO+xxNOkUkyn1tzsOy9faV4csVyWZ6aCyb3O1HUqeAlN
BpuObIRmQppvvm97x9mYhfO0yh4CQl6Sq7nRp6jFWIlU0dhETDCJzeD1gkVIfciz6f0Y9v0RI9nn
qsdRHEd5vO+tbjxM5WTs0QfQRSdr7a7Lh3szcsFqS7l+8PGmZgO07Ryr3hY4Eohg240qAb7IdoMF
LT+J2HjX+2wZGmP6bCc1O5+870/esBAEkiTtbg5DdWT9Tc7gGcZDZLDKISd3tj1y9Y0Hke+QABnY
R8wV9uBi0KLKWhwiN303DuC3FsN7njt9pTP8twzWvtpG7Z4B1YfrTAE0SA0MkvBrbydkYZ69Gt0E
/IoS0lMV7tECV8HozYtdfsppgHQvMulCnXHPGjhYjxPiDVlvUZx61fja0ZBzeRQbMqjJ8ebuK7y7
0Gl9gB/EImbrQ1alhaPtY4NUcgARXhPD+2L3NArJQJrnVmPAcDTJHsyxmqUeE+C8BJ082rKgz/+B
fDOM2OfWHjRbWuhX+G42ZZoTWoztt26Xtr35b3n9n5TXtk3V+6vy+vlLWX7R+ssPnZR//dYfrijx
Gyo+Wv3UnKv/6V/YKR+GuHAoalHQsdDxzz/raoR8tCpNcuIsEwy9WOV/f/RR5G9kqBBZhhEUJME/
tEbRmP2hrnaYQwAOgISOogzuOervH5u27tzaRjw65ckYMg1TkAipKB12oTGO1qYrTGrftZ04Xnfr
xKvQzYxZb91gR6F7bAqZbIid02TbwMu51evkbFpnaGqdpkWR0s4WK+2uiNT0vpiYWQaz7dhv/jqL
s9apXO8745a2tNxhgPrclzWzOxs5CeAbgLTrZA+Ab0yZwbRvHuAZrr2nCqLvpPdODI4kLz1GhOlc
vZfIJdD26eLUTxGj7kTtew2hycRXuB3SJLoT6+SxnBOW6NhmHDloyWgSqEL1PhZ9c8DmsJz1ZYgZ
oa78FF5Gm9NlzFlQbN9U7dy9ZEySr4lQMh/7sbVISXIfICz7N2ZKIecVUfQxB3OAgCsbjovbD0GW
EN1B0GN7QEpUHsdEUlIxja3qyj216CL3Cp/AmgIt4E3656jMAnIZsnsDQ/nGRTC2gZzu7cBXVfjx
mQC3gL6woktzay5SojWf9IlIceMYGos4S0I+z7kua7LSG/h/RroEa07JDWojRs8N/SxILWP/LJKa
CSlDhuuI5tWBFbNgA4O0G43d8lAPlr5xUWIzFbSe1TrxnrNe7fQI1ip0M/2wkBmPkE7le4DWWENq
5uZynaD3jNKRm31EiK7ZJtnpsR/YhiDWCl8HL4EPmYbqs5fQ973pkXPeRE5Bs429UryleVbsvIIX
WQI54MiMsd03iu7DvE7+Pcehg7+qAZj++5+8thy/RuQ/7pe19ts2IUMPnhv5IEEi8P5M65e4F+mL
B2XyzaD7Bg1yccwbo8qGK2+NyKgKk/l14jOAryNwjCzFXhCvioZw1TbYq8ohR+6AbBDhg2HL5ojc
P3uYyAA7e6U93FlF61/JhuRzjG1ohraJMAr32Bt9Mu+Jj2NWxhQfycWyqi8gyO7TiyBjmVp7H68q
DYzrKAuaVbuB/iTFVeAj6LBkb5Zbsi+wncMvtAL0aG6gRUH8sLUUBLI5RyY9pJFjc7pplfVW5Y0b
XpNFNcVXICDeKTwoj2g7D9CnhHHSSS9D65BT22ZgDv2x9H9faHMlO/xZy90yTPpe9zTrfoe8Ac5B
lthCvK5/cerJvsckEoMSpjJ7lqHGgtX2zLfz0j+PlWuBqQo1k/E6VjUKMaMg0ZwxQ8R2zs3aFysn
W2kKHDMjYjLAOFy551I7njaCwkktmnWu4rwXQ73sQ5WWCoRqFJoflpg6CFysEd3iUyvcdyZpDA0y
XWcWD+Xk9+HnNGw0wo0FAq/pb2IhDbkze5Dd2OYy1I8FWIM1nC7bTgOjV8z6fvrJNcLZOHrlAC3K
AZWPeY0AlCwY+pbqM5xiFJeAgv3XYiYnKQMAyJ1iglmiVulQnpXreBiemfw8S7vLDlY4DTW1ES7q
YDCgF286ARdhVzprLOmSRwyPionZkB0tKGkznTP0MTH5HFj7OGKXEUSClWfNiy9I/bSBa/plded6
s1UpTP8wlbsrVEWOGVTwjDeRO7lIPuNS3U2rddNZ5ZimmdM9bR3O8VYhlHvOV5toi0uh3WS4Es0t
/vfxkDLEuyl9Ceg68XnuJycMnIv31Opt94DGOj6UsFEO1WpSLXGrgnPHt9rijb+eVjNrSNULJ6nD
4ZpLCCub8uJ87VcTbAcA7+whqnFWgyzPKkWMiFSya5GfGHtzNdO6eZ3ulKXZXdojs1W8tOUtHKbq
0RtcddupZvgAwwZ/LoL2q5nB8SZvWhGgpI0OXYsKF2xqz0610Mv8ezM3n3hHQWhFH7UfmdASoJqY
5F+ZjfkUgU7YTyDhX+gc6QcpjZCXQ5mf8sjVd1XnGfvcmM3zUJrh73gbnfs5FIF2VXRi6QyPCFfM
95krkkAXvvdhEM1UbTo88rg3m+mKVvNyIxl6kK00gckY5/RjbNni7NDWviUzd98ZJZxwgDIppn7y
iCDm2HKXzuFyr/w03cWZf9B5Wb8sbtWdZjWAaG/B4jhD4TR0atlbLCC5t2NexXdIfZ00aGF7XKHX
q9F52kDF6AdtRo7PgE46G4t0W9JBw/i+niM2Jkuc7WTqRwfFF9jXSFMR1YwyZmlc5HsbmRzvQsev
3wbP6m6Eu4gvA67ivdMt9i4ToTgq3djvjInjWX4VBTWKzz3hU/WuLbv8NjPH5rXnObxhitjeo3L0
r8lNKbcw2NNr8kxQ3drxcJtVDlInmnLHfBk+Np5MrmcZx+/Cqjdvw1Cgs0+1ohIoFngSHs2YqrBJ
V5wITNsmPPn3DgF5B99S7ZvnlvSaFFBXAmAfWrZpOC4LT50INPUfMoTqVyLNqk8jpoRNPRUmOz28
zLEZvQtbWJECowHFA90fcGD2LkGR6gFDNICohOZujKvmZir9GbqXTvINb/8mmAwbOLqIQazgHnsx
LJSLdG4ijYgeWadvgD7Tw6T8bUOvdIsVYcZtG1kd5BdvNWGamRJkQ/Dce0hyeajboSPJLHHeLnGT
E7pm8IFmykrQwkdjFzcw3XKfiMbyIl55oG2i+FmruU4e/lvf/yf1Pc+h+uWg9PbL+D8fIIt/Pyj9
1y/9MSkVv3mOsGiNSzpL3xAH/yrxXf83l864BBOpKEwYtv9Z4tMfp673HNrnK/KVEvrPEl+av0kU
Vo4vmL46/rpn+Cf0g58LfGfVYzggVE3H99TPg1Locg1lc1SdBvJ2kf6XESDodqxvF94NwXdbn38j
bfpZRONxLOTP5jomYNj782Zi0CbGfQJ0yZJDB75AfLxNsSS+zpyB66YhR/XXx1s3J98LmTieNKUF
MIaRBdKdn4bArcG8AIsDx0PAjdwARexKbCWEuZukfSq7kKxHoKTimXaD9fzrg/8so+DgPMXovD2u
nsfu7sedEwGwkMt1W56YjXafob4gKc/FgGdpFZJdsn5Dy/y7r/xvTrHD2eI9xlTY+4tMqtNd2o6e
W5zaQkz3Gf2Zz0NZIOPwE5JfIhOXwq+/5l8OqBjaM+DhiL5pO+tW9HvxTGoaU40c1T/GRgjI1iMY
bY7XaBTPNj7aREp9+PXxxF/Oq4uKCIydw8ZU+tbPJORZ09mOqKaObCmobXsVausOXRxFlzfKNX0S
q+6tl5dk2GH3f2wGp3wtqUfGVf60AHh1tfvYzZYF63twemJW61hfCxA771G1/M1dwEb+55sQvh/E
ZsEtaDLskgzVvj9BJa/UKC069LOom+UzDiQnvNJRjgIxqhpK2iYS41lU8UwQHQIfskwJCXokQY9E
TDNm0JJo4nMvdWZka+rEWOXcS3i08WUhCwUJGhfxeSB5qdh9865ZJuehyRzUSr2lqSSNNsGeNlsL
r3ewRrfAOIkW7te8zNog4VJ0ioZtstrMlhbl/Sek1fUMhGGZBmjD9PqvWhtzg2KVUEHikTJ+XI0w
71Iyn8LHpsVIcoK21FBnuHo2iJghYEWIL9ylEGE3IknS6YYh3CAfpnIeIYvFSLqgV9Dhw55Po3ld
CNp5NcGBK5rujbGb7n3aceiGwgbnUEr+6cLG9qQGbK3U6sRqe4U93JtgaQiwbRaWL8o4HAiiJc+5
NadHxGPU5cUQYmkjG/rRaLCUOB05ScnCWxUdnFWeMBtPH1TVQZlVUqBEu4jyekmIYFBnwFGKXHPA
S26vlWarhcgjrTtfPQUee6L7i4mn97loi9f4rwgcnLeLuu2i+2ooYO39XCXITP1p1YuS+TQ9frtX
Y/BwPQT+ZOxvkmwiRZk8RHrsDl8WrHCtD3ockFgZiHRjAmrCpDhlDWT/jn2o7/W7Tlrxu4sAzatZ
T4Mu6yk1vgWWYj+Wb9Xqc4SXy8N/Ce1mV/xKjgCuLIwQ3BlTVhuECU/kypqrRcmuK4JW+5mczEFZ
nFKe7voDIVpFsY3QdTbgC9ctkB8L+9THFHkM+FDyJaMk89GLsB5ezj/TACzgPYjFOKPJ4ntGrIks
883by890IQyOghRi1o0F4B7f9QFm8hCMwOn2PREMxZYay6PznAHg1xpg5ZXQSPW2gx77IGsmz8d1
5ooW9rLHFI6ocs9MbzvaqrWz8YrMmp5qRUOd7Vo1hcMeH+K8CYEZsBvJE2GeRtG5w0TVZCBw07pL
DFxYfToGhAbM4SMhpzg44spxsEbGfRdeW4s/f1C+NX4eZqOh4CZiKLkfZ8Ma32lOf3zQZTkctBWX
I0YEKM0GU5ZtZWYIxB1Ch9hfPNcEa6FcRXkdUj+C+s3pbzXTabQbua9BUN46HsCeYRiPcPOmKyiC
07Mq+mob1yGyScuYb4nwVVsNW+29NtGGY9FQm26exJ2h4u5xjBvNjjEcnI/kXvuS+0uP9jbyk+kK
Xd9wlAQ0FZvetCpqTThpXtuDt9Ysm6pI2HcnsbqtzZLhK/X/fC2w9XHBJ4P20pJGa0Tt0n32E7be
gTYQ7wXc3P5Zhoj6A18O2keS7wKyxqiDgNyQL10cseVqm7dSuOltmjOjPzZwCAZ+0F6r2Us27iW3
PRb8gd0Gcc+85riXrZDkhKMy8Jhhuccop7v6gwPVl6133KMFilaCuTNgBlzAdr5efJX1ah9kIDbh
Cs3Gt6kiWid11GpkxWGQGmb6DvsZD9bFQBmCLj8kLpmvXu2vGnifCQyv0epZkaRDek5JV8WQ0Z5Z
tOecnXwx/XcLctSPRWsYy2mJZe+dGN4jAd6KWmNdbgUAAIVH+tMSDY5iH5Sdc78Or0ejju5b7IOn
iBmNG8fNa961b3OBm4lbULyyieyDtOc8gQJinXdqkZyhWFgfeyPsV6naaN7U/ug+AXvN3CAZxpNj
A26lCdQIIm+Fe4W/tPX2Pq3DO7x1U79fpPVaMJkNqkkThDMUMTG4swWQz8ilM2wKGxJc6RryUy5s
fr7mjdW+OLFvhZ98b0zaTdPUYbVfPEaKG0hGPT1KrNDXRZ70nLoC1OCCyeg9gZOwcmTp3bmMysjg
wtroiroFAmiF+kM1edQidYd12x4T4ozFwGUFcd/uEhAaLBaSVsht6+n5NNupd2usecttwTwkMBit
fP5mbGRasqIXoO1tmp47RUcmeaxMsLiV+gi0ETIEQgAvye70BlnTU4AZrxejperIV9dkQdvbPPdZ
BwmD4TPRSAGDVUv+RZyV3IKTDchcYQ4F8mdlrPct0dhzPLAODg57ugPDe7zkdU5sjVdx5JSXCSAr
F69rbXN45RAydHBn3uOoe/FSQp19W+Z0dbutyyTtDOyK7kX2PI9mHt+jDfTQjtSjvB773gSatHqm
287Qn0sogvjo7ZY7AvQ7xu+c96OGajjSIEuQEyNZwfSbd45LxTCzrzl8+1iidJBQN3FKJREaBq8v
FMcEreXYJi+O6W6g9i08rHtiyfEAW+C0iBfrVy/njSCW196arQ/T3GpqvHmEl3GxiprvOq6g2KBE
PuE+InPPNW8LRRYW9C00KbTdR88cXHcbTVKd+2xVwiSNMz+FJBR/ULFgYZ1bHOBj3U7gzXN297wy
RPQ8uguhP4AE1bVkJ0xGG+2Cp7wyzHNNksLXrkWyFvejP234zFQ5F3+wNY3cFl7erqHSPmYEu10N
61E74e5soeYvfJJkPaME7WGldWZe633tYS1l6NyVTyjjvOs0tblMfcEdl2suowGeO0QIsGAaCRxd
GwkSEic0yXeepUMa10xp+aTsxOifaLTlqt4mYxzF3mMOYFTxqsJiv46hIyww+zlLjEigEqJaRvcx
dg5eUtKsc7NydokpQ2I+8yIJunH1oBNLfCgMnxrEtVZCpWzxzBcdGkcjnsl6mGk6IGw/5+lS33D5
m8fKY2XJcLbjjfKTs4FVgzFGzKtn9oojUwsBOIwEpbwfHb5Ho5ByhvjwXDrUM0PYprAfIo8l3W6j
fi/MSATtIgpAcFNzqgbGITQaxGMpWWI2lCHtinfGA5pRkXSqyL4y6XQw5lUhgDPCOzddM0ChrDTd
Xll+LeHDGfl85+MOP3FfUxj0AGz9rjbvsGuCnjcL1FJzgScYkDC1cYidrV99X+hi0yYed5OUd9Ls
5M1ELN0DV5v3cjnlZ958xUEWGRMR8L1br1C7yM9v+gzHITOs+c7EYP9Sk0H3oa0s+7YairTaIh6i
gJyaQ+7nZaCGe7sQj1R+5c4yRvOro0LnbAMnhYZTAFKCVlO6o2RMxNDki9MoLojseYT3DnNsWrO9
CdCdimCotwZvYKQD/bCuILHJCnHxl7sduPi+sYyTsuemvtHZ2nQuYlYb1BvckcsQcu3DiSnR/ZyN
abIdKLv/Ziu+7jp+2BqvM19YhzQW8DxYP2/7mRakPm+8+lhfUs8pYxl1tCF34q+3a3/Z/XieJ2hU
AI9EKs7G7cfdD7klXZ9WZGF8Mzf0zEFBHLc4IeTKlVBy3bpclsNfH/cvW3+OC0PdUYqdqWSn+ONx
2ZLndlpNRDeluXrrjKI9FnrC6zyCVmB2UJTzI1Ia1uJmWKvcXx/9RzUiU1P+h+9GoopUfAjx07cG
vUX3RKjqODrkjW4Wr7WeMf5VV6mreWd10ep+wHXCtmStvDEa/2Ej+6+z4W+cDZx1j5vw/y94vXnD
LfRWfv6hY/ftl/7o2NF7k66LFYEwStPGPfDnUJ6OHSFRDpCcVc0qLMb1f8B16OVZ1nrdpaKbZplM
0v+Yybu/cTOuEVFIZ+lF8Z/+QcNuvXe+f3LJqFJwIkgJZx6PGe6nO5ug77Qt4gzXQCScBSC3LAk5
juYXGj7DNooc529u5p+XCg7oUrWYDn002+Oe/vFR6vDsdsai5iObwPbBNIZhq8gxPHx3Ef5Nb/Dn
R4ajIOK1eFhp2gnL+qlX1zkal7YTT0deynDSrKl5YCLFm86V9c40RiYSaCADLMzGI3DG6eXXh6d7
+pfzui6EiCdW7yXn9id7Gltej6hnt0MzpVgnpjFeULzG5nGQVKuTFbfnKZ1afB1gClH8kp8DGrJO
DHR8NMaegIMjGLxE2egR2tgmEpIN8TJme4hh/CzECGpHGzApxWWdKuJnQ40dvPPm+WvTzRkBcl4W
LJO3HGOK8m1IfOEZwmeDC6WZD8iGaA3UkQCzjbuC/Gz6ysvRxIn8jDK6vm3HTDxbEx2JDrfkeWQj
/OYVRWKipxxmMu34RgNo7ldUefNBp1N5HQo8Wi2xPwKtLhGwcWhWH+Nkrj+IyOQXxymhWG6IVhFK
hY/Y1Qs4hxp204lTRQkYseyLlbYh7YMVDXxN09XWDk+K9QyDxwvciaGU0yzEy0ofWHQeWSuLKGkf
qnwgrWFwmd9CsiQRlJnMDbGKOGWQ+wZ2mLRnlAXNgy66NWOIyY4CcnZqOqiCwu6GV8BCw2uTLuqJ
qwOQm80wscHEL/RQ2X6fAaNvI/K4qMfK+SXugO7gtuHKNHVpHtXo8wyNRPzYHYgbJYzk2DTx/HXs
6/nFbPmV2Wz1O4V86hq3KUnoETVlny/6XXpx8VRgWorC44z4KWwFxksjqHDVL6Rq5nm90+BggbUO
WMgbK3usVQzyn0knaZZV+7sM+WOU8fLcRqmFs9QAGYsOsm+IcOBx9oxuPihQeyf48/Xt7FLpT2Do
40DbZYuIV+n8VGsPm8biZIErjelgIIZ5jEaR7ZUXN7eSrLtt7kfDl8wkQgcfS7YHgmiyaIjqI7SG
4RU033LjNwN/lb2qZAvitcTEN/bZqN6GUAm3ymicOyMivo32nbVTTArJkY3ZBgHlLzbE0g1fRJbM
SDwteRdJrkQ4+B79JTqIBYIICum657xmUc22BQbGNKJBDzqy4cqgisPwUYGJ+d3xzeWmHOP5xRoL
mgwVD0PeNtmenIrus5kq8ZzIZETuTkKSYK+31RHXMe3XU73eonk5DV/mlm+/ZLPF1nDhSkjIPAcp
uP/bjI4hM90Q7Uv2YTR0f46TtriLvK9m77PjSwDIQjgIyTOOtfPRRDH53grD/v+xdx7LlSvnln6X
HjcU8GbQg97e0HtygmCxquCBhEkggafvL3dJt3XqXOnEnWumEyqS2wDI36z1rZfE5tpc2exH9rbZ
hBvXxewVB+OPwQ3Ejcg9LkpFzLRK+aL8wBh2ceuKW1E5LqXt5N1KNsZPdcYgTTKE+MCNwNUaFMuu
s+Pmw6m8+ZwTLvxIPlpI4CwegnWI9fUzCQOySDMHuWrUEVZweXNhyk0AAsp4ULOoh43K8uUa9WH/
KnqjeJgBJIWrUYu2LTQGJ1XmlNSTmR1g9QTAXYiI33sq675E6bMDp2SWICohvLxZGdZSpmSApRhd
tKzZ7SS0X8Misgr/fWzqafjKOum+Z2xHi+QwOkvtHkjQNGoNrWGGObcY7ElQdqT7QFocHFdXzc9W
OBPP60uyBuh1ug2rHn/HdeghfLZtfGENhjjmivWNbEB4DFxhJ9co7gazN+7pAh8MT97ggKigBgXe
/YKAAeurcm6gINK0xTeV0TobsogTOpwlPUKReO49lxyxEn6ndOdvWVghOR/l9yK1qyMBHl+YvdJj
iv55VVtSXDXVOG1Lb1TrPk6G71bWtyBA0LUPbbxDZGud1ILVwpq7YE0qW7JJRJLduIzHrsHg4jcg
Gvjk57A1CrT5WUm8KMC2uD2yFSg3tqHcdUugyqrKCCFmolz+TBiiYRrwagQVPenvkVs/zHWQbW06
vnPOyPa69/Np56fcsG1Oui/Rp2orWSccl5kv0rZG82jWzPOqgG5Z6JSxZjLstXDQvI5kfexTMxBr
26hwYnlZdJCJ9YjVPNphsGfjUTN73Np89l+9mCZ/7bWRAc5r4TtcJeWAoF1kARY4oq6xDlzJ3i7X
tW3KY4JKeENdgBjVi2HVznH/5TST3CdewpnHAR7uRgJHQFKrYYtYp32gE0EpOBT9LhlliuUF8tsq
CtVHqP18uKYVGX4JK5yyKN4jmmPE8sonNhKhxrQm3zAkIwXxfQCRgQrRae+pzsKdi8A+AADY2ib6
rxgyZlswsIZcGjfXbtmLMzzWZYsNyD7aShCskabcVf02SYiaqBuuwHmw0Lr7nQKe5+CcyQFQhz0y
vHLjjEZzsjp/+RSMLI/2XC1PAl5Jsrb66KAWLzpWMp7vssJZNmMsQSaTbLaGnlFxuReYFqek2PYu
cjMSHgl8jGdLMo+YyMkQ4a7FJwKiBXkxGwIdBubkb6hKYNKZ87RzY/A7MhqNXZvSU8qkui8tg7M8
M6djljnKWbnkECZGEr2UYWLty4wr3neaFF20irfRFLvXTYRKGVW38VANKryx2gWIbNih72BskLpb
Gtjqh5u0NyBFgqtIDba/djG+I7D3bG9TuWlxLVDhHOFyY7RgMNydyyV2WMcEs7sKvCmAfTORgKTJ
wOE6t3Lzh6iqqtyQ0+CrjcmW6LgQioOpz+iQDpXe+1RKwrRZ1+RX6Cv7r8rJffPa6l34CiuLHBrv
PWInfZjSgiAV2Fw9Cyw9wwlSb/zW5FazHspJ1wWivUcOWG7YYdfNNhwrsiAUcKtVDAw74PKr0iMq
6O4qavvGXXekiDCUarzsAFI67td51ni3DCazA0oU8c0WodGvO4H9le/GhJFLicQ8iHOoxNKUe319
xUTU4+EMVC/M4gkYy2Q3xc6Eu5IQSxzOP+uyDDdiNlggFIG+BwrKhABbcbxJPDZPQZqxm0uFd7tk
mfFgNELwdjMHrXyRFYwxWfqvK4q8dOP6SnxTQi4CSC9fkkUeNAMFqsJfxVeb2YDMrLn/LvIgDzc2
ydfUyZWeH6iZeGzKUP9RFS1lmS4YGWqMLmMUAlOP6OnqK7wYy8E1e2aIDcwcoh/ZCFXCJqU49ZjC
ADxvjAfczPIls53kFrxzsanJ3bxJlsuriFro0D5lKVYF/VAm6/QnYYXQgAFblseoba07HoP1d0f4
zbgxCFbg1B55VCaaeVGBiSTWSsx7qAPyJSVyFC0Y1qd6bVbdvE8qfz6bY877l+OEYJizvKHYeheQ
ptf9rMvfyG/eg0GVR7vnLbBiBUJSqflniApmTzBLs63zjI1ENuHBmxncIdQTTnksbFjI/76JsP67
HuJCT3AC0Ck8gf7YKnV2VDTaKXuAwNieCHhgv8K2GSVS3nb3ZI1R3jsstUa+mA/AVRpwUfNhy8H7
q4bG+n0CEpm/Xgn6EIuXE/02g5CNQ/5T3g4H8ME9cr9FereBD4ssGSZiLV0KwhS+FTAXE7JE0lTb
vPecwzI0H0lcc2HWTnvqnXE+15No36Rk7sakWD1PVNy7v/jgfpeZ6xcb4tpksQ+Hg83+Hz84BCNF
MBpOfzDwIDGwrP3HWXCjmVae3ho4rjYcRVxg1sgVXwxY103OqVNRq+Yzx8++ClyKoH//oi4t5x87
bbyuzF70iwrcPzW+iWy5RtjhHirgzA5INnyEfSjbq2Uyxn3XyXTDo3nZzijk2OZJKqhc0LwyYeI2
dceCZAq3PTmlvxwkqaDfBYi6+9BPUOUNLS5yo2vaVTt4xubfv3IEBn9qZgPHDhle0FQ7fvB7ookn
kaKV89QdVMuZRoIdckrWvzPYMRxwIqunTZQ6wU9cQePhQkYyLPszzMXrVCeo3TzKJcObko0UVXM9
drb7PrIPvcZEU5xNs3I+bFTk6hqeQD2euzQNj7FvFRvTRb2cKW5oNsz5gZWjd2taSKc78K0PqoQc
QgG57GrlzGA6qea7Vk6bRj9hkDMbDyNC2EfDC+afFZHxSBWZNBsrp+cZCxeIuhc2y1FKHmA6eoRG
mg08a9WCf7Qgc6pXXVLxJL7U6phg2vu6BBy1siJdthcU9BHGGlynmf9IuANyRRWLm8IB/Qu3kBrU
YuRA0vb4kgDXZxOIGvGjc7CCnoZyCcarNp4SPqQMTYOh+kFtvaRIgZSx1S2Ng+MgY+iQMDLadje8
odp+aWLXAhSk7fWBj9AXTS3W+5iVQHGMKejjjdnDpVnHmW+FI6nxKHJxVPffmWAqwWlMTd+ZEE03
cZzyjpM6araKhzDSWgxP+0BhDzZminzaafNA980jNnT7VzOn1bRry8NnaGCUrSKxXKuOxi1EVP5t
ziVbkYzFlByprsxi4opcBhoKNMPyZcjKj6Cjf1wUq9RwKsmx7+YMxar+7KJiCrPTsvDhc+gYvyDH
FgfHfYFxYo8lg4ce6IMSQ2TYfKrZaD7dmdBBoAVEIXLbFjtnCLs7OlEUUa2JnnOi6fdLAsprHNuv
SqEvMBVPo0H3dnUKcwuZJ/GU7lIq0J7lxH5iSZCdAB+8IueO8OMkC+4rp5MvpkVqrl2TQuwRtLA3
XTosYV3Sh+uFE2BorP7VRipFL1KKmyHIsKORntZ8DnEdbpxwoDOKXRdYI5pU7pHelOQEK4v/E6Fu
+3XhhIZah9rTHa68DCoE1N/2hDWXqZw9ceSoSB+hKSlwO28OGABVdvs2sSG9sibGLL1gEZmwG2Vd
F9RXPqz+fccBuq/xHK2bsB5fQtRlq2Gas32oJ0ARfpObqmA+FGS0yeFULz9D7tJlm4WLeC98ggBU
IL4NEtTCZHo4Wmq2HxVEr7Xl8ktrQxfO+lUrN2KIhdWCC6Mp9XfgTPjs9K2q9PPdLAqsiwxLPtAw
k5PQVYA0cnOyyWbOmIzo5jVTyKQ3KR7KexPd0bRuckqRy1ksao0DZtYznwvUjaiNu4m5juPzUemh
RFMG83lJ/PlajUzXLpehrRjBcHm35kFJY752EyYeTj+395eJT+1w+ZCMSQijxeSEsEQU2ti3DyU4
6XWJLf5Kxr63vowHjMTgY3BbOlsGjnz0epC3ZOD+C8FAaErTn124zNcLtxsJanNCMTLBfWYzy/TK
FKp4aIWrJcNpEdGnUJLJJlB3rRwZzoEWXVYJK9ujWnhHJpIQhjgLt2ATwYeziVhn/FeY3lpIo9lG
4LXRTCDz2tbgdllCVt6tXfjeIwWPSWiJP/av6PaYCC5u0b4tjsugDDpM+4XXyt72RD881wa3eWx3
JU4sLgrHc3ms0dHHp8ukxgg5z0NKjQ5zSMZvqmyGPWiixNax+POX+c3lkFSaGFc3qXs0TOMHQGJd
LqMKQVlQUSy1vVnsfl2a5JfuhMtoCPRq/ED+SH0lkE9sWhYgV+HQt2+NxQwNrTczNalr5alyUpI7
6bTWiTnwcDegeQEybj5UQrEDdQ+wMaxDrAEpH2Hqtd2XiUVmPRUFZpGe9mnb+5TnQ849ra/nttOP
4R4Y47ns4XKu2VpR8xYdP84hSsgqaSpPqZ56U5foU4AG7UOHO/OcAEMt27j5TK04uQ0k1hGr09dP
QbYGrQ7DSBROm1hPvy7lbUj26y4p6uKhmkamSC7HpI+z4+lyNljAeE4yJF484JHP3Ikh6kjW3y22
ZY+jYgIt3xLrcd3Ohf00daBoosplfkZ+5dGlHUZ/iMsevCEpTZIvEnxSeZxLs75ayLS88myKWDDx
mKopD9/7furErlsaivMJZxNkgfFlniiTRcF8zsSFjJgQ0FjMc+ztl8zLL+MT8wt/fRkJsq2F22yL
GMcYeo9cUX72PE0EYTp4xZNQcYXo3HI50OxU3Ng6nIspaFNyU8zm2HzAYGZAPTEzdrKYVmGgcHZ8
dD82w+Uthz0Xz+UxqwI+DSZH87lr3OSVrn5muW/rJF72bkyhOkfddQxtnkVA1W4QxwSjoR/5ME0e
b+nIfVREDqeWPwp6PIdrzSBpVE3My+xSVdmxdr32NBEN9hnoRyU7R3vbFU5xu4Q44Eo/85h6Gf3W
aSPOh5SRCfdkx3QaG858HVywzG0gfwR1rPYDL31VU+A5cJ1oQkTZiG991VFytMSHHnPCCJCDZAge
gvpjHD0+tYXF8tEOUdsx+uQzGMgP29Tj1L5RleQoARRxBCs2+RF1i/Sym8kwechOLeUEwBsqyHmc
cRDxhc+k7lwXNiP1y39ebsy5yjliDEt2Xx7Q7gfBoXKsF2QewFTnXYXWbg+ajhs6o6pMAo+HzOhx
ZbsiWLzVgsXpWvgLHdkUzDvVFz+luzT+Nu1pYC+D4qAXH65NZzrpKmBWGFA2wl7knkEC73g6BmU+
HdDsIbRM0s2iNzEDA5Wt9AL+WNHI8DTEQ7O6lKv/WVX+xaqSmA3q9n+9qfy/XfFZ95/9P28qf/3M
P5zD0d981mWcLywdbY05+69FZeSSnuhDg7CpevERRGz1/rGphOWjj6SALRf7Nu0f+K9NpYPrwOJf
0zVgIA6Bj/4PNpU46/7Yhlh4k3FMml4A2c3Ti70/tnVt1tqusKV79MoQar1njDcYgsb9EqfqVCat
dyBGIUfpM03zdyCQwZVXuBpAYlnTQ4PrZyUR3HyWQWmSouZGN0sdO09+jll35SPu3CS9G9yk5dg/
zEDbnoA8lPuCB9kRR7H10YgYVyyjkVNo+9th7ttvY58TSmKEaFayfFIcvhwLX6Yo0Cfy4LTXsSrs
RxhqxSkiW+0cB065lzyxHTXU141nZ6CEY8RoOboFCykqURWMu9aEU8D4MJLgVLUSMmhcqlugMOWe
0AFoicw8UCr6yr5Xhoxugqxg4DVn5vXMbB+5Y+PAqQUqv7eICXyziAkEtVrcWWhfrmNa3sWcm43l
x/gtW5fwSbMVzk9nRkQ6VRpua421ve6qbriLZovgrJwRPgw+xYZSC/S80hTfJxSmCBOh1rUZijBy
oopn1lZ+u1K4Uln9qPwQ9cOwmdyJvIxgttaDZcvXhkHX7SBJTB6QTX1FcPPf6k6iEyrC+eCATMZX
l6t7DxPu2rTtbNfGnjybym+/VUBxyEVLSFgayxElYMHbSBSpgkVdEkCJibwtXPndiJxV1nlgeCJx
JvjpCFmeWXeGg69gALjpvfi6KgSj+9A44jAtNknbLK/u2LX7FoX/zyTKMVeRWXsefAAQOD3jI9O/
6s7CfmfvSEkqCC/rY2PrLLk8C3fOX5I5i96D1mfykfniFAt/ehQ8zp+i2M2uF6CC11NvcpZIwHev
JHKB/EDf8+g2rthX2jrPs70xD54qmYIWmlDHYD67TqB+7uYgKGH1IVx7qDNqTrZvDH4yBipXLM/N
u6jjWmmSQSdOLW75BbyCfZvvlwdIrc7ZJyVvXwk/e5dhkL2hvLNu6kR491VYLgcFPOeGTbxztiev
OXSySW7R3fVP+UKql6ooOCpDHkUdM8qPai+8sVthv9egP69b/KTHzCrFgax0l+xmvKY7zH7ebSmm
s51OLpcj/E3DHCBCJ8NnKplHoxorrC21RPCJoB3lk6oI8RMoR+fKOzZt7O5+eT8CWl7HLb5ICBHJ
2khc+z0I66eGXdFLryd9GLHN+wZfQw3uPzZOntFryS3uHXDSyIiA2/jtZx93JHkzpGdS7TjRVxaH
eE5HfihZsvI5zNCJjWi5tyiHqzOdbrWdqF2OvgRFE7pkLAdOP3xzwmjsMM+ST9HUx4RcoRMp6vu6
Dv314pOevMrKvLh3LKt88OLy4M/TcPJBGh/domo2vZA4THhYvg9NlB0DryKmJcPGD4lVod+G2S16
0/2xcJSunSIHRJDOENeFV7wFOGOeg1oY98KGOMkXGpgr2NL2pvUtcWd0agc2pz233YijG9G7N+TV
PmaIeY3IBMVmeT/G8fhmxFOzKXzHus/NxDmQUmT263IyxxtUqt2Xg+6bTtXcTKYK9oQkqe1YWtLY
poETvlH5wGshE6ckNSeYmYUuc3K7ME7ZG+zcMmAiXrDuLqZEEhabFUbvrYQui3+2kUyrwdg8J8us
U+OLSLCPxecIHB4RcAls+dwYqr0GUwVvCmtkfjFJJgmu0KyMghVPAAp27aYsjey1CCeTyNXe3DYm
BDasFM23UvswATtH9572ZvYXm+bCBPU+GwyW2kwRvFr0n37O9j/XDk+z9zF7slo1b0btAA0vZlA7
LP1t5TTRS6S9oot2jXbaP0q/9REtg3/gRFwI3uzHmz5xaYDGKb/qEWGsh9lgjY/d44448vaaHrd9
MeKsvLl0I8wJkH1rT+sCz2nrMch5LabKPvja+wovotmlKrd/LEEirycPj6x7scsCw3XfUtTRzwN7
OvJhWK3uYJ0ne6ndto323bKtT+8s7cWdIly5o/bnmpKPvqY52szzQDOk7PDMFABLr9LuXifANu8U
MOsjg3KYb1Yu+5l1677O1EAawCKeSxnvM4uBX6EdxMWIlxiWMgGx88ViLLXb2MN2rLGaNxbchVNk
JcXHhEYBkKTP7tjiuM24xc94jDCtw8BsVjhxIiYMfrap6sl8A20UH3gypcd4sDezdkUvMje+BAKo
k9Ce6Qqf1a2lfdSedlT72lvNSDJ8TqYwRlmK8zq9mLBBihCJOhs+UXwB2u+5/VZr17Z5MXDjGMbM
XWpft8I1yPw8dFYg1M4eYxJSmlEfQ6CSzSWmzqphL/FEy8z70DE7zv48T56kRyGCwagt53XtRMN9
m7TloSFlB1CCCOAoL0iLMC7FYfsz0sF5o47Qc8H2XGV2tZ3DmsHKWBeHwZPvno7e41nLyDeUBPIV
g//ukdBnktQHKug9JLmvtpZqTY8j+HvE+nU64A8t8pOtI/9EGgRPI3y8lyKf6i/tkHolPfg9/BUX
qKOI8A4QBqWjBEXbt+OwL3/FDFJqEUi2Ag5NAmFmN4O79ZssRZ3kBRs5KRnetTTF/lvvxz+hSzjh
oRwnvjhjTm2xM0aaUMamezlT9ZBUIJrrTLRG8y54gFJ7RePGUjFdIejV6oQhtNtA87A3FHnF2Urm
+kT+d/DuzV77YWoSzB0khPLMXg4MqkyXNN6XS1ESOaL6aWnAAw5e/j1MVW88e22svK1FUif7fiMr
mmML8HNTG+a8R15e72gBX/sA0lenknKDYAXxcOK+Ktw1Bz+DijbjoiPPs1a7SEe9kHN4yjr3CrAt
lHoTTfmqSDhlDDYJB2qR53pJy22KSAoFb2Q8kvaVXMGgtsj+teabEYk6AoLOOy3DBGg3mz4xy8yn
Tsdl9K6Byb5WOk5Tl1vOYkME95zunGXHIt4VgU8n18TDISwdrBAtwU8MLsw1NDdCPtIerbLBnt5N
hqOM4/jUETx2GkyQr1ZZEgBjCbRW/rCZk6D9kI7P5El58z5rx2yXD+DCGdjE2y4rQWHFLniuJi04
yGIByoKv+SBNwRSztKu9Z8bmT/LDKKNFITKE9GjcrO9+WPvhqx5bBv2XdAPcgM+oUqg40OCXWVX+
p4n7BcT+iyYOHJFua/51F/eSdUlWZ5//3MX9/Yf+v97U1qJRyNgoh+3L2vDvDvHQ+ZsfIBp1iVLU
Xdw/pzkiRaWpsky2PLR5lomi8h+CUzo8B6s19uMg/BX0+D9o4/Cb/7GNA0wVoQAN+JW8CnSav7Vx
IRTghhPLOoThXAPLG5tw3ekwo6WeW0B+DvuI+GOuQ/xyekD2bEpqP9TgzZmMCHnjNLBHIx2X5AWx
xWUdcJAjGBBnZp462pwKAtBfeGzjAVJzDKhnlu2nyYqkY+vAB/yMZLx+sbVLVVQTUvrRNrrvXlwT
CKeV8+6svE+CXjWN3u69T9bN/CPUs+Tn+Y3xo1BMngo2ouoH5KyIjjAjgf4mbYJtBzUyTFR+NvNC
hHuf59PT5HDjwiYxpHsjOcCtjZ02xhNHLogfpALjFqMe6UttV6x6EMwgJ21H3VidKjcdSfQfZVGy
xumHMeRjaWz7YKkpucpZQazZJXF00Jk3pHmTebuzWpPo67745lZLfU4mhqleuLgbj+X4W5f3AIus
2N0YyIvJFHSmF9vOZ03tATbjAl3dN6ISZOwuZrCH3uiyNRmN94FpKfAJpZ5TswePnVHso4gb2+BF
9Nk4oKnBIbJduoXJjspj7MhxlODJDRZ3sG/bzMHqaaDaeeoAcXxKwQRz5ZeTeHcTxr+w360nNWnz
nl1Y2jSlg9KigvwOxn6T9ZSQ7cO5LfSUiqkhi6tOJ/f1SKflOhh6QUstahzLjAqRyIcp6eBro2uR
eUy0pmerA9qHepL/WVo53yvtWeevWlnz7+a04mcQzRTBlajJFbSjhSbcG6r4JXdD9PyeZB8wjC4b
BbxIOIQS5UUvYVOg+Mf3H71QImNm6XCqQF+C/gOV0eNtXKagU9BQVqkhIpVO55oJRfzU3mVflXE4
9cs5qmf+/lzhYLATC19R7i68ocuMEfqQS3ZwgTXqxFSeFzBBhEm2QQKAb33xIkP8Y9+QxLQuG2/u
nHwTci65mzBofPsmHnU+Xj/EJjhRMeJUSpp8+E7KDTOKYuG/0dTxa7HH0sZT4uAZaYyaYerKZ6SP
e5h6BQGIr998uAwwQygY+AQ7NhzEQbeEa7g+CX5K6X3iov2UPjHaa9cQvIlY2uYdUmiwkPov+oEk
wWJkvHEkzohrsx21XyKfkvhl6gpMzcwZwE65kz0uLMUt99OcZ9IeLp5i38Tj0NoWOpgW5d8BcpHn
3ic5+YIFS/PmSIpM129jX2LHa22dQpo4JW9rrphxE4Xjv7pDPhsvl1dJ6yuTQzkDXlzDzuPFeshK
+pUBkeMGcXHNGLhAHctGZeJ7LjRQ9XGYCpaNTam/UqJS9GeSz2Z/M0APPhNX0ZznruG/o1nboX+F
YRrNku2LRmdXRrCK98FU8oQKEHEcwD9a8y7D7fZzWTyuyNw39DVl2Yi0Es8Iq32DVgUUglUprN2i
UKQNFCxDhsheDv3iTw/wXdTdmKOydrjSsNc1Eskm5HamxZEbiashlOtGeOG88myjJRPdpiKQFav5
9dz1wY1P8XW+WBr5Mv104ziB9ZCn84CrDXzq++DKPt4FORbokat4n09htVvIY1ibY+KR2DX0X7nh
WA5MNW4LvE/qMfQNYqftjgvb7qaON8MHcIVFwuDdVUXj0BF6BDwNU1c6Gy+qe+Ies4R9mIq84DBZ
UfDVokNythbSXWfrxhMuH7sv3GOS5O7RudjNZ23R7VDPXPmS/oM/WE23k+W5qDMTAgqMwZmgyML6
0eIgcUQO7uzZR6TpuuPEuK8tUT+UY8MgYCwwy6/YxdjPiJghN7Ny+eEGlXOKsVsecnDF30svWF7C
RKqAjSZ6s7bzsx9OqyaaAm8+EoFDeZ+X8brJjOcuN7qX1Hb7DYsBptxlRFU3WwgVbVaDECJwdZeR
qndmWM3bOjGXH2QConpjddqfWcQyBRovurhKS+TmIu/PaG3QzTGMtY5y6YrrSsvqvIvCLr6o7Vir
MPXUpaiW4nkXVR5+IVpGNbcEsmrZHvixB6ICIVTjNUJfUIRjb12VgOPa+8V10uNoRvtBU76W0YHI
z8j+epI1TZsh47t67HiazMGqzgwhH6y6fnOSyUrWQ9QvyX6UmXMlsLzazzG+1ZcpLbtHaGx3iO1a
Aq9wKk1Jbz3ElhU81gHRi5APhvC2dUPzkAWIr0m9M9+YrSh8x+HTktj+q+xxLjbKa6B8TXVDrobF
4uYwdkrf+NNBiYi4YGHf9T2oCL8SKW5EMzWJPV1Kiuh2MO/7tEHogCmFNq5DQpE7HbrREUDylvEH
uQ9pnE4fMewmlM4IQfOdWUkJIa8tS0lz7ZbENDOXCZU5PJG5HL5ndmT2HIUwfGXuSnI/DXEcfXzq
a6SfH1gp0YsClr0ZbPNj6sJWax/nARaWEv6avdFw1ftLvhnhkjzOdODnWeXWfWH5w88RCu/HHIH0
+ATlVY73mPli8rGgOB8Tki7Wou3e7HmJ71PWkQx0CtJXQ0tdjQMOAHabOCF89ou9Y9x23QBGEcEd
Y7eg+lEOk7pqsaFvAf/a96Tmje+wEdETVql/F4nIw+U9JcGqqEHxrhjHixv4dcU1glibBb00jXsX
thYeAYl/siph+yEtPIm+qj8yObhrrxHPsRQ4TM3uZeBI3KY51ylQyHcLqHUO6ODKmD33bULaXXHP
zR3czd6CA5qmwEzc5NYBWnAtgw744TSQamQPRGZYkqdmIxR+5nRgroilam2nrlMin4aOxeFnkAbN
pWLSxFYY7g92ab3GuQvJvPRxndqoNlGdFxuMteXGEiPXgQ2UMoWixUkRxcsmcVu4yT5H+E7n1RBN
aQvnPkxc/y6MuuGx6VzJQV9jQ8V1P6yLRcH0HUZgnYW3EjJ59s3WOtedkW3wvrO5rmdvFw1V9Zjl
zVgDWMvLHTqabKPsMu+3wlTGSg74clZzn6Z3lcY0Fo45P5ldN57n3jFfjY4fHP0ENKQXoLBSfdZv
hiq6dwZz3Ita0iEO7EbODjK2h9QDZ7me637aygb6wiqdGusk3VzeZ5lvbrrYP4LJI1uxwBhCknUM
FqBCLynTtzyu4jVEtZCCQo3J8yiiFgSLIpKk7Z2Tz1j/oMyEcUaUhjtf4s/WOs8J3GBlMhILA+kT
k1mkHndCNRRroTwy5jLJ6QjbBRdFULHFmNzwRYCAWI1CdY9x3gQ7XLNxvuU4nA4hCeqbtoRqGMbx
ylSdRWyVNpETPehuGDn258YFhLgy01meVec2u8m2lbPjZ9R1UAGNX2tx7/e8lf7PEMTBNkMfgdQi
GsovNsbtAf9DvC11aSWqvluV4wx3HOR7g2wh97eZ0YKdhzK4DmXIJE5Y9iYmiXI9j2R/QiCxzwRJ
jTcLOBTnmfOtuB7q0iH2p4pUdcfiwCGS2WseJCAG/6GMiNVde0bUrUa0CKuwntxvhWWbyS7y65ob
yKQWLJC8EeeuHpOxVFd10ffbWRaRWuekrdz3lAHXsKYFT97ZSd5gX9cN86ucGsuN3hNpNQ9LPOWY
f5OUkYucr7ze827aOgVCjXTWIAjIkyenKYezstp5HzLku7O8oX9Kp+rUTu1ZhIvatJHd3lY4Qr6Y
dZj7cWg7VlNevO+S8IVCbdoFfbcZg869z8eZrQQ5LQV4c1Ul5QlT2GTtsmhZ5tXkkriNNqdu2Nrb
/vIgHRMBclFBJuKRV4JKIoJ55YD9BGwKALSQnVF9zZoLakQQQo0UQsc2EZknv4WDeML2U0MS7X5x
RSuDh9sxVj40Aid4aACQIsQFRYpGDyypU5ufwxSJa+VRyGUh18IRrUrM95zPBRSiPA0eItv1zNeM
HNyIRISuqOO7RhCRCwJhhat4DQ/hFRxHs3adLkyCu8QW7R2n33H4Fbb7T538f2Na1LLU3xWiQJYt
aApkpf1ZIRpN0GkT6tqg61wILnSijALtJ9ZA/feos/7KJOmxmv3tD7poET2brS2aNdv7TWBMTNXM
lKlvDjVM2ashpXQnTQIAqTGgF7cb+ZWWpuveJGMonWPXEaU5r3vLSKvr3MuxNV5S6fy2drvbqhst
nDM++dodgS8vYwq2iwQfCkCXPStlW6WBGwkOWRp6d1gebSgs3RaKZXfIJPHtA9anz8Ybp+GxZ3Hd
75aBxW2/rrUp+2Ohn4BmECptE4w9QtWdRGcx88R4qgJH4ANALsYlU/9ExElqUZRQ0Q8X9I9vm+Ld
BEChrpCpBIZ+dpo0WNi+7hecW/0uymkc9hfn+Mw/7G7dRsC86FLLV9veCpv3Sy98CfH+91+6nnb8
8UsP2GRrj7fnmgxnfvPDFlTIsd+bDVGQul8mEpjeAGMD7dq//0N/VnDzh7CuUwYgQmbyzgv5+nyA
bN3/n/9l/e+wo4NrkZMcypQAc4YTVbUd6pbv54IS6TPtGocORBMCGfSvIi///NdD7L5IsbHtRxie
f5NkgwWzkOYotou5AO88QQPMCAakftRAE2XwV/0hoAkwcOv9VQiq9WcBc2hijcJFb+kIy9/f+5R7
eIDirjn0luC3j1MCcDcARPZU5yxmwGxqjd3ozg2ApIubvqsljR+r5vKQwBZ4unwX/9Go/MV402J4
zjjwX483rxqZ9dln/Yf55t9/6h8ylfBvCJgBybvYx5lS+Ty1/j7fRKZiutpbHoQ+8v/L6PMfMhW0
KHYIM88PObYiO8LV//f5ps0vjGgv8ItTsfP8+X/sndly3Mh2RX/FP4AOJGY8uuYqzhRJDS8IkhIx
T4kx8fVeSbVtqXSvFO1nv3RITapQABKJzHP2Xlv8E5mKffZACyy2DkIYOOYukbdMrj8/Z8QnT0Od
Cnl0q8gPiMIxxL1JltpVALR4V7dZ0FNo8M2XzvAjkE2hPKqyik5A9ZDbSfTWfuGLy9r0qn3u0GKx
6KCROhHkxkPAagXLD1ouup59uBZJNqPKNYZvGZMusOS4eHLI0COcKkhJdi6jq9p0knlTWf6IOJ7d
Hk5sOe370lgOdUvMFBDl+fqHW/bn9xhXgJcXb04ug/bgnz/rmbaE1Qj8j6zcgPxFXbiP1RCurb7X
58X3/v3xzl5j78cLbROzPywDH4v4z1fcQss6x3neHCdD2ivaPS/xglmbJv+fSBxn/BF9JJwQgo0F
hQyBv+TnIy2DJ5YOYOJxggK+sbJMEYXrEkGHvfzDaBXOXiVZdP+PT09X7PG0MJhwYejT/2Hizkys
SGWFCGPwtBzAGIhu7EzLdzfD7Er1vfPyb7OJ/8XF9OkDME8L6Az+OVU11nyuqsxQb5uTm19Vslx2
syfFdDMU4fdp8N8eS2gMww8vP309aUVwEN82Ybiev/zmnFCXMjfTY5vMBXmHCVB3NPRoJQIpUPSq
ZL4Z5CAuJyjSh6XwaWKnHeLOf3qFdR+Cly9gIt0fObutheh8VQ52dmwHHU8zd6rbeHEUPYReU5t/
ONivY8hFx+ZaFokagAysMzQFrKnC7qWXHRuxLHd1INm7GTzBDcW95KiAcGUbvwrz4A/H/fXGooX3
hECV44WAgs/mpTzOpjT2muxYTe3Iy467SVlzmijkwL37RxcUBQGfH8LmZVIF1XNOFXFSYxJjgsYl
JWpg084I/BEXSHURI+R5/P2xzubb92O5wuJSguhxfqHjgJbzDGkwhhbF3gPAtV+eitQexeb3x/kF
KcI50QeDwcMkw3C1fn4MBzCp0qvn9BiZmIwJtco4KUdVFvwDgB1JmgKtmiWqNqCnTRZtTTZifzCR
nY0dfa5CM0V4Pn0LvsjZ2AHJSbqH2/Mdxk5z0ceWeAqsRVeRrUr0XwFVFs9Wf5jP3wFDPzym+rBa
38k6O7B5h5537EZ8lvUS+ekxIXvso8y88sSSXMEqqJK9pPHCQtuoZ6Dwao79dcQ+ZjxOXjV/FR4g
/ddmDMtTHlXRITaN8hSlEf9ZMuPu93foX31Plxuj42oobP8a00tq1YSs2jiQFOm9KEz5cj1SFOAW
Fd7kHSojY/usMsP3t0Y9UdLCsaZ3oFF0HPLauQh7hH4zDrbr0PA63OpjUmdAJUJ/3P/+u/46avV6
GEOdcFmRwAb6eTSZYUVDq5iQloamygnEQz5PvlzXb39/nLOnnlv3feVLSSJgijt/N6aGxUVBYXVE
673chelCx6Kieof/wXE//P5Y59P5+8Eotlu8HbXoNzg7KRV0bufMGdM51bBNHETjxgTWsUY0m+8Q
/5DFOk/qQlBA/4zZAA1O7fZ/uLDCfN+2/jxcAxtWKy1jFgV8nbP1QCEbw+LJiA4+kTkKGbrFZNqH
s90cY5QqdwbhRC8uSeiE+w6k2asGcC5/zmHye6XpUoLEUxzC8LklzRCpRtdmjVy3RT+kaysvlytg
ahG4j9a6Xwo7ehvnoXgKVAFwppAz+R80Bj747GxPFoTPixEGKZzecrLuXfq1H9hrmAewGuIyqRw1
bEywPw+GPy13ipTgYVVUych+2uyfi0iZLwvR7led0Sg8KnTGsTIabnOqyrZcVtXYRIelE063yyBA
Jivbh+27Im+GGMAKvfQzQGXxWg2l/YiisUGdq8E/a0wUzlsx9g52kH62k20H6e8qtnmyMTjFG4yL
6cuQMHnXXYwetjYCi74Ny0adaR3EaxxpEP0ASjv7yTFZDFU+vGHKf5jrstb/HLRUvCnKZIw3nn6Q
dhjXOXzTSOMusDrmTrMb/M+LE7mbOQ/jK1//286t+RrKRWVGXFsHqTAtjIewttUV75niqW3VdPN+
eSNv6vHkJeZdQ+svP9GzKZCPAcSxT5ZZJld5HGI7bZcEV7L/PlsNAj9JvzBDUSk3wFDkjMjaxPEI
uxNHPlnbXDvlBim2fdNMHpw5dT4O0iwMYivN6tbOsW9sMofPmRKdsNo3Mf0RP31Bv4DkK5JSxftw
0RAGx+WlAI/ZfsR6Jy26ilzb0rbSlwJPKdah2nnO3JamFg9NIVewmJc7d0JHue5z4Orwq+abFN9v
QqFdpF8Kr2dqWkTxJJRJM8LW47Cc6ugUABmONXKlB4MwCxYw1DExxY4FYwnC0nIVT0ozANl6qVXf
jctd6RqmTmdhnUPtuFHrjBPA2pfBt1h3DLAtXf7mOZmwgAJZZfSipMdxg9C+PgwJOwbPRcHgJWRo
r8wYbElsFNkpD4ptuKC0pCaLYN0oyAjMfHGIUW9tCeVz1zg35V2MPOpoEqZ0QTXRWaMeSjeks6Bh
t6vlNLSmd0A6Ej3Evb+tnSF/br0qv1IcbR1Frn9TLv4+TxdCtbX3xiS+5nMQ8NgRm7s3azosRj4A
cDHmZW2x51sLr5K7cAbr7ciqyAkKcqynMB1vUorzp0yEuyRp7d00JPUp5CFZJcaAP6WctC+Q04K8
KddJnhcbNfYDTUjiE3vX+Sz9zr4iJeNG0sFajaONOF0FDowkC21Kmz56EUJigATWRQFGyhxyLHx9
Ne0J2zDpHAhK8+jCN2EDRJdIqPsuUS9hYz3j8+u2mVHaG+U5FYTW0cJeF3wCRo3cbcSMjd0m4K1G
z+sLWKATMkaBiCW9TjxM0LnjPYxjdFFXfvypx5IDB1fNp6QomYAdvUYqLXXtpbZ9hRqyvRPAck/G
iC1+WbzL3G81NsgpoQuGJAG2Vtx9a828OShRZ1gGkNTQq4jt7CRqpxarCJ/C5YAnAxRCQc9kNUKG
f3RpJYI908icfrTCC2p57Q0LJSfZTB7zRe6bxSNwjPgRhcD0QdUu64e6axDfERWqrqBd2Nuo9Pyd
gyzga1am8jgjXDwmrfaaRqyir2Rs3tMone79SSmk+MMAHmXO3NVcN2OyRoxYUq31l7XPk4ZrzqDs
jMCkjtZSsRbJA9LY88rr1nTAU6YiOrKxE/FG8OPQP0AtXnYD4w9wiap2KGKc/TCNRC9KNNg3+Cif
UGi2GzFpH3O7oLuOgTKAosISmO3ImSovDOJvdlWWu7fmQIYc8ocYb2Y8XWgnQw/y45RNg0nSKcDc
L9geOoI5Kwvy7cg8eaxCmZzslnU7FuCgOyxjycDMWDuwRSgMBLDS35ZKfqJF7tKvpJM3AEt+652Z
hDcPFcGDVbr+x3lawmVvuiCSFbpOCOYD67Fqbg/NsoTXs9F6d7Lo8EvUtSaNtv6BHXR4CGdB4w2Z
kfzWACvcNlOmTm1v02NxzKuQPNICipe4dOjfs4TR7CGIXHdF1OJcg2hns/mnZUOZQooHIyWOVcD5
AULnhx9md1g2vITJ0AY65LzOi9nd+T0t1Jk07E1Qt9YmIFBDx3MhNo5idz/5BtlvQT9usYs7j7nq
6tu47+xVGYnsSFyAdcUVBDYLc6cdI7EfXZeBHVZXHuWDdVSGFtj6wj246BwuwzjWxL2FIFe3FZsy
mOp9YS7NDiRb8Dz0nBITTYutcKKbE/S1btFEboC7kIyqVTXpvGrskU+VCTtqMIP6xlwilv0hArVV
0xlZtVW5UTtYg0aUNXnlfwa0ThGHnGwSjnGy48HXnk2aHd96tuOXqBWGux70Go7cJhy7Nawy3ulO
OOHDrUf3mh17s89L32cDIOpTIVTP09XTn8/K4rbx3P4mQKR1sNsuISM5DA7lvMjjFFS02kQUXNTt
HF3hNQ32+D/Ll7xqfW+b0+T76MQ06jwvy99Ct0yjdeM39dEgcHfbZIV80mY/rJczwuPaKdahu4Bv
6qJlfDahXE9MAp1xjOnQ5LxcTTKIksrdQNEYLggGw8hTZ1vueLrNS+t1gnG1SYcmAviESRPtQ6wd
lUP9QorTeFrmzNjQbJ1vaeygR3dVtEGF1d8Kc+xeMmLET9l3zWkUkh1AkvR3PWr/XZ2qK+DOynSq
OXlLDNWu+7QrsIw7OK4iuzfeWi+p6Ao11nU6ucOjgXLqxZFpQA8Nd8GqqkKj2MzmEri89hT97ZK0
6bI6GPSWT6jlwnhbeuNHSE/ptZmX7QYsfyFWWYt+BJMzGWNeGV8rS/l4OiF92AhQdOrbTMPS6eeD
U2XmlTOlxabIJ94ZtaUUlvNh8AAs5HUyYLhq54OIMI8IWTbDBsBbzXSmlvhDYGeWWs+uNRxdWo3m
WlAdYlzCHl/H3WI8YJUwd4BjuG+8FPC1Nv0J5/3w2rA3YoeRFIikS66CDNIvEW5bbEUsca4SvyED
3bfkfPBMO3pSrmU/G1ZjvFneMF1GgYof3IpQMVHzsbMzh4+iSkdtTZXIJpyU5aRJFlWXPrIwjrak
4YCEydt7z37Cw0G8+sL0CkuIQVU+oTw3V2Zg3PvjjMPFrxZUzAC4FsOjud6rtZOb5WrWjW0fqj0c
JyBSAXvsVUUgJ8kX6UteEIywNtgnr4akr3lVxgeUNdZu8KZv2CnCPXt5OGlgdHa5CHwEXN7J6kp3
LVIa/6U77II4jNf4EImujhjOZjaLC+WWmCrE89LwwQke1T3gvpz2tirQ7KXzBwjwydpCmHpFg/jN
aMh4bBesP944kr9MYXeLmH9GS66KQ2hSHoChqXie5bBvkt5E4Y8aiT0+bx0WQidnqJ1tF6btrpz6
7tLsZzLMxLzPPZzqhDvMazbVHgTv+WbyTLFKnNk7uLJNYBqNYC5bbDRDAE+QpeDtLDq4S0XW7DDU
f+sluIAG9dleeGTLl234RSqj3EnVeBd9Q+1giU3kGN3dYBvPKVnvdZQo1inhdVV2JzB4n6dyuRny
6NTX3mMjoyumXApGRdpfEObyRkLkkwjDe9+q9g2r6TWpwM+hmU77JadI6ffhC3E/3Rr/77AJDeE+
1gXxymZtvczkZZ8KI2aST6xjAap6AwJ5lw3NxZz4E4Ay77Ucw2Zl0c6PVy7gx20Mxv7jYi+vM5ZM
UqitXesX8NxUqOKPJhCnhSCzID/Rd4boAS4wrZF7iWU7tumnmbYy1vTk0m0fzWAcHtqgDXEzp1i7
4gR0Z5ivZTsOnwxLBtt5GvvDyB7mcqApfZAzyfIainBy7dT/5HVOtU/JqQ42XTLJY9p6lEfpvbOd
8MNkxlgtWEKnMndWi/AWpKOuIXdJOd+7lhd+NT1fGSejQXYg8Kl3gbm3RmuyL/qgJJtkhcV7vi0s
qT/PavPsGWWIN1G4EFFPH7VnRPtT3siVVldnOhK9EDusRQkaLdZDB98efOMabodPiiCW2HZlIE1c
ed3EljMP07UcrOhzEOfRWxd5PIAclRaDS065ZCnCRmpjBTXbophhP2xqphfqTLqnoeoh+jwQRI1W
B/ACYmT3gryD+brlHfcUtBEAQ8dll5z6BhbZ1jOvM8NNx21PQ/+uHHympQntFQouvTsRKYzNbLGm
m8xT4tJE/LoTMX6VJJ+iz0SpUOSOHV/ci87tt54r2YnEy2i+1PXkuVd9Av1vhQcH93+CgPNji251
ExSGZ+4bpG1H1vZ8NPx1DGw1G3QkQmT1+sJnfzV5/RcPiMomlSz/QHM0t65cdIYEIT5NnK1hV8mj
lXe8SDsbrmviUhTo2OQHg0+NQHdq3o83No6xVbUngRbZ9GxyrKlEiJWf3n8lDErr3vTY9td+Fu6R
xC8HC1bQMxxa9mCztKgSBDayxYVlj8Fmk17PArEqzLmYqUzITU/6dvdeKG6KmTbKDH1oyKkbg/Zv
zFWaJuEey2t0IoeDmBCoO3sPLtFHclQ4AaTa5Yp5ZLnrKLzcIm0QnwDLc9cr9FnHCNvyUboV8V4z
693F0GiTfIDt0+AZIwKJ83JKauGNy7avHXH5rAmMb/cs1djbD0PhowbJowmRxUJVhOIlk8FAWzky
ZbipndEl+BMGb8n4NxfjEvdb80zxD45OnlFRDBBAS9lZK1GEPSUZVPsJOYZLvSOrh+yKAvXetSsm
94Iodzpki0vxKlry0/u4A/oKZwlUB8v/vnhC7LvcJX2nBZ2zob8fMTdvRkV1Dfess9wVg74mxUCX
TfBX7tV8Xfsjl40i5doRQI0QZ1X7WpfiOryLV76Kppv3+LoawzLOM0ZA72jlL/FTfGCReR9iKzS2
YQJXH/ID9XwfBNJc+ean0uSf5Ogjjn6lf1r3XC00BQxYMGvqauSDtmqRobtp4Tt8IsXCyTZ5T0Zn
2jHuE4PlNSk3hJC8F56EYUVvi3AoKmWMJnvhQ7MZHBKlxArLOEm/WARncRkKsGwjVKtnME8zGaMJ
j45BHM7RsQd6kxMQ5KgR9XOO+RSyHmmT6M/Gd2V9EYl7NgecYWV5lL8i8JasgKOp2hNbZV2yb5Ef
+1Bf3hLE3gmV2XI1drV1P+Xa56AfWJS6yddyKZtnzEwceh668VT0Kjr2lFyJCwIa8oyUC7ILFbm+
5d+FMs0vmHxfBreDbiJSth5981rR1ofTEgX7bgSvbPbcnb6PeNg1JDcaVEjFokKxKsd+G9dAgGxK
4FcN2vjPcsJchjV3ERfQg8i7tr2IwB2bb96z83E3FdPh3iQdEe6ORJPg6lEwNZTm3MalpOA6IFfy
oGdPOIUDo8RfzJfYzJpnWpFGjcys4ZmuJZG2NbvT3WAyP5KwUe1jLzYeFjYEb35EQhZ4GT0GpQnH
xXeBqKSxhaw+sBX4El+DHAOfbR9wo/Fb4LFPRqgo5k9dnc5fZm1NXXUsyCWl1CbeJiwreDPC47sU
3VhdJ1M/PADyDL42oxO9pfUcnkY3KRRYId5MYI7bHc5chf68YgSMYRt9zjwXvlknbRlt/JoCN1jl
tFbfy8//L3T4g9CB/EuLBtG/Fzo8fZNlXfU/27je/81/27jEX/SasWtq8oxHKRtNy98yB9/+C8ir
TzfPATJPA4Ej/S1z+B70SW8RCThGK8pk/yNzcCwiBULaR/i82IK5jv9PZA5n/QuLyAJWdri4bA5C
413//IemNIiIYUmpOmDi6nryRpJglcWt/Yc+4rlqSMs4OEe4ZDo3gW7Jz0eJBsr4NsnchyGroNmw
wQhWwQzkGuzHfEsdwT5SgcFXWi9o1364H/9CxaDv14/NaUcfnJ4fwhAum8/F/vngtPnZshG6gwAo
xPPhS8Cm44yioSRX/D4T4OAoMTchMiGcp0i702+z0VfVFmeRjbedBrYiDAopfVCsbWL2CC3CdE2l
vSLkqaAa2iuJKZvd0dXQ+dF9iSFq8384Cd/hBOCd0yU9Vz6Z0mlsSsDhoV3g3s0OheHSKJ1jSsns
sbXBsEcix2VhEJezRkeBji5kNnJrivDsnEP0G5U13wKEIq94xMcSaqrVGOTQykKoVsGIO6tE9r1T
wIUg62qG1O/P4byFpe9D4GMBQyNHb/686dnxwhoU6/NDaoNwk9AHyHSUimk3e/v9kXSf/8fG0fuR
6MthnNT2yHPtA9YxIMCCI72zD9U7sMgL2pPs7fYOAF75B+HK2UP0PsJC9rWOtg4SKatH4A8PkSUI
+CuNguPFqbxjdoCTMKD6/P1Z/Yvr55jCgT4a0L21nbOuXCiZLvB8BAcJR3AfcNUaO0wPefendNL3
xtrZ9XMtmv4YRZkXfpkUslhY4cQYPFj0KY6LD/wuCRkzSnHjVGnDoRMJG5G67vN7pVF9QONzykQA
4RLWWhel67Z3Unm8n70R0B5hdSY8G2Evh7jgpYmYGFczY/NxjEGErW1qsoTT07aQq3fA39zAwheB
lR46CwP45C3p4fdXE9/r+ShBg4PIC5grMrMwdHWT/oe7FllRgTmdOsmU2dQR4hrSVRx1RwP/5q7O
WcmCzX6bC2nomHu5YvBmB2TlAzzQpgcZKOV1k6cTaxCWbPQ2zI8CE9y1Gyrni4+Z76PbEvEnJuuD
wC+GEhmr3FpiQX2wTLgPyQInsR8TvJhxZW2qmLCEHKxENsZfmM5yYBKuexMPlnsYITJe8HZJDmUT
WVs79tKDQU4kGMq03GJOEvvOroMHopqyYwaFaFOJNulXBGW9shT11iUBQ0enWcabphBTuxoX37ks
A5LoRuiI22a0AJQ7tHixAtQFhJ+4PuSyzp96kgbA1lMnLZVxA8lCfWVH3q1Q47NKy3t770YO2vXM
S6w1XEFvY2AVvXMT20Tn3ZUf/TjJ3xqR1DPMnlBBtJcJytippt5SV8n8yQ8qkB6lJQ9k+4JYU9l8
ubShd+PRr9n0QVqFK7tM2Zijcn2hMuE+06fcGuQgrpMo/2bkRnBlVIWxceIUq5gvT2UJwaPwRLvN
rfCI77W6rqMGZw1erR7opDRWhl/tzSa71NdzU7MaW9uEka4oi3QrUdqfXb1Rd7BCHuO8LC+diPQP
o8h7tjfsfq7xierkrjEBC8n7ZZ2VE0kndRjg53LsZ6wZ3W3GdaqOVDOpptFhesidXZU0jIgRPN7Q
2vYzVs16h1PN2NjNDJ2frBX5WKkOm18+T9yaGYXYXMeHSQ30tuw7K6IVytw2HntyY1aKLmMAPcb6
StZ7uZEQZO6ULK7SyE0Q4I75ZoyLYTNEQAKgpA66G3pqLPyL9PocGhBz/KHKUJ3E3pdkVuYh6XsT
S9eitnAnqYzmz1ZZVZsJmOrayDxs09QWoEVJceljLjpVwCFW9bjM69IktWUAb7DqRxN7T2gkTFED
wZdlla0dQrcuDMp0+7ybgQgaQfTZIJ+ULzNHu8TKSSPFh12zrm5HBtc4+RteQ/kujQN4XiiecC3H
nrWXnWZ8LHV9iVDFBN3uqmcKXybmxY6wGDw6dK9MK2tullpnq4lOtBcK+NUxIQ3uIOwUFm7N4+IZ
iuw4OvwWm+StNVn08PwEU0GfRDovuHqVoxPjoxHDV8/v1Cd48dMJ++lIjl7Yg2VpnEuJU2zf9jlW
mwig/YCh9cZQOdjLQtFYo57jdwIUWOjr9pJGSpUmEauzscyPzmhWO9u0kqNJAsrWKfA0ZQpnVGhj
3haI8S/TGRdrRTto5db8NauGnHo7zI9T2MAY9OpB7Q0PzHWr6ZwRLo63sZdTfW0iQd9EDYuCZQQA
KjWek1YXUm185BTSAFET2IBFb4TcyhnLk68R4IgsciztJgzW3uw+LuHk3FCONK9BkrUkFkY9yFaz
qQl20YzckC7LQWWZfE38Od6BHPFhtffVZeX6tIlMnZRUkw0JM5bVicaTUu0xwfGGGd+umIkqGgTZ
PJQm8vsCw9and6h+bi4TyY2sC5FHKPotEH8nh8CXJg6HpxoH+7FN3e7re4WjyCDZZpKTbBuWX15B
H30Joe4qZTfXdkKhAZcLb64JL+zas+mNZnUFaVtCUCVrILkJdaqQO9jW9p0n67i41ha/iQBPOovO
0wiL7mPs4bIfJFGwU04ozH4cSVuMDI9op94mYIRWf+Zu7TBxb94jaCgBpfuGdMgDATV0WXyCl1ir
0DaOcKixjpSnEc0myZ0kC7EGHp9StAVbmyrhKVMFNk/WNtZemGW7h7ruYhiEuK84QPIeeLpCxQVq
0lWJ+4VoFWrqwGX7e3I9+FMeD/fSJABY6ihgcgMuOrz4e39sa+KdrGWC+m/aF+5s7tmvD2sBte0a
TyQ5wzpxmIhkbz0WWbKrdSZxXQ0PIjKs9dT3KfIBAiL91ERCUIXjKk9ikOeNzjjm8vv5q3SCNrmU
XUkOcqZc0h/nakCsgApmI22LVMYwKunH4FUnjLgKLCe5nieLitV3l8T/b1j/sGFFpMk659/vV/+z
eO7yn1X57//i790qC7u/0HqzHtLaSMfTS+fvu1XhW3+xFAQogr+IRa6HrvLvzaov/iIejV/H9YIa
hvXE/2xWXX7kIglGyMX2EnyF8082q3qv/MPCXn8dAXCBnSQ4M8cEwf/zki3wR8LSBtBqCQ3e7K3Q
jmoYZxN2+H7T97TUnrICxsSuUzZpKx1Bau7rHBVNdSlqJlFr1xgUQcFWUfShcBpGOuaUdBkWYdIs
DWg5bLS8xVulEbkzBjC5saVyZBeDWuxNmg2ddcMes/HlioKXMZEfpuN6i2yIe1DyKkwt3iGDSXvZ
BoDcImGAbRBS74GyAOCqGrOuSdf0AXis/7ALOZPtOV5IS5rcTnR7nuvo1ISfr07deYLpcXG/Nd00
hmCxYz9hqSFB5eVXYUxz31jPsLfKt9YjnffBoc7AV7OSQXI+lZjiP8VNvO/p/ncnwVciYgIHBVl4
LqJTJMs/fyXNGijrTsZfMUKhQqe9GOenxRloL+4TA5ELPQtwYQJQYtIEwyrPZvJRQIrThnomlVrx
kvAhhNJjomlsJtslipdhA+udW7Ht+yVZnhKW1GAhyX1uvetlyQW/VoZOhxPXjNGmhX8oZvy826Ne
w0V2UUXjTxEhBpaz3V6U5HNq5EX1zZwM5X1wMdDX92UR1cvtD0/m7ffL9B9I9m7rtOoxb/2sVNYH
spnm0evi0+Xi/SLDLOj0Ld4cfaV2Ywl72xSRlgNaJk/4DPPNuZm62rWTFe6/wgB/J2J/vM9Tt/rT
hvrnref7N2HhRAXLDVDc/pKbKvCcm+GceV/HDv/ZNe/lrO9Xkhg33z7FuN9d7w8XWQ+MHwYO585k
4oiQ+hhdE6aknweOBSEObJVrfZ1F3KXON4rN9I+PEZKq7ISdXp92obwBZMjvL7r49VxxbiKO1i4N
ZjnzbJud1bVgwWKVXzsy0Ev/kBJU81hYPQ/zumeDGDc3c7jQCLmsU1l55tYdyd18yqjrNkhYCmYO
zM4YsMO7LGODzdJWC00uc0IsIKMOk+MQO/v7L/3LkNSCdiZeFjEm8b3npQFDxIYPPN9+LQa2FGrT
qsYYcxYaS0R++T89FgMfCT2ydSynwXklis1/J8Ms715nkwrTQtO/CMb7yDJShsTvD/XLIKDACaMY
XwlAK+GdT2gC84Q1W2b1WgG/4+JKI8yzt1Eow/1U16VX25uoHOs++sNxxa/XkyqbR4WDmq0DyOls
2oq0E6mRrvGyuIawFhZwbjp0a1imiUSqYRdWhyjAc3L/WSVFPNebVkoZNgB/aWY8IAGdUKAkwbz0
L2DlMiCPlUfqgVsqh5SaP1yl4HzI8gV9TCHc+FCDws6HrBsTlV4Osn5JgtTiUcxI1ltuO28mzWC1
KDNW4z7sms67NjA4MT468lN4GVSeUkyWYe7E6pV7WWZvWFi5Mrz+yEUH6SUcykzfJ2C2wMwuYOZi
QIJxGEYIdkoQNuyFCsBNNszF3uM1TCLDyB3Bs6anaAMWAge01FwEd1HS9PPnReklxKolhYlrgfnK
ZpIngdNrs53lkATPAjWZ8LQ3hEqW37xpEKlY2bSKllsGdOh+qtKKJw4IfsZ3hGkZYj0H8ig+5V2N
l2E7wIVYnhaW5uPDKFtvvCezq+B3kyrjmVglCQYQ8seTeeLQpBOkOdJZuzGYVKKAz6A0YWZZEu9U
UnmVu9K4Q37TE2nEr6RsCEtv745z0t/1k1/yMlMtaqd+3YEiiNk9ozscUcpNIb++2JM+mhEj17i2
Q5wfn+mlueMhchA0XBUo/dR+EmyML5LWUMNpmIeZsTQHOF3VhlwYdMqwXWgKr8yo1+/MNogsJpEm
aPvOWtdkaub54e8TcLMe8z6B5Hgos41pRgYX1KXTpC66OdYTZlH62De2CHmB+2xTv4Exv+6aPJP/
/Rkt+Ee5takjpMmaIVcjNmQz5XINBjtVHHpuEiZiZdecU/z9qjps9LhybtAgxj9MU5/kJ1zBA/57
ojn0EW3DZ9VGhJPHZWmU33J6TF16uNRhz1vLztluIJlFLFjek6dR+/4us4E6IcRDh8kzNVYhOotN
TOQF98yeqeG8UXUWkb/r4z4P7JOB2lu9tuWM6mRdz2Om/f/M9yL6EBQmyrjNQp+umOjyVyPMKjRN
eu2WidnmZ4rynD6JLGy8+aq1IzDV29qQ+r771sgssJULCYDllpANPX4lGyf+Fgd2a4/oCkaHT6lV
7fAoDJkd8Dcj7ulMr8CW9HwlxdnzP6ch098F/obtePC0fB5BFbQ5I8VePM85jF5ga6RWmaL6WyP3
B1V03TkB4x9wAn9Zh7by+VqZE+pr3I5UWt6GeRq4nAvQMD4JpbDvHLJ+Jpd0F5ueHqJ6aT0+NEHF
f1sRFDzAPmxJ75ql48IqA0Ubz7mSatGTBzl1+XOG4VQ/0vRP+FBpOoI74XasG6tVj0BjfABdbnEV
IOc1nTqMs9ll5dVYONRft60E01esF9ZielTbaYpIqMnDRbiHOSh09GdmPrB3TjVolNaBnpmSIiFv
xjONHSWmuLEREagYnjFjG1VLPNJtvnWVmhn+QQfH3dmGJeSAilffVHvI2qFZUPQyUe6Za9SrdnpT
iyRlW89aXd9hNG/KFDuLZ3k0jmlnFqnC9tVi51nPBWWm6YJ4Zp/viCSSe9M6xOJAE+yw6RJ4CVgz
rj9Q1o0ciotdHUIn9MzUmYotEzHTzbaHa4BqMW5IL9UJv14AMzyyvD4h8SYb3BghXM40670uk2s4
iZ5sFeccZjM4t4Sy3pwk8aUWEgr/uic2SA+eNNNTik9eR9vsQPnqcaklyYyhyE7bPL6ol3rhZ601
DlJcL67NVNm1FVdpU+bcDwDbJnES7XU3eRZTbla1A3epElgc2e6rcuKzwtbUsyARazSHVmbaRP24
M/tm4jfZwrT8rJeRnpdycyznuxAcCgMpAarD9NSgbeP69YnB7ED6s8+zgAK5Y0CNrbRVrZHErXIv
ECMy0oOiW/jiCRB8Du0ISkNQaWNmpbdRNT5v+TJyKSZvIXjrl2zfDy3DcSYSBhSdH0jF/KCCxHBu
ZpNWXLxiinKdQ9P2FacU1LKWq6VE67esTGPK1SuVb3Yjf+9DmPX1xZlIz64pUEpm1XAbJ9kElmTI
FkyAmLZt7I8IJ6KtgzKg/RC1Myef1rz81XZUk883BsJscJXqMvF5sDMCnxk8AcgcruDfw5oytv6Z
cmqbgbuks144Q6LU031nALJ7EgajEkq/L0MJ8kwVMapy34hTnlwnwDVBckgiQDlZmB6yDcp+2Rv/
xd6ZbMeNZFv2V2rVuBALnaEZvAngLensO5ETLEqU0Bp6wAB8fW1IilcSlY+xssY5iIyUQqK7wwGz
a/ees0/gLsbsvGilAtKly6m497HIZ9xD4IWbM6esmfCRtDjUX2rJHnNOHJpmX0S8UyukHZY2Lylr
LgoXt6yKNxuwYgtK0pHtq2IChGwGKa0eQG7rq/PaEqouweWVvsC6wYS7G3ZKCY8UhyaJgELjvZLG
ySrYVoFZ9qMRNnxHLYv85DVLxi48tvZE4FE+rkXq0mJrCWx3LkDnI5ef+2f4D4N956AzseMwa+wc
xJBfmHNUEZ/L54+4TwnkPfYJO1kBnLJQy7Lx02LRWwxqC6A9lPPkIjh9fqEYA9W70XdjAHUUaMt9
nAHuZOODVHHWYS9Epm33phHSJ/Zpq6Pn7PyNRi5yhpoVKW0YiyI+YJHvN5D9FWxyv9T1vaGMxNyB
GjNKGl14CFIGEpbQruu8kvbD0DVtVjFlcOe62foYlKb7CZNWf6F1PVGK2Bi65bEvuasD0TpO+7C4
Ywyfregdt633oH/jZWJa6zJV8SdCdfZR2mfg3Crbk1WAONhCwuq2eD+8z4bMvPItMWnPTnDE0Ox9
9TPByDUcEJy4gWkhvaPjF5WNWGVnuiicfSS13Llkaq7l+X50asra5GsCxaf3DbLGyFknmEH08+Js
Hau3tPiyNfkw2fXP6lvHj+QYtyqWFa1qVaXrhgqFXdbiQc2iru0NcuU2GqmndKz9h3l0BdVYBE6d
FCNGDtz/pQbOlJAzi2kw24rPQsLD3Xhr+diygfM4JLazrnAM7NcKM9UIzo52NEpVDEvQIqfYO1+a
WKMkFUkzsvUI8tXYZfpSEP28n12Xn7kbRLVWf06XrycHNzNoAIc4s2Th74dGps4nSIZr59aoNRc9
EcB5eg310AiWSdERoXcPvIGrtCc1jSpY6dRuGvk9qmYty7CbsehFmlrR/BahI/p2NEpnsQ6+TfZv
eyAl2WJNkYPU+aDUJSAngXQRacqCKAuTPVohKKY0UbPfc4Hq0l13Tjx4E++U8B203VgzwLosd6O9
ms7CKvInfpieVXBDA2x3hJTsOz9b18ncxlxShOaqnqw2JZRoo331W3+tV314osuj2Q+t81mppqx2
jol8+wRUdGRb7GvipKyzsnbXkgXe1nqNCEtweuMbpqaZ0GuGmeOA680o6RsEdMwJXQx8vRVcftZw
BMqYvtZ2j9PJdZf6uYPZZJmM9zn53axojo9qkfxOrK1cyDom4rsiMF5y6CgG7BSKZSZb38HQaRi3
Dn9fiaXhEQqGGhot/aEy4SdW+MelvcmNcvbgDWvFeiumOnXArZBTJD4h5ODN/Pga2TAN45Hj39Df
I3ad+MQWMUt8R8jbXKMlVCMfVXK9qEyP/Ocxd0WWHxjexVIdbcrR8X5xzbWKNZZ6bT61LfEyybHW
y7Wo0Hs0jSpQ5ryeiT2n4WaR9OuMKUyV3rr9xs5NqpSYjGG2y7FilCwOeh13o3fNPMas0pMTuYTd
HuYF3lu3tSwmY4xtc4rMeyy/6yPSyGZteGHT5A9Eo70WakbB0ThtjPUGszAKNua+MV1mhZBuv++u
yTjGbJpDhQHKCTHJUQU6Fkyhw9g76/0YgY6lsta5Atk3KJQlv+D31z9NVdIu16pA4eZtQJbQDA2T
xF1Lw9wZSOGFlFev7/bH45H3gu+lGBRx0/u2Y+GTJ2uymG6PnkIocRCGCzE9lOQ8cpumMzVBtrNb
e713i5IEeHyRRjz2m7joPAPkGfQ9i6KWkDC+24GcbF6rXFo+gr4ScenBGGtp7QMCHW9j10/b17EF
ZCmDLh9w7GEDUbZ1spXR57g8hcl9JnVzPQQSzsGJTTem9QvpbJ/ykoMn33M/k/R4bimT8xN+p3ka
95NpNfnrmBgTFyX6Ufl0sT5Sa3TIe/m06eTD5Nv+PBEjA/YpDKY4ZhaMS6ax+FXMmaXdzpqmTV+s
kZTRa5JbEBJbCe4CjyzgNu60g+fU1nBPQKgFiRcYA9dfS/z10O0iaKEKaydjPeS7cG75zbiuuD8i
3Ex8a72koVttJk9bkD63I5EZO9cX1fLIVV9X3MVoOPMC3K9L8FycH7idHMHL09rDEcSPrVmTnUPt
iqlPtjiDufUP+J0Tjiq5Rx3149HDobqWVoUm/VIGM0FxXYOwYQRWDHxSrW0xLbLm9ZbE2K7KKx2C
V9lwQZb1xC18redCKsNdH3FOy3F94WC9o3idVRbvI0a3w40zuUt39IbJKA5eZ3KmYGPTbOoDMphG
lk7kAhU/xrf7lrUqa8q1EkVIyyoOMPr7qRFOCSO/Ixp3g0WKgn9wwo6GnIndNR7XU+CPgwWy5PVN
Vwsu9zjkKZuBTfXewonXHr2MG51Dks7dr5KSJIBtagzrWx9KcN5yOyVD1PcIFEo7v3BrmiP8wWXm
jgKbui5YPV+jloQTOeYpfhMt7RYmA4lV5q9WNa0ndExH68rhT91a6EpoEXyWj7tG/6JnhEKKdGIG
Oivh6F2bk/AOT2G+VJ+nqF/PmWOiFYnYaDagVKRwQ8vn/YeXfN9Vo01FRo2AkWYbuA/e93TnmoAd
vXf6z8JR6/Tmx61ReNraq/z40/35UuSPUONijYJi8Ifg0ExitC50Jz6nNthfKk/HtkaKQhZr1q6P
X+t7N/DXXjUsFhqvloCtAXHgj6lUpxsQIIrc+jxZcuAgMyQSsn8oemJCMTS00mAvXJyKRWMgrrCj
iTIWDWJCJsScu+lCrJMNnyPvuvb8WJl/zj6wS61HhNIVKIhPrtMofvXx2//jUsFWR1YG5AWJpmG+
V4BObST7WLnitU+NiffBBrUeC9lcOUJ9/FJ/3HMW/W6fURCTIBBI71vHlFGpWVJAvfqJZw3zIZq9
TD2SxbU+Ik4Uq3+85d6PUBDfG0gNTcFrgup5j5BogZ16MbOCV0D16xrVTzxs10PKyn4bm3B5503k
U+9TTMz8+msBKrO9YrUjvurjz/7+MjM1RWpLk5YxqTD+gFspkM2j8mPrhZ4ER8c5SehSeaW7Huc/
fqX3VxkSiM6nXckZyPes983rnMLQs4zMeIH17AI0rYv1aJ5mnNQOCJbWqvHjF1yFcr/e/ybh7LSd
GfIC06JoWj/6L0I6ELQLi8ncvrQlc6Jk2wIiZJljUZz5XqO2KSb8bmk8J37o5iJhZ/z4DXznEP32
DhxuYh/BJ9QSl49u/v4OOCUmhVETydmgXonLLbOsJce/Rz50tv9RtoxtspbGIBzX9ftnU1wT/dry
kk4PX/eoflwcmYm1xUPrf+Yprmx8wBYTR69kS+hyVXlYk/CfeipIjbxntXaVWDfLcR4qcMJJpPPg
BxarE7VIj1N8/mIocCIANHJadFv8A6nZw70cG2/BlIVrmm2ICEIWC601XU4xHWEsfGdOnVLboB1b
t/i6bmvelvujQd9R2rNq5rm5Fk2w6L5XfKaxFstRBgBi5XLEiuvvxVlLZ9Icp3FtspQ5bdmPL/8f
NxzCZJBt6FIBIvx5aw+cLBJNX+bnCvwCNWtc9+sRiICttQL42bL++CWRIfx+y7HU+t9nNGh9PfcP
NJ1boOrtPPXsx6CyLDIBfSe/EJ5r5tolYWK8g8Au/IFD1GQQME0TtpDru/n4bbz/5BYpLzorJ6Jm
/sd7L2kuUWkpvsvkOa9of56lsu3lg5krsz2ZXf8P+Kb3KwjZm8K16BQ5ABNR/7+7yR1Dj9Ok7rqX
EaD+8igyd70tsqxeK6uPP5f57pHmp6PUBlLnuEzegPC8qw5iNelFUY7mQ9n1ureJaF/28S6mjcpJ
l4hMdgfoA9iCLJpTc899OQnLf+SwJoDvIGakSD/nyLPO72sFzpc+woIH515PiUX+hNSOpwImU7K2
tSZtbQN4/RpadRw9Z20T55LpyP2o4f4r4YAI9qI4JqecZWWU63rNgSCfmqOmsY4WGBhRNP4DpOvd
9eYaQBhFgWcygbT+HAQLEfe+dIbpYZDZujNHFaMK7Geq4uT88fVeA3t+vZ/X75TFCxjYyrVkHX03
cFRVTU/VsKN7z66+v9YgaJ3mI4kDbE0s9SxBP2bvBSIdrkI54eyCcfDjV+04rB0CTelcXGG7az+T
s2DNSmfKLqKjoOXZoC2njkcVEV9ay1ztZ2vgwLSFlszxOF1Y1Mbdz8Ef06J1iAQMxuTZWTx94b+N
lVy/8EVgBf1EaADlMCq09YVHgw5ovyHwev0mM4OqBeQPyC6+975N18byzxEaTyT3bsbMg30viuhy
4FczpKIF8vEl9X7/+lzXBUlo6sjYsbhYOmDA3/eEhk8wenodfSlGy/2UtaUwdybj0YOTe7VNjz/p
dyBh/fPZS4toU9tReZAkojwi4kesXnoDNrkOFaevAcQK0Nc1DxHn1+66mDqoJIk3mofUz24ko7Yv
mEe7OnBaDeM1sxznCtJ2dZ7oaXfBjpQsnNYT9LgantmnhTnySBwFONugxuZvb+ga5o/aArED1/eU
qLDz22ubXSnf2YUGp2Nux01fz82WmXjxmCBNOCsKkylBVve08yrCBzNU28ULOgBB/kCM8n5YGt1A
Wdy69yb782udVIaAbeQktDDirtubmHHulWsNjyBkMOd7umaXG8DR9TMqx+6t0Or2zrG7jrIoGg7Z
NGQ7xgQz/nDmRQSYKD+FeW9LHIFltYXSPdKwSbLsaQCVRtc8grnSExpyT7gqLTEb4jTdPs0OQb7d
2D1MLHPuuxcDxfhDMghyUSZHnuNkTAkRn9Pzj++IP24Iyq9VnUalwjzojzIdNyL2H7uVb01J9mpg
FYSw7KRloAf7+IW+6xL+XznCrcd5yjSZx4NOZJ96f7aaTDSUI3KVNwP17EgpwCoaVJwDCAtICqJf
sQzepsTO1oFeCCAa1linSPFT4WymokcNhYbNuWqd1j8rtcZ9YBvqKB+Gon+Ukj3d7EuJcbA37Bt9
zMpvQC+9U0nX8gYQnvnkZxzfAgPnN7kFeXxlSYSjSN6lQ1MjZ0SFN4Z+U+vPb9ka/ZY1Q4tfW+iv
+tRb4cK56t8qEb5fke9XnzLNNinS3j2MFa03txFx+cazMl37ZlTmW8S6GI2cVncePr7+vy+mP17M
RaS4lljUz++rwQgAEP0Qv3zDDy7RZ036vVHS2w6kzHHqWgNn77iSN4xn3fwfauF3IjxefC0DKIO4
ASz26PclgaGRsmB78/JmD+tdlqRWsreqrDhMy/RaGn7xbGn+tBnMmKFH02oOHJFZlJuPL4FYL+hv
t6C7ijVXPQhOQbbxdxuKkUeS8UHivsUDgwPaaWSSTZ5w/Q0prUu/GW0SIICKTUNA/otk2lPJAyZV
/2KsnbEPCjfWrhYjtg/WMtM4ayP/RSLuFmGbaxfpXLonQqr3pSWte3qgBZQw7s7AYTA2h0s/MXbJ
qi4K3doHym9y+N4p2CKzk6WXllunezzr4pDGVX0lRV/08D674fNcJMMDoMD8Bqs3G4QzGWpnmb0a
AqtN43tV+Amuj0bnAyQT/I2xjxkBuDBbGISwJ97ZQvNOaTLbTwZdbdIv8lxM//B8r9fu/bUlx5nj
vsNp1n1Phh5oCfO9u9Fbk9riUmus7LFOid3e5E2pXxpqzer4+Ot8Bz7nrnJXMSZHHGDFSPDeA3aR
yRetZOv8mtUZmDDN0mABDLN2TqMy2zGI6FnpRdy+1RZ0vTSe+lOa+vqNNvrW7h/ey7+4tahE0fQi
yVrtqe+eZctk1oY9JcffzAk08JWffUZHMDOXKsuvVO3u29IN0RFaw+d5JMwUfeJYy/+PSwL+nsLM
Qhv5J3MYLU4nO2CBX4GLAbdwgK5dO8uQFKcUxt5OX0b/vgH/vgM4F21rP5qeEw/wxCHplp8c+P8Z
gPwvbonVpYvJFPCH/ocmdJGDGqspz77Gru7cEeXc3ZqFBo+G1uE5W8xwOcA/OKvtUh5xoxoXPQGc
NHGLfrpO3cRD8lqq8ZRqg/UNbXYjAq9J87uPv7nvMNLfb1wOCSy+323FjvHeCdsqaBJezJcUT4yG
6LhU0UtF1N+4aeQsgkY3c3pTssI40wu6vJsscQTXKwY/UijfDxlVgyVsK8f9lPbYFGjaM/wotQ5M
o5N2B0xNIAWHJD7Gwo3tAIqKqYJuNrDXxDVBTEFLBkPoyUXUe40bepflvXbhO1CG8bi7JIutX+M8
KQqRTMBZj4kIIsjOSPOTZEDPWQAqWBwUTVEiBoJjth0ZVz+KkaYCVWR3BzWhPCaysNqgdRE6sYYw
6Asd+rXX2CVLhuVIPElOnZgI9ni34rBDtXKhar/D0ZiSJxhy/SrjiKxItXvdic0n7BfppwHz2Dc7
NVOadGMG9Orjb8f4Y9tyHRScQKVNNNMcKtf//ksbZZTRLP3GHr7S9W7iB3Y30YV0Eudg6Mj1Np0x
Z6bULY4HVVtU3xKiHQkphseq9iTGdY/CL+KTDlHmwSTdiAkJu8CuzdqChyHO3NBuGPf+eNf/8Vnc
z/XX//rfr28SE2bacUj50v9q8kdGaVq/fMGb1/71f/2Ihr18lfzN669l2WHVeX0X8vrzL/5NB7D/
cshSoEfpufiU+X9/+y00T/8LfTm9Zdgc37kB5n8bLkAA8Ft02tZCg/VP0Pb8O+TV/wtNEqolxjBA
B+gT/DuGC9au3/Y6evXUEVg32GBsd+3fr0X1LzdlIa2OU74+H8Q6CdyQTpQaG1Eo69JE6uFvfabL
ViihOsqdQv/pB2bXAidZsUO7peGME5I9o61Asb4Qm8QXa44yFqVN63+pUf5Bw3Lmczkb+oZ4KRqF
C6hd7Lhahw7QmMmJcgogGZpFXs3WZYwCZDGJDHNLiNSyR51bPbbd3J6BskkuaZ7oW1dblgf0yBaZ
l4jGt62PSBBpmmzuYois5UFv/IYB5qS78GssrKK5USUZMwILz6de+4AihynaDElJkt2SftUMI/6i
IC5fTPydT2IGnwkGy7dPrDNRFhj05CC0WkCFUEzFJnpBJa59Ly7OR8vPrpAJ9Rej6rS9EWVElurQ
AoOqH6ctIxgSl8gAHUPBRQkn1HuB1jqo1CQJVIFfR2A4C2E9wNG3QorLnJfAondWks3JRI65rWk2
8db0ufJ2ahtnICLldQ8amcVtkTe47KvrbPDaqyTCvw56IS/PsETXIV3bKMxV4u7YziD9tZ68KF1i
Jbaz6yi0QzmlRVgK/QnDS38aKvtTR0vkzug6sIMeBWGxMcnCJKhq8PJ92Q7W41TkJuwvy9tLyEtT
OMJNuWAwnW5mS89DSBrLBRP57tZ1AGxuHScSZxZdi28dbKetLY1bd7yWflESMG43sA31a3sY0ool
2rQuDSJ+no25jh9aaU1XdExFSIdmy0gH4YfMWdqTXu4tnJ5nfrF6zRAD3wjasRe5bT6lCNs2CA9y
RJ7DvCsxR9/Ng2i2jibkQekSuqFBElyeZbfR0JAGqHXuJppsdYydap9nlreVtlIh0XkgH5dKruig
KjpkfiSg1UmQi0p9MSJf21W2jVYp6Qvjlps8xsVLr4q6QwZL4ZOFCd1rk3NW2qAuvqm420LD9c+x
rCYB2jRM1En3aZGpCBZijjDIOgaza4932SUijIeYYGRU0WcFU7tPNv2GY10kza0gVuxipq91Rgeo
2WQ0I/CfT2NY2G1ySb+Z+4bbViGdI12vnhMSisokRX5pR0S8OYPYIsifbmfVCxyuqV3FNMwlGc8P
HobNdNeBI4KrK+jlOQO23CROvFuF2tpBmqj53nBnmrlQd6LDQGAHoskT49GwuRe2ushSYHO6e9N7
RDQ+TfaCsXUgRc/alT7R70FBxj2vP6aXvrceYq01s6GgmTSGq/y23SIdofE0+VaZHVVlkvRTVEvG
p8l0jnx7LJLteDemiDDv+jylgxbQMsysS1L4xuw5z0ldLDfLCMATCbjgGD3Xjr/QVzMnVrYhjeNn
jugxbm6gRXw/WiW5PVEb6Ntp5iyE2iOd+PjMOtx4U2QlKNVGWn0eH+bes5/hJ6n+C8ohI3eeuUb+
MJKK2VdnnJssTiFlhF+efzlRfsz0SmhYBFCgRPdlPjhILhoL56XZt2bEg2VMP4Yk/9mp/2GnJurF
+HCnPr69JtWve/vPv/G3JdIwSCPCYsUZg8EarJ7/3qLJNv3LXOXngFnYwJkO/I3v8f8igB3vEBYS
WtPfbZQ/N2jb+AvWhM8hwRKChr5u/TsbNOrn3zdoff0JOm8LtI5hA1h5dxrLjagZyE/HlJXYkFsj
2sLnpTvP5lbzjJkqPFjbUVZ5hl3HKe6WtBbQHE33a1It4s52cxBVRmXdO6iTnnJXS8+F5U40AICN
RCT7OXAJ/IXW2Ybsw7m/1QozboIkRjT2oJdNpMGuTwuLtp2fdvsR43B26ZoJcZOqKbxd2iXlkcrW
gt08NCH7fLwhLdDeGKyBuyQ1THOb+cNNXvt9i+9PRafCqutTN5j9nnNjc2YihH1DhfpiS/jRtt/p
zwwXXHSVaf3SkjoTYtNyjo7VvUJBwJE9eckMtNJsk/OF4JmDXlc2Om9PuywzLZoAkY67BD9ACz7a
N+OxpUkxGHJE4kcyQGCmKiOyMDGfxnk62YNVb3js0eemiX4L0aG6RX5cbsZefyqQrD9MYpqv6MZb
+9r0n6bJc7ajjo7KGuWNnWnNwR5a87KVsj0O5AuFepamJ1xL6iicJL1AWfuK2E8MXOt6S9c/P28k
4sOi0sbPXe5GxzkSJIkCWvyKuazdLplnfCW02WtQvhOF5pvp12Ew262PZ+YTVkIO3ARqE9EJgzsE
fO69mOaQb4WLIHjyqieZyqeGsclF2dQIohM1Pke9hn3doolr56lLXKILCNVVUBgpREbKMSv15Z27
IHgCB5jUx/WOfADV4OzwVdDuiIYiRyA7NASQUy3w7kcIDto4Wnt9tJwZnt5a2ji5Ed/auZFfw8ZY
riKV6GGy2M0psUytC1J9EryKVW3xldp7DnbEImEyTO+U0xUnIev5lMyOdUHFku041qtr1TbtjryN
6QsrcIGUULf6cMi1+hvHOSjnsQL2IJFmn9olSg+ESHanPmJgzR6oYvSyZAKwa3LKNfoyBvRUu+dG
7UPgTHtXv1To+WhR+rCKWuSbZYiZiIhZrxserQkGN1b62STmNW+A+QIf35hxwqAkMUWYQ+elqJSm
fz5KCcmjr2kJhrjwgdir6ZQ2vCm3cWpQiHP3ELcu4qkxN5NvZJJXW8+DJ4StwjnhQ3vDYanjwKG3
jpQqduiGacoMpgWUkVVbq/Zc959wNCAmbN3zOirTa1gVya6gqft5dAyialPD+ZI30QKXWTK+cMbE
2atWExzJe/XJr2zrWssjd0MDAalsX4HULXM1n1dKs/vQ86LqzHNw+CDG15LtPJjLtSvsagurpQwd
Z4JlM1nmsTPz9hazr9gzAxweRSIq4mrLZA44MlOh+XF6rtUWGeYSpGbo+XwkB0EzvtbC57zrKgzU
7ThvgWlkew7p8zZFF/IwTs3Egb8xdolgIpn4tE/b3o4ukCu3144DYCPy2vsUge4tCI1DW1rLFUx2
hQfIPRMDj3WQFeZ0JLSGaFrlUBZLU6MVbnRT4NXefJd3RX0hu9G8p6bOXlLdABa7JjIPqlVHb06T
6FiSlHQHRdYMfYwiBAPrFxJEql5W6ia2m/Y006ELWTz1y27g6yYcPSFwI8U2wbFjE1tKPy6NwWRA
OJe13ZRH0xjNo+wGTHdgq8KJTjVDxijeUwckmyit73FNzVEwIz+/W/xk/ir1ug4XzZ2hb0j7xp3R
LvMt0sahF56ARRb53h0mWCGEiQe6ufTnacIcsyx0e9fUZRw63uhc6BPNkAomx9GPE7WJct97tio9
OUB5KkJtKvxty5BG22SdcJ7ZBJcDrmgN+AeUl0klpM479vAti7TqElZsddvR9woJbwj6qtFf40XG
28YgoNmsxnGPgQ1ufB01ybO5xP2plcVtV1XDWUJ0bmi1bX1uFnF/vZSCVjFa4mvdSP2rLmnpSWGy
X7Z27LR7aVdQaa0JYm/ujZvBTeyv8VyCknenLwNJqNTvLv2riJNN2DpCO2ELaYKqFuqpnkDm2qBB
bx0w/ZsevvszyGWeDcupN4vwCEtL8+miTAaNBSum2yJS+wW2KHYHt0kvjags9wunhFclY3sz9Zwz
B5Z0U83mQaCfl/hLInGXoqTa1JDHj5xlbvGBHKke9MBvEetscx0ZYFAiqtm46XijiKl80iYhw2yQ
Ha3SMrnOYPjT6Wpi9ajHDrgXq3HPYnI9ybXJI//Aukn0S6+fOlezbpdluB4YGAWkghaIz9qcw+Qw
3GezSTwTMVY8Eum+9I3y5CxxcoRzdJvPJK1PjOawPlhRHNpl7JFH7Qy72OuLbWcNnIa86JTldb6v
nG4gLSuDr7Po6UbVcOd4oJIdrcJ0H/fEjplT0WwxLMpTLFqWbzTwr0mq0+Qbded8GTv3i+EWxee2
q7VL0bU3nSXF3eLZDzqO2Mvcj5qTgtFyxM2y7AHzkviCIPehk8lwJhz5mi1Zf0w4KhOJnFbE08/o
LQmSc6DpxN1ZyoCSmWFs33Y4KK4X7D0bj51rRB9xY8S1+aypUgEfsWg0WkY0Phlpqh2KZRQgoNLs
zEzFrrKyJtRN/Sp37MdJU9DnPVlsAbICNCLM+Z4jfb0feq+5qr3eCKcOX5reRF89MhOggCcgjzBp
YdDBHdyhEjgltq3Oa5HHn0afAZ7boQ+ql6LZ2MRYfyPL4j6BrwQtPnPv8oi30KMoCnl/mFAy62Jk
Vd3WifESdeDRZGUnV1ldnYDAzReTM52wQdgPRcOJvmGivrU5/+whDfu7dMqjl3aYp709pe3LpJVO
EPtIlarRHI+ugmFWON2LMlhXAOAYtFmBudiIV0GivWqDmDctJ/bA9bLlzPdnst1pZkz9uYuQkiDg
SpKUUVQxQ3C9ChPdLR5WOvMdRVV+XjYeW73AkhkgW/WyKzBxxh77TX0J5WcnHWv1tujthbLo8pYT
uYtJZktCiMz4BCKXZcfMhkMcZZx/afE6142oyQuxgWNP3tBuYA6JUNnqpTPWYGq3pZmslLFc1QrH
Ti5agxShttwJT02vgwcNG7z6QpGSd44I8iJuUN3OjQ0dcZm+IIiqXxyoieSed68y9qMNb4SRqmx2
GUDaigh2rT3One6FMss1IjXa3AndJpe0fuy8vKgnMw8t0lq2Cg015C07fos4xm3sckFYLR2GsWAd
p1taC1fUvfAY9WKniNLe6VHNDqoi42xhHUBsRrUJSlnHIqjp31atW9DTZCRYHkFVhQZnayAyCig9
2m1X5DfCXXJUaSTynuNG1QFZm9lR56t+qeCIH6BrRVu3HGoiLuYuP2s7XOxxonVQiovBDgjYdj+h
mWv9nTG4AvKzfuMSR2cGCJ8zRlm98WWq3eJqmSYWBJIxQyuixROVS1EadyA8hyzaRKOXVF+I4Bod
O5Bl4ct7d0IQbZ8RswELuJ88v7pX88hVq/o3eM7EbZZUypCbCOIEHFYY7ggoNxMb4ae5u5kh4m20
PoKJTmN/+lo7dfKmcOEH1AjiE3+netFiFe1mc6yP0RxNLbogb9ronZeeDaPXXDSo1gOQKNWzxZNn
5XO74xW1i9z3G1hi9D9S+L0VY4mpfGsj3bhg+ukdHZNpJl32arh0B+d+SegyNK1w3uyiJtRlcZf6
PBK+2orFb2+ZyVmg72R7psmaZpuCzwQ0EEAvKp7hYBfg2VgN5g1VH5g5mxLGVJ2kL5GC92sLe+sW
wjzXy84+a/WWEkDo1tYrSHoVDqBFxFW8Hpk91cOUjvZTZ6zTzA75jovxRjMZ2TDc1blyt8ryRJji
mHtWIrqKMxyLiAv86Q6VRrwZs5gskB5P4gX9MzPE8NthXcZpiWcIxRVs6Nq78tiFs4BKazhmnUGN
3NWlPJtklt3HGIWfe0pPzkzdeAkkNL6TYul23nqxcRJme83vOX0JUyaXWjSqFrzfNG6dodaPM5bR
uyiSzG1phmYEM/jimHdtedvHPiidxmge0WcanwzMl6TgxI8Ro5uTzWiDFMZS1w6WWddkFtHKRTyt
n7u+rO8YAXcl2SvYpC6GKbFvyqR5dRec4UG9TLRrYKAvoad0tv10iel76djVrvJiLp4gzGQPqI+j
vQd0ldgtSOd7jkL9Q94O6m0VnoW1acfnnYzrDe+o3GVtxkOIX4l4AtCMc8DRg1oHh6W5iRKhPi9U
fVT8GsBLfGvzdeN6ebIp/SK9bWOYcXqztHh4sjUfzdOMreku/lHlNnmMy5KdRDISIwgL5bIAeBO4
k8PNpGufC69aHhICjQQAAlwOgTWzaIDTmZ9ylgqIhKMiBCxzF+Bz1bIpSGTZ9+ZY3JZrnWQt3Fft
YiMIafT4LAJRiUXP1EIGxCTGQ7gLM45lOCvLtZA1RHsSFsV1Wuokv/A9b/25UW7CbZfJ5lPVK09e
GXnWWdtiJmryojHYBTAxdYkXDmBB9RW37Sxv2lzq6trwtezg0H3nB47a/NSXUz3dL0rL2F+1ngNv
fz3oneWa22EA1VkHvoVY9pxL0nreroqbBJ9SZ1RDHvwfaYNBsHttulziaR9pbnNfFHJ6/GVQc/1j
IPord+fdJI7jwyoXA1mEmFinuyPWae8vQ4+6IRS0sAx1GWsdlgif6aVhjnwj8qh5qCHjF1Na+zEz
z6xc7DS73YnE2HpudFEPCx6gfstHJT8OAnzzb1J0f7w3Z1XsI+rw/ffiA2mMiAwiU12iB750a2rF
6EBu1cdX4Hdd648LQPgzQkGd/E33/QUAIUFUMGquy9Qkl4B/HBKbSrf6ISX4T0vyH1qSJp06pnn/
M6XtIv2/7J3ZctxIeoVfxS+ADiyJLcLhi0LtVSySxUWibhAiJQFIbAkk9qf3V73YrR6Px3Phu7np
aDXJFslCZf7LOd9hCc9z8hOo7fev+n0sGYS/oGEDDO4iQGeVb/KQ/hGffptKBoC2AxJ+ELz9mSse
/oJ4GKkp0iQHkpvPkvmPwSQ0cuxASPgdmIA4Wtx/ZjCJc4Qh659kMi666JvUgPcQSizrJsT8+V3k
gOQvO1GZJ85vlOGABoVnrDFL88B21qQ2uXC6ejUjfuNuNhykqJ7qnO/TVPhotaDjrlQ/67tpjrFl
M2mRyydc0EKQVVM4+XrU1nsS2MlLOfV+RCay+2kQorvjlKONHEMj3ma1dG93seGTncgHIyrqkKZE
pvm+7WR18uW07FFKPRawod8p+eP5ZOqG0oRk9O48yFBUL04e9/5ZL81iRj0BtH1Jqp7Tf5PLDDbN
1lMUe6wqQuJ6mOSM6yXnxsew6UQp4so3ypoxnbi2SqoPJ3PRgralD72B1/YpiYuS880mxPLG98pe
kF00K/pxkpRaAse8A62C/ua3dYMUs2e+4nfpzp7kt6IJGY34WRZps8m4tgfb3kk7e54ZRz140o/l
nk9x7sAWx+VtOJPt2UMwZW2F62w6y/g6EQaJ6hN47aGllYzwKYLrQIbE5i5gnLCkiPY2izD0ldBO
924I3Wljdb1vHXrKqPoEkDx+ZWHrP1Ftxc9tN9vBocVQdhsaKLe4pdPqBot6LD9TEaQbw7EJcIJ2
wu9ADaumn6qjF9YFMUY3BF1fct/bpCOaq3yeIUj0XRJERqJSoJPecsXUJzJzFye4DHLLy4FQ4BFG
H8YkhNyVtR+A5I1EjCUigI2xp1GxP6uFUOXVoo3lOSz8QqxudqdsL0hiRCrVovN9SXCrEfiEO8ue
jM1IuN1NHtvL2dSHNHEZzJGk7mbWV6K52oRXjpww12VAUmoR2Y0ScDbicTOZMdR4shkO2bBcWXN5
uLpIWcvzmj14duN0iropo9SjGmj7TgerAi1XRg1mj5tiidl0TWQ2Vob/nE/uunRtkm7bO1Z/crWM
2DwzRi3N0kSAOWjtSuimebWtvFy/IIR/RFjkr1r+mi3gAGj+w/xmgSvY+n4Wb+NhfjILqQ9Nm8LR
g7Z0Rg9iHpQr8m0XN/YxNOAY5NrSG9zWclXSOx5FXzCOCWqGdsW8HMyGt6bNRv4lnG3o/aRkNlDn
VjLtjEh0EvxF5Xfd0XVIYdfZ+A56ozi2GYVU4/mA+5bS3LRgXWskAVqonqgwxP650ayz0qiipDFC
Y6Us5Hy009/dpfnsT+hhw7hGXd2YOMxFmweRKQIAtHi2gM2SN6mzGRCvXJ66jDHyTaOwGmw3JidU
Wg989/Ik3dkgnHXq1MFynP67KtRMZJXDL4c3275RA0mWaNEJrOn2ddOQru4+NU5xzYPsvFjxLmx7
M4Ke+px53a42NTvWZLxqstEr0CLrwJw3ieS3n3gQkwbxoptmF8zTnbQN9vhk7mxbrKCbIV7oxWLx
6jlLthrJ51pbZfG9EGaLWXX01hIJ5FNmVHdBY1lR2KEFaDqXQzAL7oSi95PlBBQCh90KmRL6X2QK
m5KqNPK5sHm2FI58Xg9vR0YayYNp2O+DtvhY/DlbNbYZHj2Oy2OPSWs1AaK5YO6XezYT5Hn6mfWY
pM0jhBe2R/xQKPouE9FUX4vbaZb3MeVZIEEwK2rja2Y33rFWXQp5ULZbNanwzW/Sz6ahWXza0w+2
8YTG+vCsb4YmqtcA3oERh8d+ZiCqOdYfiUq8RUF54YEZyDX22kdqcBPNpx+QE2SMfgStofvEudKv
0VRDklBOJy/SJvkH8nK3o/khMrNu+oubuOnVmZCwtpN5XVoDm70s33RCdCwrpvt5Kln6NyxBpPLp
KvSVeCFOF6TRcW9ionJIx3EJevyaioylccrt0ACDzi1CfGT3XFS5t7VBjj6hob5TYOKjyerki2/I
FzcJWWAbw1e9hJ9RjB3sHiOEsnq1LYmfWKX2uNVje6g9uWN3QWCMbMTFtpJmNwbtR+XO7obUKr03
O/tZxX7OA5wTD1WmxXBym9G8pJZzxRhzLnT66uH6Yly+bMwadRgnLRKG8AvxkkykBZuH21mqjOAh
0M6Oqn26Trx05UoNSRNxjAZf8jixPhc0fvSAPm81QwBH9wd8BsMGzwnyAbvbukNjn1qPsV+DPL2J
4pDwwnwugl0x9cshrbt9p+RxyOJ81xUmJK3QUKtsMHDj5Pjn4tBnVS5CuOaiFx8CRisHNgnUl3kx
xWNaMtNa/La5K/pboCkCSiIq3fRdTZ6IRrs/T1nDnTAWL5YY9lVc34XDwsUqw3Bjt93TMOtLk/nl
x4CmB8nAZ4k6ZoPuPiIKrc5ZC/rZCRPwgfBFayvQv9iAXNzlMrmCkYobE7nXL6l1cjMX0pvBTkL3
ifMW1726wrQAEWC0HUs5oB/sbUqnesAApHOU/LQkHfeaysZqT+KtZJtpqS1zlv5sJ1UcZbat9mFv
ZqSnGi+pMd6u55EQbujPRuBeRtO3X2HWY4VPFLwWMRfA64lWlP2VJWVwCHW+HKfBeRGTqd6Z6xnJ
Pi4BgG9df3Q05gUshSsh6nnYc8/am6ELP0pjeLBSP4s6MXZX7VYPI26LqMmNx3JO+3u4pZ9067Tb
fvLqY7N4nwItiucpI7nMsLqNxY9H9FTRfOF4FfvbdJC5q9VumCi0B2cyWNXWQ7rzUGqARFIIenLB
D6sHbHgJKAaT+UoyjPkry1zS0zEs/UBTkqx7V9krIgGKr3Xgz0/+SDpk3rNtyCEIlUHpv/rorNYG
UZMkPafyuUqIlZxGUzM2JHMJVSmNt7i9iXjB5AoXTr6FoceBHPLtJfCmN6X8ptr8fTYN9OZhNXxy
9LCBUJleCjN3SXzmyvalslg5Za1Io0W1YqXMtjiBPav3smcctugqubPsYg/SPY8M11f0pGF9DUo0
Vhy3af+I2jvYL77XfIKqsK+7eXoeNFNNK8yYMoQQZc5V131r8uCD07nYEmQQrvs27l8yaZ28ijhL
Fbbz2h2NbBMrjwsC6+K6QyEfpWDqSMKspX2pHCeLCOVrztLSoBU6PZ/RHoX7sWa1AKj+g/RxK+qn
IrMelBqsJw5IPW2c3ilYEnRjSsplleitKEXO5aWN6q3BK3FKvNndokDOXs2xdQiQCIpgWuH6d57K
1LHeq8L13gX7OsIwmc0QOEfooFVQMPT8zu2bj4RFCeUxph+/X4xV1psgH+37mEYF1umIDixmp1Os
SyoP5sPZkKQRwb7lmJ6YrPjbHP3uU2hQiFp3FFpRWQ2vLFiZvI3f6tjzdtpq3kOBgKDs1LTpmTkd
YgIKkUK54YqLcscrd3QlAw2yv0nNrGu5mkT/ZejYU9rLbUykYlBPsODhWDS39N16n8JIJH0Y9aAK
rGLvdLZYpa0cjswoNnHrXGQqnZdMsGIqlBewMCvrEyTFMsr98GleWKWCLru26SB2pvXOpomiScb1
RpbxC1GHJZJkxkCGcNZeqtRauy0xBjI+tt5cbfym2C/wZaKynYg3AG8V1UalIuy96+A2hCOU2F3h
mB+YVA+rYMnTL2PYnT2K/K0JeGJVhuplqlnQ+yYbBlI/TiNyKUx+QbmmXZE8IgaqwsRX3ItFfahr
cQ3HUuy8BCps1b/UMIruDY+MtpJexWZ+Rap3JcjABsYnZrYiym3vjHYattAp7NdibDVmtLJ8mTrW
kuTlct3NBqkRFvEZDiEhMnWRE9uoqc9k2L+g5p62taauy+o4+5a3FhJLf3lcMp50FGKr2WQ16LEk
evGt4tykvbi0ImRb31Q/KIAB7qd6Y8mFhYKRs9wWw/2U6nS7FH35AlczWxfg5baNYEMgSICn8GY8
PhuyuCNBwV7NY15uQ9NtLl4Qv5tQp9dhPnm7dMynx2ZGRxdCyI4ACVP5sOO/ZwR4qRilX2yWGKjL
x2jR2GRSYc4X4oGPBqjECG4D2pVhYPwT+uMZc8a3mp6jsIw3O1i+Jsrb+Zbuz7S6M7+MfDsWyyEO
8mGzGMauSH8YQQOdlLEYGW9S7Um5emgy50SsMUdk2jAzGzJzqxQt7mC3zs7php1d3zQXUp4Q+XKJ
SvNo5sGL66cOSozl6+T3H3GfkJ6Z8/zUzmPf3fl1/EISB5K6qUq+GAaZer0oDl22LFHi+OclDD4H
CnpjCJ8m54Jc2UmgLnFsIymoTMK/hXqUIxUaHkXzNipmbJ4HiXnJY7JiQbU89F5DUm1OFPVtHceO
isUuxwMhGOl2Jj/s0PIEf5nb9LuTjzwj8TivUgc98GpkEj6guSvfilqWoNcyq7xwbYmFiHenoMir
Wx8ea1s9jp3d7QdjYhMnvXwnMyNhbWy3ZkooSqfe7NHK2FwO6BZc1byMoDwPw5AOByrr/BD6abUT
YUWWASnLp9HsvS0ekOe5XRDE1OE9GkX5ALHb+uFmuj8taeYdCVhu93Yx3xIQ43nrjqJ9xpRVI7O3
0RSZ8o7kR5r8xLxflmSIiEhMIBnBzmNo7N7hDBebhg0JPi/mrQSo1tvBF8a2C334oBmRDA5746Fy
xI3CRGPVJHKF5jxZM99AP+WY94no4Ucq6WzstIjvPavz9njc34OyD1el7X/1k4LfGIXtXdUX1b6V
88FtBybR43CxyprSQqc+93H4BVVatm4C31lLLKekZboVpVC7rEcUrBsdjhHYziiBK87jWo5bgQ2U
6QAY2WmS2xQw14Ha8YACCB0D6p8tx5VL/hMphHnpVpsiz3YyVfc0VMG1l4bY0Q4zdXEmCSiLWLFV
DJ30juuam2ikY7jMOjwBVsMXnkuxBnPmrvq8jIyBFqS27Obks1yDuldkew32J/p1C5F32jx1OaYZ
XTs/mqW/m9H0rm79hb2wiud039z0Lw+y5WWsc2zHYU5mVFGMkTEaFqKSrGP+GhinUciHzC7tFVi+
u8TzX+sg1Dtq7CaaSMO5iXPxtZo7vCakJ3Zk5yg3nbc91J3ICHqbZNbu+1KrR6/uWJ8gLmuJMl8S
WKkxq0RpO0TME5i2AnnLj1cwsnF0ZKYTp7Jrxvu0LpBt5cqlcJmPI+/UqCdAe4X2kzPStdo1ReD7
4Mt3VlKHQDQPU1cjVNGzvaaNPHFEvypAtFvRTxvaLZ5ka/ajbiAxnHeDeVms3malOjJKWbh4Recc
WmVdZ2kcAtlvlsHLo6axqpBmZ6k+AaxldDKOY7C1C+uZs/NqzwlQDFhbm9y7Oe6CMUpaWsLOMFcL
CzGM4jSq0MqOKcQd5vvVe4VE6FEmBi9k4O6asWFbMTnLC/bbBxYb3XpSlr12tLnttEsub9tKL6JY
NtZe4c8rmhz5XMbp98ACRbrYpzzwviJr26ria2eR3d0FP5AB4ZANkAVXFlp0XYbrRlaRhcRmvTTD
D9WhdSiM/AtMy3TTCJtGUxkRbDUgijd8rb9Ill/YfeGPWGyAObW+yFo+tCkHNOinFhezMoV/X/aE
fhvU9SScJoQks8jVLO3mlk/iJoefiQrSBONYgWlu12nnI2/0Tqq0Tq3pRp5kPYoFv+i3THKSI1cW
i+bF8hFhW3PTnwnvbndCI3EC3CXaQ1Y08UPAqYYvWFutS2hz2qQB2MPF654N4ZV6WwbamLetkY8t
koCUcZtHn4AgrrH7bAv112psoNvD7MaKuUMPOfTcE1KHanCCy32OLZCxbf//Y/jZfa9vPhj977dl
wAfFBedc2v3Hz3/Uv/05+V7f7DM//WFTdVk3P/bf2/n6XWMd/Y9//82Nd/vM/+sHfzfk/KNpvE3c
yf82jb98f2//mppi//ZFvw/jQ/cX1LeCcCD8Kyjbb/+/34fxlil+uYl0mcYzW79N1f9LJOwgEsbB
iE2S0gFTCxP8P2bx5j8ze2fO85fRO+wKEw86u0LT8Vy+sZ9H7zdanHmLCj475RIO6R0x7rbNe94R
jZyr8+BnYlYlU0ref4idgmaVZ/n47BLugEuhi5+KMogXsqcc+661pHdvt9o7T5J1FDWhoaIbKHQA
vdnS7C9Z/1nosry0iKTkerDDfktKbnaxp4ChEeNIiu5hsTfKSnXEpMO5dEnpRgAOm605BOVDnpvV
QzeO/TUEk8/dOCf5K5Pd8YikhVSQqfWqz2Yzxq+9md623kEdXos0KK+t3b16Qb4cAAROFGJ+8uA1
7nI1raK9TokTbzHgePdL3E0bY3S6IzrjhfLByVkFILEXqWCgmeUocXoGJV99v2z2ma5jJrVEbzw0
jdIPLOLST4hyezT6tcStnwz2Nkx968l3m/TqTp5E3SewJRpmNZ3bZLTPQaNfkOti/WBzwjhGDI4d
mY5anquuZ2VvTe/5NFFiO9C/9qYxZOcmqyTCMOXqLxnCETowXsOXIpflJRiHdGvAvj62JaulVTrD
Iy6GwI9kxQ4YaaWRPdihlnujSO656CWK0ClngO9ybLJG3JtjPZ6ntOrPlWFlTJNKL1hBCJyfAOn0
2xxgYdQxV0IDMOn9bDfVnd+Y41noat4HZDN8hR9VH+m3uycc8MVErWHkG/KLGeq0KWP/EnnrHUhB
c9vAkwU3WlSPRmc6T0B8uzeWUcWP2dbmsz302drLp+oeRKpxcTLI5Hh0MJQmao6aqQofIPuUnzF8
D1srUEiEOtvcjCD/d6PpGuwQ2ulbM2p9b3WooSRMXVDoQwbEkQeHbGQjDD+YP/dt1LTEIK6MxakA
1NCybQTyusdK44JaeWHTbea4XAi/rqlyNJAOjMZfUUgFp4qifMceTV0E2NCoJ4UtMuwFQoVOJpBC
WPg3gxHKs4Jqsy8QT+zNwSu+yyqRD6YKK56pZLnPXanUSrqx8UGZjpI+TrQVrprRYyaIoaA/VYQJ
cH6l6THLidV0SE3At1O4n6mQzU/tJKezF+YmBFzd34HqR/5Rq2Z4bI1keWsKZbtAWtR0Ui72+FDk
7n3QiFUbqGQ3DH71gO21u9oIkje563RYSYeFq8yyKv8WKtdjhOlYNHi6w0qqGRcBtQq8+EDvER8Q
RrQHMuKxtTGMplaP0eAi4oYY98oxoh7mqlj28CwB3faluwEkYN75qVWNu35AoopkMti07LPuy6RM
7ttU2Guv8ZwvRVaE+Yr39vRJx+nNohD08xPMRyeJFEmOaNytdO96cXnslwGjb2n4YxwNRuMO20rN
5r2MAVExoany8mLQpbz6Fmp27lZyHvG5NjEnSaaW9VLW3woCM4JV75XTnbP45cxL42bkwM2D8ZoM
Wof4DN0wppBIprWTWbJGTFGRFYVna2FqGqjp0S5M61Or46oH6G63qkE/V7vmdAduJJgyXrgEz6C9
xV+elGGUjLMXJOyDcO4+xdRxs/eS+KXqrp2T9gMLhpJ3+3FRNlupqAuY6au1GCBHPbVySoIPkeRg
L9kfFubovpS46Bt/Eyga7q3R9538NpM2Y+U71gBtyxaZVfO/tvL/oA7gMfhffUJEp71/LX9ayf/2
JX9s5MUvhDQJttho+H7eyAcBIeBsyG9QSs/in6zdf7cKOS5VgA94Axqn8Dwqgf+qAhzzF9vmEqem
8DwXWKf1z1QFtzv/v83/v1YmwKP5LnAe2abz11BkabGy0Y4w9iEEHu5YSWJ9Hwr9/KfS6H8Qz/xF
OnIrgAIGiT6GKHQElEk/lx6Lpdt5WAZjrxdhwXkumdj3ZnBfjoRm/FaL/l3swk2H85cfCYO04wi0
DJTN7k2B8CedDq+F1CFd5H62aO1Nrx3uyNJyjmIBMqO88h9yOBD//M1fiY8Xnz76m9vsxcQM9ue/
Emary/XWImEAaE9n39TduW6BH6P7KmsXP8MYvpqB59hbs0+G2xiykPPOq0e72kHA6SN3GFCiMaXJ
dkpCQSZTA/PjHLbme4VY99xQte+amKzUcSG5EriFTdwEe/K5tcrHIgduW7CXeGFEUB3DoSUqIS6z
Szx32UUksAupT6qUQBqTAi/R84aMmPLRNsQCEB5IcgoD6ZWgyDuTLRyy+aKKelWY+8UmJU6ATgoi
RqH9o6378sfiLPX94ozyxTbRGKA8KrbUPPRgWcmACcPj3qxj4o8WSNPBYJLgSgDHxkonzJmdo0++
1dWXVgFL7CCkfjWLBNW1NzZr9nOsXRnGUWlNYexFgWHXH1z8JSr1W6JEvaQ9krkxSLjOxNbUdvuG
uyMccyBKrQ9F1Z9HCIdvIeTNWZ/TSlH1QP6pojHmOacBr03aR6es3gm4U29k9AWfbkOCa5iYYRqx
Xgi/yUAjebRC3DfMWWZCAQ2ZsasFHYZ+kq3oe84cA2VlJYp7k5JLRZ5I6rPfj/1pBgnxCuuHDX+c
tWvbLnj2JEEnWLGle5851jWd2FKQ4ztfU1YBGw2Z+630qTfqyewQT+I9ZgTmld8wiKW7tEo/5pYS
M0HNeUoYVikI425abjS/HHKTi7uG0MNPArvUo1Nly9kkzFUzwbByeCuDaaxzkhzMlVEbT8LL3AOz
GKifYwVCfIahYcqk/0ZgW/eeW7MsNgur12pjEBB/5FeggVd6H01XAGMegaCTubea/OKb6UwjzgMB
3L4jxjlPXlgoZDykqtgZKqCvNsop0syT2VkIMwrjzFv5qjtJoxXOauqSOQKcK7+6AdnAOFe+wCZ3
1mntzZuJXco1Hgv77KX6wZ0QcrNb8gWPNu+eCYT4HdJqNk/W8H3CarN1Weze5Xa1vHdTTV4jNREr
wzy/z0JStPOl666NixoBccK1acJs07vLZ4N998VeKIPsedEXMqqXzRh641NVhVzpVjhsZ6w01Uhg
tRPXgN1yau6bVGQAdl15GQPpeOihmHlgByXRz8FtcrRoiW4gKXN349lYEhguN95yDsZing6Q3cgw
iVLqI3MVGxRsrzm2dtqEye71mPCLqJEiz/jYnxEqBElHXrGcgmF89md426GlsRmT8cqQw4iJ9cNP
bXorWiumieOweP7nCal5sPXn3HYPZTBqc50V0Oq2Grw3ZWBSdt42yccluQ65y2c6inXMxWvaPsWZ
1lbjQ+IZRBetlNfo9BTGxoBfRMej+2Yr4n3kyqxubq+xnUL7Vfaj4W6bKXT9bwi8eaHSDt3HMUdS
3LdPIBsr8mqZOuRvhqvyp3AoiXUwbzikuvRJMTe74tWPEWLgjrSZH4+95xzdaWAhMS7DzTSAXGHn
do5zHG0cIdY0uXsbkYq/mvKZdQfdrPVMdgfzU93c/jPGV0z8GPE+PLsi1rgC9LUVOUG9NX71dNUz
x13nfSEOSpvVMUMMvenKfmFg18QgXKC41qdGiJtIafCtLXN6APNtVm1cdphRheif7djMGsiIIWBN
Lf/WdEb1tGgT8gOg2F6tWe2WaG+E+i48EZz5RjI0QrYgKwWbzbLuGW2CoSCY6BAgyb5HSeR9JdyR
788pBmtLQE75SC4NMLIcNA4rQE/xMdfoyh822o1Xx+ymBxpBb0GSUdZPSZmCFtMMEywOD9j7vG+L
9b+qwF9nSv+gCrzJH/9U8fwN1+UPGMy/1T/+LapZPb1nP5WEv3397yWh7/0SYqumKrzd+ExGKSd+
nwv5/i/Yx4PbhAaGFRQtips/SsIAi/gtYBTdJKx03/vvwZAT/BLcUl75oOf6zGy8f6YkvIlOfy6g
kDnjbQcYQ/EEgvQvEs3ZqnL0hpO5J3YsKpMf3M73yC0PEpVzhbahzMwjD/omjPvPFu5N6ejfHrO/
W8KFf1PD8S04mMsd6lxBR/mXerGm9lUBa6Z93c7mpQ+eMlbpROhC07QZQNAMm4QDFUiroUjsgLFV
m9F+o1eKFrT1yqCOuW2h64B1C7p/37ogGAf+i/ULd9DaYP0M0+UDsRyfxIHAZpuBsdTIzfnXWQju
6vlFL4Q2YL/TxmZ2Q3SDHXODBPNtYw7VvFrMrr6BWbTjrM28j2anep0DBh88DfuJSUqJ24Iq9ZSw
4aa0XqBb8gOwW6edNkCeIKJxKIc2Oj8Lo38sGMRs2NOtbEwTj174ZjnGRifwaAgeQ8pgrULPiYTH
Rgeui4ler6+L9cCQue3z62TEz7IZ202O7mHo1Jc+tM1dVvQPifZP0qreF+rMTjL098ZiR3oEi5iO
24U11Ec5sUHPSYhkHzt+VCJZJ16vz5UeMdfAi1Se5i9btlnu3CelTKJ/HSv/l2OFduEG9Pr7ku9D
UWRVnemfQRS/ftEf/aWPQNtnXsw0AhrMr1CJPxTf1i8MfOm4aEB/VXXTlvyBorD5EPRimiFgzuj5
/9Rfcjoxew4Yf8NvRy9u/zOHCZLzv5wmnG80R1gnACa7dIA3VMWf2rHMy3DsWzo9TrRIiBtVTcki
Z9YkjY8sc54ssRa9DJ9U3iAH7EiXBIcwBO60TnRXN3sanDiOgrrwjsvii3hTDPVC52Ca02PvIGXZ
WdKfjcecfKNPTYUyOhoUMXtkKkKgYX2uB8yRJePsIsagCsoOMAzc5t47MwX28TON7XJYrKUTq0pC
r8JA6rQb0kCmNAL0Eh81gOQBIYaBBEXO/gdWLMC7QZhsksWEPpfe4jyiOaDlWFuwBexzCP57rcEQ
3Y2CgqQc+qsubGPrg1aGJ1AMJj0gsMInJeX8OKVmd2kTu7yWkoCQjT/VJIHIYErcFailBO2OVNfC
VcOO/z2436We98nohUdbtdkJp81uymwEGGmd1Vu3cgHG6BQoVDfauUW5HDdb0fn2JwZs7C0J632y
7OlXGfKXhG3avVvP4bpaHOehR9FxGGoIW6llP6Teotdu5fkbY6Z4n0DNPzi+UVycary6JspCGlkG
lGry0w8P5txOwKSm+q7yk1WWxTrzpuY6tPh4Vj2s/zuchuJCPorD99Yv/RmZTcNe7hITVfsDXXu4
HXIxb7WbBawafX2FePbhxvSSFuFekWegLAAGCGrEXT6FgoUuOL8qUoV7HMa6jHzK/SfJiYzkM5xO
jvLHhwwl/KPK03dWsulXt/bQ4ifTCRoBgqtbNevZMcNRTxmP0BrLp6JlDV3lhb7Q+6ZRd9O4xGH+
2JKYcDEQTSJlyfRLTlLtiuXddJlhTq4VTcnGAu+8Nsh7WZtDnDyTt8l0owhYzTGSrzFXV1K2G4z6
1slJ4S7NZv+t4PPvE1QZj/5QkWI5T3F49TNXPSIVG1YLKnmIK8myXATyqEgqTES5OdW7xeirq2nz
RPte353tXIjTzJZStQ7KMx77u5rN6xvoBzejmetSutDUQtaTFw3iuUGsG7JZd3g1k63R9CcPVNnR
TL27YdANUlivAkULkIugpwmrXUV2FpJ0JNGTiXK+p+uLvKV7NTABAc+8spA1t7F/EgOIMkIWPs+E
mT6kTntvUOBbcxuuw0JcWQUUmypQH1r5/qGU9evspBXCYP2l9IES3lIQ5qjM7JNLbGZU3V6p+ZuR
sM2smexTA5ifRH/zIsxhvFfMj+7GAO1n3Kvkhqx64zDU97Yqp60BCCUq8sQ9zI0Wr/hMxmiS9LNl
3NIMOzZvK+Po49JbxZn9ho642fR+idbLb2y8jsely85d2bFz6ZbVXGWXKkb+wp6PS1+Ua/Ad5WYc
VbbNR7BmAvfbNYid4lEFbnIYJL/mGSPuIQy96ZH8xWVXdbm9Vni0drBSvTvRDsxvnPHQzqC21jAn
xsdRdK89WdZ7gyjMyyistOINVmsxmk+IQEXBtttqbfkwx6NTnsfavZRt8F43Nd2mt4TPEiMg8o0K
yVKQxQ+zE2T3bqq/VkJh0GfEvFqwLHhqcEnmZNX8Rbf8yGaZqjVadPuUFBWua9vlkTahXg2lKLD0
pcXDzLG7SifOu4LszBqy7vxl6SnLhpjzmTYYuuw8zV9Iw0LdQpHYPDXt9FSZHtaVoCrv6zIVwHlD
rIgPiRvD0lTYYHdMIBGQF+5grvQi64PKByhpWdUV61pV4bWT/g+gX2gP7MnajmlQ0BIGFpsdw8NJ
q7wKNmkkMkbteKV7VwLNyTxjy2p/2SJZLslrbibe4hUEi6l/TYtZW2I/D1V3LIkC7blbjOYjN4gA
QeYle8BeKT7s+7wNqO8k8p09ulS5nCfReo8TF/aTg4TQX+WIJULgBIP7WVtZe0yXckYetzjue8fT
n0VW36BztIzYF6vRU/61KW4K+ph5z7G2zeDYzPFNEcSCaB833QEBfHKfFn3xFIAowzcwGP4uzUkP
REQ6pm8qEHoz2KLcQyRLvwYYPRECBa2UUTJ34pw4rQVQQCjfwxkCbXdQFJqjcxOqOdNiPCqO9h9V
LnBjMj8d71CLaMCq1NQ3KC1+6YVWOWE31YMkE9PSfzJjp/natGb29p/snUdz28i6hv/K1OzJQg6L
cxZMEhUsWQ6yvWFxJBqRAIhAEvj192kC9BCU7LEHrluoWxc1q5HcAhqN7i+8gTPZAc2yLm4ztVrf
Lba6/VXC1qqaAE5SH3BB2D4OgrB6s5bMuQkndYUxm/Gs4wjqjTxXBfBW6Ntw6thwW/V4O1+z245p
0SrlpAwRGoTPwSyizeBaHwsADDeoEYTPA18CMLkuFLCAZMC7t4uNZnzkHLGnCVCfWYGq1QC+P16D
Y5nExZmn3n7/FEBk1diMnMVHO4i293sal6zK0h3ce74h8gh1nX72y0XwRg0TGoTbRa6ZY4XUfI5D
SPCs5ZvgIdlF70JUbhWowtFijkbReiIHLh9rQjJwV21UuADZLiNwVjI0ZPDosqVbZPd2n/VduVst
LHfzxcLiYuaRvkE1sZESAM9RDq7ooG/vI539ZqRm6eAJfGF2h2kHKn7qwMouCwxC00tzsEu+2M4e
SkJZLYp5IsONmPiev4Etb679RwDPZCv0EfMHX0NwaTTYq2Ad8feZ8815sKoViQ5qqe0xyQhce6qa
qfR5YecLbRp5UrCfyNuBfkExxHtY2Il0gXaROY6KIvLpqGs+fhAueYoubxEVChQEvnf55kp2c2Ni
JFgvl9sim2CQRGkvTGiiWymwN+CWoF+UfKq7ka2N5Cx5KxdZDv5Vt28gRMCVMxcxYCCw13DXgG2O
1oiRfw5SHwyN5wAsAjiTxZ+CUkmiaa5BNh4l/qZaGQRQtxiF0m9XjL9w+LE/AO5bL2Mni2cqvIhw
whYPraGEKTEY7+yAHVHHUnTumZJ5a1ea+WWrp+Fl4ia4uCmOXqFErZbqX8j6utf5QlY/2jk2TCML
NUm0EFLUrsAZx5cOTs2gUasisC591S0f8GnebMd7xZWXW5vMM4n05AuE7PytbufUm/29In0ucJ1d
TB0JFENCabkYYe4kP9sbpISmSFQ7gyt4SItPHkbnH8oKXs9Mjdz9dZEVJVRi6FuUxClDrU0VdUAn
uJeqwvu0icw3TrmdxC7l9q0FN81CvT4qc5sM0yZfNkUCZ69RnsJHQLkzQmJDC0bWxYbqL0DhdKv9
ZZuVYsA8S5yPkVaCvQL2B/dChnJZjuUMQh3Cwc6bLFcoiioVjV8/3F5Ump5PqkQNZ4UkFTcyZUCj
SNcrF+5NOsZBy1wh5p7iW51FrnCcTT84CNH9ZWjxAqsQSYXsoSGpMQauXdy6yj6YO4RZGa4fOnV5
L3V8KpSBBm5fslHYgW8M4XPghmwt6u42RinoMVzgZYwmgnshefqA/GBR3KTI+FCxDwBpB6notUrE
iFgdXlEaG2SzKN1AePJs8ne8/4JPmWXKGIEvQFAgxq/nSIEnijFFCKu6DgZycrVD8e+GJwxvFM3z
nhaVl89Qus8v1/TZZw5qk/NNiHUw3n2PCcrU8FgVfFQddWPeq5sNekiSl9bmJf/fgv2H4psiKmI/
ypJv4yhfRq2CW/NvmiT5ALdSVIM0GMyVbIue4BGJJRsIOdp0eQ0JGXRNoRp2TJJ/oNeoDXHX0G2T
pqlOMQr5xyMUremGgmL7brmL2lo7SSZLlyh2iXqXjtwzPJp2kpwAVVUWi9K9M4F8y4AOhEoczmP6
WN8YQXlpxog1gj3FgJyzVE1unYNEHUHAc3bQrTOdNeq9lkSkg27EBthpnJmYyKcKdNTIsyhoCZ08
3AbT8NET4npxVknPvursbVRjAxAcYMdMiukHeT5vYMQfoGyaUIs39Fyu4Iaku9uUYGvq5sB0EB4T
0N8Sf61EtjUinQVyNuXghv5hgu6YUBmU/ahSJsAlv2wLlAgVQMxzbUv2MC6FWiHNbfCQYJa0mW0t
aMLgpA7KVhP6h6T4u3kRFublIC1EQrr2QTN60f7tdjO4QAgI3RR0FXdCYBGLyhwOhROLu4Is9bjX
s2QM5wUiF1qNrk1QcSkYS7IM2lle5BPKZj6MC7J8YmCZDQHMephmqKctgGeOePPMMjutDEDY00Xz
LrvPEjSHrneyqT8xI+V1kNn+In1fGUk1z1MtG2jXZursg6mfyljd74x9cgHgxg2nyp5AK/a10NNC
Ad/GNCyawbdbY4G+01w3Vy9pLrrxhmZZkGwL87qiDwz5hV0YmNh+unODwgdYZzvpHqEmeQ33cHuN
9L7vGTmkBSrN7KLWgBBokii69hlUmfyQZSXtgY092D/bkYmzpg1p6Gu5wNmWpleU6WuQalBwZkbu
mfh0J0L1hwhZCACt7e3NDpMMTOILVILMFNwJXazCn3vA6NUpYipvZTkmlRW6Qws32N1lQpBI8jwf
5UR4BJNSKBcNFFm+svwgnuJyW80qzwsugti9k71k/5AbheZBjgmViWendI/xQmC/tnJTG2s0lyli
+NbiUookAMihWtLM2mPkXglBplhJwicl38jqzD7oN6VCyik/qDo5OdZ2owhV4qtMhXGmqU545RMK
yZiqFF9QldrmY9zS9XugWvTPYpSIvzipJl1z9qxn8P4HF1shQmXy525DIUwlV/L+bSQEq6CNoF2l
CRmr9UYoWgWKFFwLyiaoaypNEyswojnSK/obD6UiCCt5qN3goVxdRYsK2LQvidaTu+QeoaNLcBCL
kOabm+GKVGgGSv1m9skVSl2u0OyK19UWRAA6XoFQ9CpkM/ngZ9UbHfPPt2Jl3y1kGnz0E+CYb+Rb
BF9IYrwEbUY10WeWBy6JGUikr7EMQioWqmNO4lXX6Ubb3cTbAE0yUSWjvONc+P5WuMmjaAQLMntW
dgHZmZHa7xyNhrShWiAYA/NjhRhaJFTRTLh5N4FQS4MJOrj0/Wz3qG9iQIo+ViAwNVXl81ov98gc
lFXsjHahpD4YilZM5ShTvw5Mi8ZZzmzMAiHkVuThE1rzNhIHC6zKBkVJmTtAPupdou6oxcFFjZ9w
0XHew/NypFEcpCRaQm0ugpnPGNgWh1aojFU1GYw22KnOdxKcRhzh4Pf5PhHX1t8TYKFqtwdHRi0y
grpS4AUxy3VHZqEXOeU02y3e56K/il5p8D7bb5Cq9OH7KeWNLTT2dKG2NzCF8J7FeX9lpQPPhoIe
Ws97IdRnh5Z3SQ4bPZueZE/Cg7RfspYkY1rGmkSJXZ4vDP8hJ3GfI3SxR/S71N/JgxipQFmoBtpC
P3CHkCAyDDIVIR0yvSm0BgnB2NkLSf0SCyVCdPDQztjJmk9RxtA/o21mT1ShZRgfVA3NdPcIfwqn
HtWPbxW8rbLRFklEioxQehU1/0ofGGi8vqmmcUguvqdd8Yku+vquEjqLW6G4WArtRVmoMCpwMISV
vfSO6KkKxtkGGcZZHGcO8jaIO1oJOmzavohJRQZxDnsXOUjXLwYjTc6dr2Rr0mW0jczPqpJXg0nF
0ppWQlbSzcstXn8OgpNRzM5vIUE6MoUcpbKpEMDXB+pMc2Tlg7Oxk2trp7tXsZ0m94gMUYilG8PM
Cg1M4Df5O1w/Nv54I3QyM4nWOyB/qGqgFI2RTFlsXqW0hseasiE/hXAuY1gwUnUlvoUB7o9xE0xv
KiHcGSJ8RPfevt2gGkBWfVD6VI1BcOsKDVAoKv6XUOiCAoVMbk2hFSpRwqEzbLj2g2bvYSxZ+X4e
7xcepicLbYedsifdgQYMHtd2vHmkKpLew9xZfEyAilwXe5TAXCFrKqdaOXWBFV9g8VZOQfFsRpIR
Ze6ErBRa2h7saz4HZ7mFJm8WHzRNkkAwAsudDDyYPaC/Y7IwVwI0a8JIQbw1vooOkq1Y/JXX1N/X
Ae7fGCZYQuJ1I8RetT0UHF0IwMKJRzADmnt1JXsIxCqMT4ot9GOdHB86Q+jKlpUORFmrOOitiEB5
lDmZNwMTYdyYXpK8X5hblC0GegrC3FmQpU4Q3rspNgjdZoCCo/9jLaQmyn+VqPAtVhQ/vY8pbb2P
X7AZfuqXjkHn6wP9HPOBhq/oSLeaUoebOvAufjQGHBwvL57xOQG/aNG3tRE5tw8XXa4wjtAbPfx4
YBlDFTgSyAdDOlwE5H+jUV+/+5eMj+9N1e+ZBVnrPAvyEFIX4Twh3eEi7D+dBRvdJcR3ka1mqsRV
9wJPlsq/e8KfmanWe3yKiwhRnIeV48XRaa+RL/vnVsLZCCcrwabTKKSlgEUe3/TZHEgytosYItZz
UP/B//05+K6pj2yQuv/cLJyNcTILQH3BbIhX/fpKsFDgYh6YqXoW6JL263tgCQvLxE67gmINMTfQ
gTyTzp8uAkthekwqzqCDj4ukZ49vc28dHx/ktm2xE4BrqV/y2SzYMlBxsOAIQvb1U4A3BlSn0yKQ
7aEhS0JDkZFOFwGSikNdoQIjSYQrXPVH16OdgGxVIJU6Pb4GHwDbRqh9zSI4Pxn1oakiF49JbL0I
6j/Yp1mARFNvT39zL381PtCkIUZkmDCrzcnI1nK6FkxtaEB+VKjV9fRTUJBX7Hoq4NhmQ3HDSo01
Ly52mNYs6EM0PSkOYtl6uHq3FoSXbOe1oAypuwJcFFnKK7Ngq0QQ7JoUceuf924W6G4ZPxknfTdC
wAEIuJVi603ALGLB1loAzAXuE9WIJkLoXcRMfV3oznbbHUGzETJLsGiaD789C+wWhNRAXZXjxnD4
gz3aHUGtiup9t1lg9xMEL1oSr84CKq80Hoik7L6GSwpaYF33BVDNkHSEX3p7DQCfhmGFfOwxY+jh
l8AB3nUNqEPDYudHe7fe9c7PBvYDbMWBE9C7ElcdnPfoS4BTKHX9ElRlaGCqTdH39QzaQp5YI7XU
UMA+XL1bCyb+oB2XgvgQbBzjJBEai+usjCBLBM6ocpNE9203VFQy2q6PT5VENzS4CM1ueHYyynRw
DV3HeJnjsZkett8efQkoedSVnQ4Bs/jcdRmF3GY7OFsDpsKRwIdyIJP06+lVDavi37AGFFXsd83j
n+ULMnaMJAzKgfsiDt8evX00YAR/pWtEoAEPQJyUxFBcHC+n0aGIi/jW2CabQLRHzw/JQUjRdHp+
1R6KfNjktGuu9vNTT2btEx0LooG46oOnR7MAl6p7vqiSL1oI+MMNq6/2LHDiDnWgr7LAl/TsI8DQ
vHNIRLoMVhqthCYFOj8IJJPHR3GJNXCcnn7NAkiYzqehNiT0pUZ4rAmc7wRiJxRJIpW6w5fQu6UA
/Kq+p39/GqpCVENoY3xnJdjUkxHG0PkYDnMg1bPeq+2At9h1UyTsQ7yD0kn9kOdxoc3ngBgBQiLN
oVGD6Po0C6iidZ0Fimgy/Ddqqk0yfB4Z8T3AZ1WJD/u2KcpQgM9pxb9cSUVkDoUYouO/O0enkYFh
DxUqlbDM+ttfg4DY9VNgqVMqoKF8diZYOoEBTTe+kvpI6F1gIMLDzo9PYIASkEaDot4K+KhOF4El
sV+SIxMm17PQuxIqtcMXTNhf/RTIk/GZFK3m7xQLJDpPKmRUgL6Hq3fpMuhfYSTfKVTWKKESAepY
LNXv+jxAOASJVFUk1p24ehcgUEiWu84CABRdFcKax6LB2SyY9hAreYJpowGg9O6LUIDadd0XaLNp
REEqDPHDqz5vMNF3NxGOAHPe13K6gtJx5+QRcIVhEgo2C16USk93RxEtmibVs2PvpXdrQbS+Om4L
hjYUWrSmpDS5EQfh6SSg9jFUqFOhU9e7MNGymoS2Q8YguBwW9aNjmHTeVNDpK1kGR0fTf+tdxqDS
DupcTidMkhF14HOoz4azaMnkBCWt0lCTqH/eu1lgP2g6HR3WArse0Qb4gvoh7bO1QHuN5JkWltLU
23u3H1AEFjylbnECCtQmihSKIEOd7gSUkg2KLEKqsa+LgLfTOW0UIbEhVntznaeN5hDhFJSYOCAP
V13C7VPy/IpC+a+GzKAOyJsIis0mDDo/Gu0hiDUBT+1tIeUV19RfngWBRkZtSz0+5dlasDk7bQop
lN0OH12fFgEGqF13AqppZI6qiUbtq1EiViVDEHvkTVbvcgUZ7drOWwFkToSOUAlrTr2zU1GWwWMI
lX4coPv2/knhuj4+PXaBX1IAm7z6+umtUKYSGLUGpd67+PA1gvAv7wHmkGfUZRssweE6OxVliahA
I3oy1N6VkAAC1e+kQ0yEO7ROHZEuW/34Z1sghSOKJzits93W52HvvgQqGvUZ/e9nQcBS2QU0sBbf
Dv3T0IjIkG6mSBSPoePPz8JPHBrfKD5j1wufDwwgb5Wd2J384y8cmS8vB2j4HvPn//wpSB2tXxT8
+3ro1TfVuv+2kIqHfvrJD4/99cPfaf5584Av/3Trbx2f6vg/L71VukyfXNx6hLdLc5vCJeY/f35f
W/3bbf7nz9Z9Hl5H/f7/YeAsWJ4SXeoM++8n/Jfjph7mt+2BDy2/7gMHyyhbZq1bPvTRuo48Xobe
1ziN2nql9Y7SeewYJajlc3x61zUeqvvIUbR6yr2nIm8NfgDadB18sgqXu2W6Oh25LkF0Hhn/ttR7
yv9BJrbj6p4x695zexXW7J2u949/U+q0V0qD8us68iUz7nmnM44chuCadB14/rx0WwuwiRg7j/sD
Zc6O728ePXtnciYNhqbzTce79rKo4ftdh71+uTfVnLnOAzNA8RSUx2UgTi8QTqJd2HXom7jwshfT
XLO8uo59u/Si1u7RNHq7j5uW4TJ6Pj794TCvkdbdh86y5ZNbZKs8b50y6NuIFn3n8b0n9D2XbXJp
TafqPjRnQRbnrZWt1GWB7mNnmcd/SdLam5oq5O8YPS7S86FFw6Pz0N+XROq4O/3I967z0Ntl+9xq
8MNdZ+PNavfH5XKdZK7XPtYZX0Apf8f4V6s0W7V2Kihigij3Owa/Xe29p9YxxuCi8PM7Bv8cp8Fx
pMOWUlPbOg8dp7n7x3iZxmhYtz/OusH7e/7AZBmcf/s1Eanr8Heu157xuiHbedggJCJpO0bR6xVo
sM5DpyvnnL9/QJ12Hfh+FUVCwGl5liYodSG+6/APbvy8+mOevTjbal5d1+HfxcV3FmKDvfk9f+Dl
QmyQ312Hf8/sr7Js1QopGpWO7mPv21mlyk1T5ew67od86R5HEXtKQwLoOuzHVbrmZGuNXPfCOo+M
tKR3tryblmvXoR+XnDuRk7c/zQbr03nwVZb/8fG1m68RVZ3H97KnOMq8VuTWkBw7j13Gayam9TZr
nPiPR36t0vSN8vGy/nSUQ3ntn7WLa+I3nsLVMv3v/wAAAP//</cx:binary>
              </cx:geoCache>
            </cx:geography>
          </cx:layoutPr>
        </cx:series>
        <cx:series layoutId="regionMap" hidden="1" uniqueId="{5331E8D0-06B0-4CA7-8E40-3A87632C2DD6}" formatIdx="1">
          <cx:tx>
            <cx:txData>
              <cx:f>_xlchart.v5.25</cx:f>
              <cx:v>Sum of Sales (USD)</cx:v>
            </cx:txData>
          </cx:tx>
          <cx:dataId val="1"/>
          <cx:layoutPr>
            <cx:geography cultureLanguage="en-US" cultureRegion="NG" attribution="Powered by Bing">
              <cx:geoCache provider="{E9337A44-BEBE-4D9F-B70C-5C5E7DAFC167}">
                <cx:binary>5F1pb9tIk/4rQT4vNX2ymy/eeYEhqcu2fMWJk/lCKLbD++rm1fz1W4qP2BxN4sV4FxBWE2AS0yVV
99N1V5f+fTP86ya726p3Q54V+l83w+/vo6ap/vXbb/omusu3epbHN6rU5bdmdlPmv5XfvsU3d7/d
qm0fF+FvBGH22020Vc3d8P4//4Z3C+/Kk/Jm28RlcdHeKXN5p9us0T95tvfRu+1tHhd+rBsV3zT4
9/demZVqe1u+f3dXNHFjrkx19/v7F7/1/t1v0/f6y+e+y4C1pr0FWipnjiM5R4yg7y/8/l1WFuHD
YwsjPuNMSGrTxw893eZA+BpWvjOyvb1Vd1rDWr7//znlC8bhwdn7dzdlWzS7DQth735//7GIm7vb
dx+abXOn37+Ldend/4JX7rj/+OH7cn97ueX/+ffkB7ABk588Q2W6W7969BdQjreF3gJzbwgJk0wQ
R4i9kDhyRiXCElHufH+Jx8++R+bX/OzH5ZFugsox7PEBonIZwQl5t9bZtrh93J9/Li4Mz2wiicPl
/dY78qW4CDzjWEpkswds6ONn32PzWq72I/SSeoLT5fogcTq969+ttnmlo1jdPW7WGwBFZ7bkNnYo
vxciAOK5XtsBJYRNHOTcPyePn30P1KvZ2o/UhHwC1enqYKE6ulP6zjzu1RvghGaYAgic4iccXuDE
ZraQHEzsg8Cxx8/+gdOvefp7kB5ppwgdHSRCH8q2id55W1VmcbF93Kl/jhKlMwdRhxH8gNJEmiSa
SYchifEDTPbjZ9+j9Hq+9iM1pZ+g9cE7SLQ227h4S5XHZ5TZYHme+QXPRcl2ZgTbmCHB7mVpIkq/
ZGc/Ng9kE0g284OEZLXtt3H8eHj/ueBgZ2ZjJAWiIBHPwcAc/Goidl43+674wO++dyDvJebXjOxH
45FuAsfqMJ2Dk7KNdbx9U1WGZo4ELWaDb3D/egmMg0GVYUmIRHul5FUs7cfmGekEnpM/DlJaPsUq
jIv4LQ2NAP+ZSIfa4n73p/61nNmORIzKB/T4S7F5DUf7wflBOcHm02Ficx3rm7LQcfG4Qf9cmTHw
xagDrpr9IBrOS9GRzkxQiI24Q5987uc67VUs7UfnGekEnuvD1GwLSOTEt28oOUTOOGw9JnSKCpkx
KSgjcj8qr+BkPyZPhBNEFicHqcw2sda7P1UVv53IUDITBOy/fEgHOFNwwD/gNoHs20P6beI4v5Kp
/QC9IJ6AtPlwkCCty/4NZYaRGTjDNhfs3gdDk7DGobNd9gA8uIfnE3R+xc1+WO6pJnisD9PKeGVR
3N008U3bvJ3QQJKNC445fczd4Jd2RoBQUUkkJhPr/0pu9sPygniCjnd1kNJybUqoH4RviAyBaoFj
Exs/6LOJe4YR+G8cMwZi8+hcv/AAfs3QfnCeVjIB5vrLQQJzn8/wt2nZvKU6YzNGIcCHxOb95kNh
4EXMidCMUMQcbE9C/9fysx+cl9QThD74B4mQf5dBKuAtM9LUmSHwBGzymJ6ZuAKCz5gtbUbxQ21h
otxew9F+fH5QTrDxDzNJ84eKx/JNcwJsRhwKIT9+yIxNBQdD2WdX0gFfbV+y5hUM7UfmiXACzB9/
HqTQnKm7sHzLgBPSzlSCUFD7XqFNRAYTBOYGss4UPITndubXjOzH45FuAsfZ5WHCkWbbqMzf0MJQ
SFpKysBlvg/w0cQzc8D8o12c+WiBALAXuLyCo79B5olyis3xQWKz2SrztqXpXScHZJTBury0+sKe
CYRBvzkPyg2CnOeYvIaT/Zj8oJxgsjlMm7/Zar29iVp91zT6cZPeIG1GZlgQKph4SMBMhAZK0Tbi
iFI5aeR4NT9/B8+L5Uwx+uMg5eYYjm57k5q3g4eCzgKxIeB8vRQcyWdEQg8OqLt76zNxml/Dyn5k
flBOQDn+cpCgfGy20RsC4swoiAt4yg9WBlozXoQxO29MQIWG2JN8zK/42I/GPdUEiY9XB4nE+hYs
/ttBARl/Kh0kCHsot0xEBGMoCUC6X0g0iVZ+ych+LB7IJmCsD9SexDdRHG7f0iFmMwl2xBGP5a8J
HqCywMg4EP7v78PYvIKj/cD8oJxgs1kfpKBcb6HhrAibNw1XxIxBLMKF/Jv8y/dwxWZQv7xvowFH
4Lkn9jqe9uPznHaC0PVhWvqru+FNu2oxpFeoZBAt3scuEy/MAatDoXopoPH2+wtE6zk4v2RnPy4P
ZBNIrj4fpNAs70oo+G8fN+afu8ZQHgNxIBJSkntBkXTGGAPXGcn755PY5RUM7YfliXACzPIwZeUs
it/S6iPQY5xT5jw0oE/KYhLqLwgaayX50ULzXFR+xc1+SO6pJnicrQ5SUNbF7Rt3LTmznUkX0Cn7
8HrpE0sbYhW4EmA7Dz7zJFZ5BUP7UXkinACzPj1IYHYl8bJV8RuqMLiNYQv+ZNPRJFpxoP1CCLg+
83hlYBKzvIaj/dD8oJxgsznMezSnpfrfaV6GpCWFGIWDZ/z9NcnuC2eGJYc8s32f3EcThF7P136c
pvQTtE69g5Skqzuo/Gt9d/eGosRnkoH3BZmYe6Cm0Y0NDc67RA17AGriDbyKpf0YPSOdwHN1mIru
D5W+9bU0iD3hqiCif1P73yk66oDfALrw+2uSEXgNR/vB+UE5weaPw6zLfLpTeVk0byc4kKZBghP4
b+KpQaeMDd0aji2hb3P3mmDyCk72Q/JEOEHk02Gmzf7Itjp9w7jGZjNogmECkQeTA+7YixQmJzMi
HMmgCf3xGNz3/f+ak/2APNJN8PjjMKtju+tzX0qVPu7NP480odUPKmCEQYj/FEk+RwS6L6ANE8GN
wYcq2dQJeAVH+5H5sZYJNqeHmew/B8OvTdZt37Txn+1ukNm73v6H1yQ9I8RMUil3d6LvNdkkPfNa
rvZj9JJ6gtP5YeYENvHOQXvbBrOdA+ZgMPMPME1AckDtOVD+h1aaR8m912qv4mU/NM9IJ7hsDtMz
O737qt7W2uz6ZYnAu5LZvfBMQ1BnBjeednnN/Z7ZazjaD84Pygk2p/ODDGp2unpzN8Q3b5hNo9CV
SQAc/CxqeW55MLJncEUQLkFLEKfnebTXcfN3yPxYyRSbzUFic32nm3c/bmndb9Q/dwygbcZmBK4A
PF5An+g0uNpsA3oAz0OKehJ0vpqt/ThNyCdQXX86SKjuMx5v3t4M5TUo4YCYPAQz4Dq/FCTIW9u7
Ps79aenXcrUfqJfUE5xO/YPECYKGr9s37Q+EygA0yhK4ILjXy4Y0tWTQ6UTQQ5Htr9HPrxjaj87T
SibA/HGYd9FO77rtW14OhN5zym24lvGYAp1k1jC2oY8DcqACZtfsXn+xRL/iZz8sj+uYoHJ6mGrN
22bxt1K9adwD3WeEw9QGqO7cS8zE/MBADbA/Aty7xxaclz7C63jaj85z2glC3h8HqdDWGcw9KWP9
uEf/3D2AuBRD9xODCWlPcedzowN3njGDBnX+dMPz8bPvI5/XcLQfnR+UE2zWh6nTNpDyfNNJDkzM
wJRw7EB7wPfXJPmJEYgOgxvRNoX023PH+hWs7MfkiXACyeYw0p43Px2u99yjfvGb/9ORgg5cAoAu
KOjb2IsLdNrA9DqoiD42pE/Qmcz8+3u29mM0IX+xkv+jgYJ/P2zwaRSjv2228+8zHJ/NG/z50+/L
hcmSE9KHk71X1d3v3foW5jxCdhOM/tNsyN2bvJCJSSDyF8q7rW5+f29BHk5A3y242RhzAuU4eNMe
IjN4BG0hNif3SW2YMgTtu+/fFbua7u/vQYuC4w45COiMgyYsW0CGAurwu0dgACFnBIkLYTtwDd6x
nacRmudlZuA+0dOuPPz7XdHm52VcNPr39zDj7f276v73dsvkDA6WwHJ3BxKaU4FLyONWN9tL6PWD
X8f/FRrWZ0USRmudi/a4lAWnbkEqfUxNzvyMNaV205biS40t1+Rh5qJ4iP0M4X6VRspK5kHQioVq
HPUBBslYrkMz51Msm2wZOVbo0rh1yuNy4PWitfMm9YY04msdjEIt2qQNRo9brLddGLqZcZel3PY7
x6Q+r/JhVQfsqJBp27nKhMoNcxl+xIV2ArfjKvAcO/ns9P0nrLPAdlmgzcex6UYPlmQWcWchv2FJ
exH2JT6CzsY4codC9/MmsLLOG62gvuSmjk+ABFe+QqJbVqV1EQdVov1oSPqVonW5GXtTuIOm6HpU
qjtOKDJXQWXowigdnRNH27XrjLuVZ0Wq5yS3Yz/GSbaANoiucKPe5B/CiPMFoUPlJRoeC1TjYwfH
H8u05G4om24jmVnILms8q0alH3ZlF7o6Zs2HtErEeVBiehEwiga3tBXDi9K0sOJMWqPvtIHjStGx
Oak67NqmznzgOfWpbpjHSid3CZxTNxjodZum1QrH0YlghixxG52FcuwanxjEMl90EfEY75lbZOHI
ThpLdYGrC7txpT02bpA3K6cvmo9MmyRxq3jEc6sjymOJobmrdMEBD96ejJKsmgR9iRPC/RbWMk+D
5lNQGHTk9OqjSQ3zHIOKP1WfmCMcVcLNjYx8npp5iBvuZ0kYXmpW0MLvRJltZJLXp1kR5bDVWR4J
t8pL+yxstX2eUivwrUh0XwIVkAtTl8mch/ZwYsbqriE0NG5hRnse1HF4PvaJPhqczFWJTT2YmjOc
ZHYauBm2A78trOAC0+ZzqMvC441I15GtgvC4b1DWXQxOWNZbFYb6T9TX7bc46fCFnVf8OAlr+iG1
WeJbvGhPuNa17TVdDlvWV7natAT92Q+sPbUqYs1Jj+5Ykf8p+r7UXs6Let0lrHWzmKIzkwms/VwZ
+UWGUXs1Wm3pJV2Qze06yFpvzNs2XyHW8mQR2GWReVnR939G4VgiH5s2rubaqvXgponC7ggoz7lo
8nlc6A5ddOWYeSmK0ElVO4J6AzbBRVeR857jL6N2viDVugom282VQHm1cuy4cjwmolotOw0nBoXE
vuaBvAqD6g6RNjBuIrJqrqCJd8WzrpNnUcYqt3Bk7CWRTVYh6JxLeIfQFVRHp7qOj6Xt9OsBF7mG
w8yiwWtD3ZONdvQYLmUwqNBrVfUlj62qvVSNEcCSXiRWG5x3bVG6qk6rjelo5+vOHhYtcpaG0Wid
pmNXX5CRyHzVBjh3PNma5DilKEnnsa6KzB1QyTea02AuaBmtozzA87pqetcWluXjypbXTOWGu814
XCBhrcJGR8tUZqEb2MRa8MB0roNMvyhYErvhkKWfB06Nnyd1fyxjsWBFk7tVYHDrSs1SN1UJv4Bb
h+m8stPOtfso92SXMi+p8/ooSenol21bLTumY6/DebjpO97DDiTjeFVniK95I9VmQI31qQ/9qM2O
W5SGfp7pKnPjsJTzwaL5IqmObTN8JsFg+6XSZD2MwTjn8FvHGUflBme0jl3OrEG5dVkT5POWU7FO
7U6CplL1BXUUvZJcRp5tV9KPOI56z1SjWQZWUArPydL0y5g4rcsG0R9zhhMXFMSfWSoTN+raaHC5
cNSCQNHQHcbuNBtD862Nxg6eCrGIeMgyV8RVuxwCfcMCu/ZtETmpG9kF9kuC2nWQm8wry0CdxFn7
JxgWe9E3WbcqxroHKQ1Ka3Sbqu9tL8/j5oYUYG3mcANAn7A8cBZdiD+EwpYrauXoOEai8lQhk2Um
rNyNRrXSlUQuxJByXojSeLiwuhVRBVojI7AXOGm0tns2zOE+DTq2mx65YLHlQleInLQCO8dDIeL5
QLLLwB6NJ3Qoln3laOkGKv7WxqYtXSMkc/MKdG+Pu8yHBFy9rh2cj24SprWPBnqucOlZ5UCMx0FE
N1EVxqcxGqSXZpXlmTF1fE5ifGSaOlj0bX085Hk9R+Ogb3mpBi/Mq36eZFl10lAaumPLorUana/S
afJ1yNVt7YTtvE37r3nO2jnCBs/bFswNVtFaKh2u2j6jfh7I0w4Hl40u6CnNSeHKtuMXPYvzhbL0
aWiSyxZp66KPkvMB9vUoGDgBacxOQ5GPi8FOHTCNcciRa3faXvBRK5+lTli4vGsbT7HBfGSpMW7f
wr5e1m0c2kdj0ph2YzQKyzkBy6lcEg+0chtETRi5rC8NmtuFHNE8Cpxq/JDHyLE+95oMxo+FkKMf
c0081KWFGN0hxVnG5qLB2KxqHH5I01Ik/tiN4MroNGOnXYoVHCuOqUuSJCldhFV+Z0o8cBe1Y31G
SmJFfpWo8ZpW7XCdl2g4Ek2Cj9u60MvaWH3jdbkYbA+btDtCdtqD6s8K2IMualYmR+Mc56AxZWrZ
W5PIxAd/LjnqkNNSF6pR+aUc2/goR7n2IUibw4XgfmGIDG9r0lpL3fT8XBtZL3pZ4wVVTVK4eQHq
Na0pbFBq0mERoTD8xExQ+SLJG1dVqQanI6dsFauRdT4aeev2ZYt7F6zb2Lslq+ixqto8mjdEVVi7
xLSOdMFyoQXXYNtcaSKZeFq0sTumWXRkNC5Cf5S6a9coMu1xFqXW2qprGxy/ALWpi6DkeYa5ZTde
2Yx1vEh57cxL6YzKj2hr+2lYoy+aJxH2hwQlFzJS9WXiJL12HdvEXokdvtRxMCwUNOiuRhwNnVun
Q4dcZJTQrlCmuc4gveAH2sEneSJz7mYA/ueRxmxha76kTdDWbjw2rXFl0VOgjwNPl7RbhbHVd64V
63BOBys/ZcZOwp0HVGdeDsOq1yxm6DoIosQLKxREXthSmS4qw4oOjkuDvFg1zWdQ3uOcwiYdlw7+
ykSagmBzlLuAaFC7WYrM4DoqjeZ90ybGVS0nXtPYY+UxO8rPilpL7Nlp1M4bHm0q3lcLp8+bk74V
fG1HsjJeQSW/0Jlq07nmRbZkha3mDoB2JFtdd35WMHM7BDL60wGf+yMxtjgOWFTYXmw6caIRuGZ+
EOLQ2eSIU48Y8bnJqb42QRq6dsjZIrPG0CMDR2tFzKg8nST2F1qxrve0rNQqhlIO2BLibLLEmDti
BaHX1DHegj6Nj+LewnNTM/tz16XaeKnKRbCw6jiSfoNG4oZNrhamaOhli0s653ZfuKUR6TxlsbN0
hryd86HrjkfR9adGh/2lFqlyk6IfvISnxC3TKtqauh9ql5QlW+C4bGy3wpWa16RrvLwcYpcGTT23
7MhekA6JW1KQ4aTS8Xgq67H6UPVYcA/0efKtbLC+cgqUfQ4xykKfm8Q5Kk0YHMUiQ0eoCuqFgPN6
jOrQvqBj03s9qso1GRF8wMgtFwtWzU0hMPj+yJ5zHrReKZooBdWcF4vervgyyaxiPSDwxSsn669K
ldGFhdS8qerkLA5V5CZJ3p0mcHXmGJRE54MAgrCIjoDDApqPpir2Iquu5mme2HPDcF56aWdqt8w1
yLpiyXEVg4+S5agGB6rJbqLU5uNKZFE/j+vW/tY1ZX9r50MkvSpzhk1HyEAXvWLl4vk3ALyIGG/K
yqg4jB6+d+Hpn/+5KnP48/0rAX78cPe1DT/+Bdfd7r/v4ae/BbdIdlk+Pf2lXfz/9F4/vnxgF3M/
fRPBJIq//4aIvwnxf/rwdfE/pjC75Gfx/+Pg2B+B/wPJQ+CPOfR/IhhkCxMGIOkGQ+ueAn9sw1wh
6MqFFPUu8IYO0afAn0CfG4X0NVxLgCFroI2g4PMQ+GOYVwBzvyWCkURiN/MT/08Cfw55h2dxP4O2
E8mZA2zZSErGvucFnsX9cDMiGxMekg9aV1XrVmOujdthcHe8Mcudk4qF6iKKM3VTiZRcRWAGLolT
m2XBLFN5WSy5l+nBLsAsZL1v2dhrHKvaiXv1RSME72NbIQldqyvj80QNVepaFafrMhrSRQsD/uYV
TpwTYqHhPHKK3o+T1CxLYtLLMaHjygnBFETYau+K0RqVG7GenVlDHJ0NRRZnbgQ2c+uEldkKGpnY
DyPYNi8KOyt2VarGBUh8fcSNVX1tSZRsm7A351ZqsE9kYr4YBdrQqcJUeNSMzV2nQuySKmPrEIar
X4SRfYEbK47dMtPkY0uHMYWi5lO+aE/uhcIJmEJg25Dh2RX/IDWya2d4nnrJR8YSK9D2h1FRZ81p
y+cVGRTkQsrBSl3wGxvhxiR3zktRkZOiJ7A0CFFK7sUp6pZjlBhwJHi5dsa224wBj05Jy8pbHKfW
dVFzfRkZa5jzOEk2LW9w5MqoyT5lWSCXYaSqRatpeSal+thklK941Z+IsCdXJCJLcMxvk9quv/58
0Q5cHni5aJinvTvAu8IZFNjY7lw+O3cVjK8JA1QVH1iZB1/wDv2wLPFnqCoM55ZAat0mVK3zpG/m
YOpy4uZWMy40TcbN0A7oa5Vi2AaH98NZWLD0qC8p/xAY+FsNpe47UpX4OLRIfxa1Nj6hYT2ccxl8
CtlAlk4cZ5/Sou/AMGdoFRd9sYwsZS3Tjtq+geTcfEQ5nGnaoO4YjfS2sNuTXhG8atqArwz4zg0k
mqgfDyadD7wnc1Q50YLHX7LKSY4YK/ubOCqpmzW0v6lUQNfCZGqlGty5QRR1XtW1iybuh0sQyvRU
dBYIk07jVUpvUR4nyrUDZWs/TUZ+LFmYe3Egh9aPY1274Nc6SzQq4pG4lb4oiuFyKAAltyniZJNH
tD4xMiPXpimqO5nVuXKLXmnbhSG09WoYBV4UkdYrZ6ji46xp0CaIzHAuC9xteFrD4ghts3xeR2Oy
MipKHG9kIbm04mY40+Bhn1ASh4t4lOOq5zvZtNLxIu96fc0iXX91wjQ8YUw5HgqHARrSfiYwE50F
N7Xgm0RguCSlGO6nEBjR8vLskLALgrAT1mUEzsdF47TF0oLc3ycz9NJXooVUhbM7O6ocb3oiR083
Gtws1pvoNqnK4bSySXBUN6i+FjWr/CzK0LKW1efBYakPdjX/mNfwLmmneOYmHS2WGWB/UoK36KIm
HMFNC4e5yUtyOSCVMlcYWKppLbNhUQBGHVtm0TFOdgq1TI8Urxo8541F5jFqa3jPoRtOVVqOF9+P
bZXUjhfHttmomuMTXJXBtzKT6LO0cn3tJFhfF9ZYn8LQb5VATBnlEUQPRfy1QOmyLpWVe+3gtJFL
29ZeMggcxTyVkTyTqC4N9Jz9bPsJeiG6u+2nYHcEgps/BG4tiJ1oPxPdvsbaCkcVXEIsYVt+gwV2
jaqtD8nowApwQpBn19q6SkzcRS4fKqfaDKqIhqVEMZgXCjLYuiSrgyOZdtU27WxlXKfuq9CrsAq+
KGZgMYhkeF3HrXXvy9x/mdEehbtvAWxnXjEk96n43v3/fAHFmGqFo1BcZpDNnA8JHk7rKgwXtR1k
CvKcoGcCcEXPObFBxRQRt+a2LKotBD78GPd28A1kj4JiNuWWDgKf2P2QHkWkaoNFncngKhN1HrhR
EWbS/fnmT/P0u81nkMjAmEAjPIHOhMnm52oX5PX8smw5L9xe6+AbnOZArpRW2Sc8xuMmGfRwlomu
WDa5hBWQorDXsoq7ozKHfFzvELXOeK/Wpaitq8bOwUXvWRN7qm6LMwj64hNBYP197mTEbXSvv3Vg
JgCimH3VQQ8h4TjKzkvrcThvWZ8WS9EJ5VUJhzCcKFBDbRtckwgnK0ta8kjHNZkHMORvkWkaLqos
Gr4ouxiXqu+CdWwiNR8LUUivAf/1Doca9BXJmdV5uiJ4PtLKWdAy/YpzSN1EtKhdmlbVOmNd8KUQ
IOrgEwzn30UvgGLDrQqsqJvbKfywLdLgaBwUucyINi0k6GjnOaSOblGlx0WCouALnLzujmX5ToPs
tiYRwVEbF+OGoRG2j+Wg+apYIdeQPL1CFRlDl9V2/FnkyQ0t83Jdh9GwTnuiPaVI51ksIyfR0Guf
i2w4TfAItuTnBwGcxKkYOhBhI5i5Dzp75w5O3AbQ1Xmr066+jDLcCA/S6JB5+66bMwijliaoI09E
ASwgGqNwAa5YtbVJM16MGHTSPMz1GoIP4UdZkh3VcaZ7qOugOPU6K4lzNwyLRVNDtOeCJKGvpkfZ
R1D/zVfSs+6ujQWzfBj8lwtfR7KMlwW4Y5uuaPg8F8jAOYCsfeZmNAuyRYaDEkFxJG9XMrQGH1Ly
Yj2w/OMAJRkKXELjvGeReOnUtnUBfVCm93WL2tuag1mB8xX5qqzL1YBHvWQgtRACxTuXc4dr1cfN
tR7SFbcgePIHEo9zh5prXFWFT0tJXeAnyl2dgEA4IYPDmhDNPFtKcQN36HNfQVR7VOIErUYnM5YL
SZN6OdYkKjdkCJjjVW0afQI7EH/SFqTb3LHqqXTLOE+uNVzSHyENUNvhKgK/ZfByCtrA1VEV3VqO
wJdW1+8cHDWUR0gOYKp0bvtq7CA0p1HbzJshyhEsNwWVl8GX6SFX9wr+HjQtiIGJyBh40tYMqnAj
Lq5CSEWvA8TA6ow4oV8jGsTGC7FdpcdW0+zcH8dchPAde9Z8hBTM1zwrQa82dS59A5odeVYx4pOQ
9+mRgYMgXaiLlccWM1HpQWqMfsblGEs4T+14kRRO0EIwnAyXCnzLVWMVDtSj9Dh+I3Yq17IdrXnW
5qkNlaEAhy5SYz9nXQc5dyhwQQpZBcLtlQWnMK7By3SHUPmNw1PL5VWA/JiO2Tch+sumrLPY4+C2
Bm6fisLL+jQ/FSKH0loueg+MgQM745jx4rsgPdSSH8zBfS30eWz5PNT8fxnZQvhIoQj8ZPn/Utl+
bEL7Edk+kDxGtjDECJJ8cKsBPAG43bC7//tQ0oYBk0+h7G5YOLj6u7lU0FQCRvdHKAtjEXdXhyAC
gPurRHIoOj9G8i9wg+L9HrMOI/snGhEavnYfAw4hhWHLYhe4P7frUcOGrlAV3YhAi0+mZ3xtKEie
y8cM+aAD6tofqvIIbpfV2C1x3UEuPdTz3pbZsiW6PuGQ2iSfeTSmp6XIVHRcDx1lHqnqAQqY4JZ8
oh3rPjdpDqc4BC0XVYYMntNJKNNWTdL4gx0V3bLtDb5sqS6/FF3QnY3KCQZPWkXfuumoIFldB6pf
xDlLV0Il4L2ptGtdUZlmaYNPXrpVlAypF4blrphoKBg3Y8B8RoPsw5XD8Nj6Q5qgr0mbgYbOTJre
1sKqIe3Eu9zt+3w4C4JSh24dBrD2vMpNCl5nnIp1aRQbFyNuh2oJtTx4SjWvyFErQ3NeR7w269Aq
eOLnuRmsIwkMlscsGKF0UtZ5Ti+IrMoLhyUhBOhpd1ZnvQu16azxoaYlQy/QZbdMeiVW4D4UtZew
cgxX8dAM5+q/2fu27jp5bclfRA+EQKBXWBffk9ixd+IXjdw2AnGRhISAX38KO7tP4q876fPeecga
9lpegJCm5qxZVRReDYcotYvTgL+SR6e1yzd9CCIenbkQJGv8uRdJTfNzkQ2qPuW2ibcYCHKP9kyl
hmK5o/nWD4AZ1jm6TCcyAozWtZGsamGaMgzo8RVd1C3/mlDFT/Qe3QFVWhhA67LIGoHEW5k55eLY
d43lpR5r2590oYu69CBusBpMBNmKd4Ks0WlGx30KVTY5CgzD+Dl3wFujWR4QWlk+XsRTIOI6sbIT
B5NO8z5x8u1iW5ALnSKQB9D661no5iuHpEjHd2TtW0ctuuTTHLa+RNYQJvKpFjJJts9L062D/e6C
cX1fYvfbOvH/A95riPr48lTXb7+Stf7DX9s5LkkKwtT/Pdy94T/9EvX2v/sZ8xj7X+iHAxPcn+z6
W8wDWLc/ggexEA4vYKYWADQAku1UHRhVUjwLFsytn977vyB5NAERjxPwVDnIqv+T8Ed/j377ERF2
URfTBJSg3ef/9+jXkdYOJKjsR0GQOvBjolMddVWs52Z7yjKv1Zc0stl0Gsw6renBoR2Apns0ivhr
Pdh0iKoxWVR+xWWGRFnxaDAXgaPBfNtlvY5WgPRLpr9myrXLCKSPdS2t6jxPyY98ARHlHml93n0p
Cuzs32hPDburWWM0LXvSTDiVVGe2fydJ7MJwqLvMKl2OIev7G5KvKLiRk/ZkvU56OrT/jqZ5xN/8
ckv/D3vEG9QJVCnUTEA7010zieHCnf11h8hJ33iJpssPEcahNReuT7v0AnXEhHC1TciaQrU1Gnzm
LhZNIv5SeZI3UB+DDhNAMOS00C0BweD7+7+UzgA0kRbFrPneEkVVUzmAVlSWnCeRaU92CbV1Bytd
ncoySqNND+9DSlc0OUm6sUCvHLaXSZXjaKgld6gLDN778xiRNxMJtSXD0z3Q1gAnjaYYrN9PsjDJ
5NaJjV+HLoswK1qMB7qI8xq7NbumIsNMmmpsWV/6NhtwjyzILSS7KKI2mlVpJO7fPpdWib8amq2b
r9NF6bH/24kic9D/zVnbi+D9gVfJbmqZI4/YjUh/Hc2FhkHzYaOoSVGp98cWME/n35vNNXqoglkN
Ti7K+xnvjavpx/VQqG2NHoLW4nLiFvSiqt+2eL3upRmcAF8lZsJVPouj7h51cb31FZ4ctGCQk6hd
yXAVo0TAt6LNGIz5S0235ye/Xg8QLQpSNC4KFLw9ILy5HtlEibQ0+s7Ap4iTQ73ldW5OXZE6CgaC
dYw9qywW7vLPd/zNqkDnAZUknpwM41DwEIGI/H5c7dcxHyNafK9XrHZWzrHupk8yFclQl6FtfPNu
EHjytyulHGEv+pfLfnsbgcHAXg5+ZjyFNxai1++HR8bSAP6V9HuUAzihVRZiln1BCIvcJUqRvLtr
IjISJAxm9Q8KTYVNor5qOgzKnwfidxIkfAeA6KAFkhX7w4WAC70ZCMeauF3VIL4Jvg2ZPY9G92I9
RqJH4XEG6rvgrvz5kP+8eIhH4MyCCv7lUaE72PZLRJCo0NFxje33lAXE19NK2EbUKbPBTykyGZGy
Z+sx6qacGLLf5zFeZ8uPczPGOvxlIvxj6ccZyKSITwiRMDDF47J/P5uaoxfEtYu+4qnDeR9dLE7u
oahfRolHjPvQpltaNWgRJbpceILWRJk1sfQPvWYtGtkRscMD7yWStYMBRSW572dQzr7+ecz2df3r
OoFZJHoGMcqJHLsnfRugfBCFjYE9fV2sQ3sW3A0VY7DiJVC0bhdL5+hBJ2BMYNE4AKx4aXTt/zZY
vwMwWC8Mj5yASUgM70q4ub4tNzA+g5mHWT+j9ZK1WaXjIsOAgAfLua3IlkcI7WJ9XcMdWl2m9C+T
WhNR4K0lOMpAhw3079MqfRtLwN5HMpJxAIUgDv8jiKtFTb2Qo37WFvfSHOmkivQ2IZKu13TyK4IX
F3O3PfVyQWlRemkDACOEncDua7OJ6ML2abs92chP7K5o2J4gLOncd/ysfLYH03GiHAEfHIRsvte2
VdvTBholUt646/ZNq0GsRDgdBy7xS4q28/ZU9MuCSEuzdsXLtMW1Kw46m+gE+pnfI61a6gYJhnk5
PAdgtIayGF9S6RHJA868iYY9N3A669WXZWKDAalitmR+SOm4uRtrlbBl1/U26auoFqAQo+8T6s9D
MYj0aY5ngi0hL2rkGbMZRqQof56hbwMJRj+HmT/o+mnO8IzmNyGNinWoCdfd80bQyq8BioKDNoGU
047dJfUmYLr++Yhv1wSeiZoCA3ypxHeW+ZsjTqBGygDo6TPdwAnNquDTfREm4FlgC2GzydizQD8V
kzAk3k31LeBx0PT+sifvZPXf1iaFkHEvveGqEyc7q/z3CLLR2ZuIs/6pB7fV0dIBp45+jEYa5A5S
TQM5AhJCK3ieihr5gZbZWB9BfU7mEezlHJVS6ZLaXKM5yR4WartiBSBG2HzviihuKpNty3iNSRSD
XxGnotFoxDGyb80yxjwcZ4k97lK0yu37NLow9B08sVFbAzS2dJnPfx74Hb/49YoLGNDHu6d2stcE
FDjI71esmJBDMFP+CFJqjCQ2AwSMJHbe9nkLJ5s0vZAEiKwBQ41TvNTuJbONmN6rQ+rbkIgH8DX3
KZ2YZgPI3egE1MVja7YpJugpzKC5nLdsVVh1IvR7Tk3WosfqzInBMvrzJb1Ax78EWLARigLBG1EN
dxDGr28SK0OHfhvbIXksHFqJ+uR0vZ+Ai6jfl+7LOoYrzIpzE3LZlzhi5R5SrDZICyMJCt41WcCq
N8AMFDyEOt7m4KeFbh8Hs4aR3QkD2vF1I+l+iWvds+mkotxS1OJ2plO1IrvD5f7l0t7kOrg0TvBQ
R4KlEoOa+rbv7MASzDs/ro+0nvdI5azB1Nq6rRm/ubhQID+uwCK3pzwBKVSh6zzuXYcFBJ56PW49
I64+cRr58IhcyWI4Qt5SzD46b4gmQxNxTDEoD/Qe3TzC5kWTaHAWQYvo9yjYOBHjJ9RYBEPR1ymG
wrlcRq7KOrB9Qyl50uKn1/HZQ+FuwfS/C9v3rzfyV7XHmzUK+yRA6Ni/0LuDfPIfCRcJW8pWhtYP
qIxoAZ1ek6xEFsusQIZPZD38LSy82Y72Q6Z4LF0SY1uKGfbu3xdJ3I5IZPSSf5w8wQxxKx4l0ZyR
qWN80lanY3YUAVTYqWQdFCf2opvFgAIDQQ+jFOzSufc5mwoBurtLCwQDLMj53kJziB2gj7DwHUQd
7O7nbatNGDCUS4e+HS2xivbbUSu0ZJIK7Q2CFw5S2Hwfo32DM8mUwt6kmNvr1D+PNnrLbyJEyvZN
AEEC0hrULG/zayQlaJjGywr2zMo6ge6YoroSIRbtHUu21K5otFumi5ID3Gxlaa1pzFXceQpmqkZt
El3buo/SWwHNA61MGJf6W9yAuhCET0G1zIex+5623WbvIYjo7ZewkS68S2cSL9uhAIyf6cqg2pv8
KYSsmO+skWIZSwYmKpr5sSX8MAyWk6pdnAchdFxAqgOfe5hB3q3qRaFHUs6bDSvY81HWpu2JJ8Sn
D6xza1pX8UJ88GfNgyQC1Zao3aWTOeqoKt+6sG0oazEV9eWiVrQUzKRbdpp5XtND1kfL9jGwMWme
fNrV4kBTl5BqRZU0ruAvuokfeJMEAKJZV1/goSHuYMY4bNcCJL/4TAKRyamOpkLGR63GPn1cs7lW
0SMHgXf5COiRuttockN0jx0j998zy5h9BBuxho5Ag3cipw982Tp1Fg3QjdM2pkU/llyNNEEXzW6T
KdB9bIvhO9q847wcMFVW84N7FwJgyQ4QXnvhBMg2xQHZaNaxs+gjxe44ySOlzjPTydTJH7IYqMMo
L4QWNr3d6DhjSoP7PGn5AQ8Qdiw+DkOq0R/zXDSyuxmyRZn62M61C/NNyETdNCeR9sFn92JIqLlk
bSrr4oS5wiig0HmLsa13U9EEXtZRyow7SGG3dr0M9RTJ5hyaHrtNpdD0RYCddeOzT2PkWTZdYnKE
SFSBIm0hd14j6+KlW2mxsHddkoP5/M69/hKcqA7vwfA4xeG2cUrN180bnsxXLbO6Ti7IEkFvVK0g
ePr8vAwt6TsoD+Z9X4yzqMHl1BSkCPplESusEcAElTyr361BB52/b0XUhg48TRol+lL5lRfzO9bS
rOGl4aCFgcNpwalVT3ktRLRdp2k3YaQiSH9If4uoDTD7OqLC5t0NaUBm7d63bWgLcQwtAkF9HBsQ
TMBPo8l+SoCTuxg8nhosMtDzNZQzxWFwMbQ8n5I6GXC8vgUd+dHXhTGVRTWGkU0K32AHqQiT+5fg
/JGylMbwPacHFwZXX2lJBspOrQz7iNHOKbyMk3TRw9Dne8hPZ1cXkFYEN2ICbAPyjTOUdD0+p18v
Vbpsw/AZsEkxpo5PAkfrJEGpM5Bmvz1EpzLJ/kW6ZR/nIeUtsKTIRxa3IhpAB0l/GIOCxpxs0yDT
qkJB1txUTSEzH+EOpt74JxDO0frGeEVyG8/SbylZILvK91NucKdBw2eYWTgCxVvmq4iWfYIxG+13
HjQ7/K7j/T4080zwUWyxhQk4hxlP3cY1/rweayk1XwG4SfwOFJGRPagsFZyCpsMBQ5Q6lyBQHn/O
HgFVEr4yb6P94oRbXwbDY9bY6meOy7Mt239CN0Pd0rix0cPPoY5eP/6fQX79HOrVRN3mie5xAhCA
yPmrahja/OdmoCsu2iTbgmPVkI418QPgsnrkkDO83KgRYjlMNeBk3taXA+GryEqi5Lyyd7z3I0Zp
TvoOH0k0kB5bodgWMy/BFt+T3rrPEvyyy+sYXKnXERw1VhDi2us1SRC7VlPpcWCBXKy+2LG0+PXW
vk4PJlSH8WFpg7+AuKvbL35hq8Q8rYndDyNTyfDLdTRxLh9BZUi9u8KV0n14XyfS5lePs8RF7t9C
Gjvh7yBSpphdk5P7qb8OaLSFDT+MHR3T/BjFaM60lxsMgtBFqndcJT6Gxo9Y07wF9/JBTwH3t5nz
xHwlrB4wfaYMGSsuHmJCTNcJWPb+hcm8v6RzXeClG+J9OfRbtp//4Fktw6Pv6q5uTkNd4HsldBA1
vQAvISfumr7OlaaduMvPP4ect7PF6SwNVfgS7AAjDt7qRmGfn4nZWPyIzK0t5oM2EQhzVTzVAgeH
VAEuFgfXaSBsHeA9AAe4TdJf5mO9L2eP/RW/U9BctsVJIVlc1ivKp24ZL1w6xn1fdRw8EjD8phrg
FeHE4/PSofMN+gONsu4OxDL8v/YBUE4WBwgoSgMsv4M4xQmAAsG2ODrYSeP8xAYB5cJRrNs+9wMM
gAESL9QkiDAFOk6+ADUcW2wP6dcg+HSZcWxVy+eYLS3iTd2No1IXP+Hk1nXSticvO9S739Z0Sim9
0K3EcJzpy5oxY9FhwEDwUWJ7omB1BPdoaJCBXbjXS4f2ccIQUQ0aLK5I1WHKjmyLCaKcA+sc75FF
77MG6PI+xV9RvGJSASNAfLJfr2uaBC8WExyfN2AQ46em24Bu8jRRAy8BWaysv6Ugg+ETbCV7DTtn
fsK8egVZNpJ1Vpz8YCD2vKyF2Un72ysAJFCWA7syGRRIEK0RhdIXvUwFMafrAExk1+Ar7OvJpaEB
CF+rwiFUUiZW7HnTikjTnlDr7YPnGzSQ+2PiCwUsvu2GGn+OR9ThKj8HpGciugpisra547TdoTKo
fRB+ciUocx9SgM6rOC6ijVZ5YkFDh3cAdIEHzZY5QCD2nNbg2hnIVALHzd+iFLy6Exv6fdvoM7FP
N5tYgsn3OpKtQ1/6jjZxQ+ersGW9yD+ozYfowSKZBqqwacPZM+It5lcUNBh55zaN92sQeogQ/FFe
7ihV1yBfRWbN+zHoZ8ZXaSBvWTrW3TFm9CpOaTJOLvp3gIZ5EUfsaBTC7KkDChtVRUdy+4T+QVDu
Y1wbyHQrka1ULvchR25jvvO5mU3yeRIFoImzhXYbOswo2Sb1tKU+ScfSY3eA4gdk0hE5JfjL3BOP
Wd63PIECclyjfC7zgM7Ucvh5Ja/30ugWMGWVQW+5X9ZLuOm6eY9/fK33aILsf1+8zdTvnxheMGTR
JvvvMhJH+MRar/sHBcjW+AQq9x1hbzqhsZRrZIvibnMr0ccWC3Vflbzf3/k5ZZFTIhJxaOnx1isq
u4fTqK7sslqalySxcfHeS7CoxzLEAzBckDIFTy6DGfZVXkfbDgdO6BPhJUVa5i7NFmN+pzFQ8Dt0
GfYzVw06jc8/D5RZji3NYKpED68VG7i+W462/qB9+kG9Biz1CjQaOBtiNkSd2UHIyUIsnh76ujeg
10jDfPTgm0zjml1AF2++apJ6T+NkuuAY+dztp+VfFlw0Kuwjpcj8vsh1srcZD9Dt7HMyF1uioCaV
09D3R9l2WI2n1wFB12YPeqqAnwXCO1wD2muZ0C4v/gJ8vSnoXwQMGWZwguDGyD+aQNIByUZ3KXmQ
48hw1nldL1gNYUSYNaAa4CS6GcCLLOfG7Of+l+ru99puPzycu/BgT44HeOP4bwpb65cxClMOqOo1
NLbAgHEWqAOwkv58qDdAE1YTdCQxjgXICv+zvaz/pVUQCmUKgVTyP3MkVss4VkaLNH2HZ1/ts5sz
ud9U37S4w2MKBVFW/QyOfz6X3yGEnQMMVAiPmi8Y2uGY5286JWIGR89h6T3AZQZhrMnIno9PU5HT
I0hlfx/nfx4Q1mcADuBxnwBc5G9wRVhMxAQ6KHFvlgEbRa2w44NSrxDmfq7sP18g2WG7/8bA9isE
dhtnOajOCUFT5M0Bl65N68F17P5nxAhy20H7ldEVHg5LOhUzxNZisx98oCvYMn7Y4zm1CA3RtKXY
j/5yRr/PdJwRSinIfdCg4xkkE2+bMyuPo5Cv1Nx3r4sqIK/DGl+8goT61BRzg1sgU79iZXKKzQGp
RST3E2k1NX6rZoPK/pT1dIRQd0FoWcHT1gYfx/oQ5K5ZKerJKrx2VfRrmP3zRby9jbhxaUxjSKEA
yRIwfn+fw9h3jUuWaL6Tk9oj0/aSCGnIHv2HNSp8ChOn/3eoK0MDBFZGMW7k/m9/UsXvx8sXZCNJ
Efu7n9veUkvTlvGIyAoDgQmPofufHQ+Q/y5pwcLAQ0vTf4QDGgSQ6Llp7163JSTJ+93IVYd1MUxm
3zD+fMA9vvwyTTEh0H7an5QCPkoKRPMNVBvWbQEhPAOPbIisyqq873P6zCBI/R+GOnw1DgCru4SB
rYci822oAy2rX30NnutrKjJnQEcwjxLT4+XPV0V+763h28HQ4GgJYxRRB+zMwN9i3RA7KVoIB77F
sA75z7IC5XRPFS0FIftiDsU89FXcpzbJoRXu0OkoO6SiU+XosOSPbYgRBP9yXq8UkV8GHBgmhoBD
d/LStoZM6fczi2P0i/JGTme7JbGEzwuUbrjFHiY9fvz3BB57wSow74D58rIXG6rY0mW1I/01sghQ
g+oKYlcgUjdJCkwkft+LDDy/C4hf0TG9E+DokWWtRIJW2OfJwB2iPto2SQcDwprfElfFY8ym/lDY
DBDgDV2guGXv+WufUTEUSfSdGHpilltVy5mDyuNn1hBgNS0oJBcogPKmP3RRqzFFfiZOeYQ/k6Cq
hX2KonIosImxl/D6WgKpl9EEwy/BloKSdU9PwpxESLTHpED9MiQew43Uj/n8jk7dnmRGrzmXBsUC
9y3WBeQJpZpcT7ZymCwfmgPTedd6cKlfoRiD7RzKj9cE6yWzQ8cvYHw3U+zJRW5mIF6oeRSDcLAY
ccheodqBFh9dlKauuqWfUOehzwBa+yNFOs7pHVsd5NSXLYujHaSYZhhjVOtrfcjDOlFzkMr3gIOB
DOXofpStdMUoKriu1AFibwOP9Sx5zw3XeTjWBkHHfMxWPm/jR/RB9k4bctM4YXcj5BIj+9hooOD1
AfMczfaTtIaQtuoJkuF/ryiJp+IqY0tInkm2rK64A5wn9IeB81Ylx3aYohgVOgLaAu8EJ8HIOQ7j
int7CEuyQSsTR0BM5gopI8lA1YYZQLhRHDKnrQSpJTSo8nlh0a9tZAzGfNy58JXFvVrlQaQoBGAq
kA+9/TQAEYrgUPLaCvwZIw1YNTW7KXrsJy10Yh1LPLL7l/wPgPyev0LqvW+Gr1Oje8lSh7xTKCUt
B19El7ONWU8QYesxx2kkChrvoKKZf8TmMhYPeuBRd+qbrM5KWdfhIVsbUE7XJohzk870oonpBgXX
Ml8AYRnvc8uSauFQNuaN62Jg2bP9KDCpL9I6gzUVVp/82loNxXfcjIeFE4EauaPujCIcUFcyQEWn
4+dRYTkOQTNodhoYKKQSygATR/bU5kt6bMfGv9vazsVHVAvuWKwxRAxqYv03qf1DQlJ9bdOovu7n
yR2zCdA4aBr1xTx6fpA8FB9yLQ3YQbr5DqGegLRM1yUsBYZDJri5KrakP61iQHd60BlsUFSxDrBN
GvJTwFdeFqgTv0Ip4M9gTwnYd6jurBbSbeXK2+wk23h80NALQ3EA6GgqIzrWj2HZii/QomeAGHz/
MRRJc4wTF1+lMZcQrkYRvUkBH8Kca4L1PdQtHwBqNmDzOMq/w2omRZ1FNLmfk1Y2cEAYoiOZenc/
zSmAEISCw7Qu/opOFiTirA9FJXIuZPGpmRO+XoIZ4b9NSdqS4+i1Q/nV9BIiYpoVPwqX5f0hEpG9
6jloEoeUuPYDSNUK9Vs/XoNYS0wFa4PxS9xO+maBaeH1xMg+Q0W293brOVwtSLNv41zNl0Dlo6tG
UZkcoCXrvpMQ6FBCjQRRqwPf8XPQJvwwUbRAGkm2L9PUjgmYDhq0xm2bMHNlB78c8ImsP+gtqOWK
+dpAuEB0c7cSMHpXlHrVHGhHr+Bm1Okruxi42WifXGddv5RAoJ+ysH6LvRB3KYTJ5Tx5dwDkGe9O
QP2cw28AJghp7oY7LVP7edULcsUYbfd6KmG9tShV5WBq6zLyNP2CjvlY0qQbziMAjDKJe/cBtkjq
wyRXGKUp5+pHI1fzCeJp6GAN5K+VIFa3ZYvzQycY0guFhbdIWJ6BIP6eJ5PsqmGb2y9tr7cSzaf+
Cf6fptQaXlUczY1LndgCtPNYXKXNkH6ZCjhltehDzGiHpB4HFfD58pFBpezrG1ZEYwN3LMW/WIhc
4kOBvLEts3Yy71lg6oRAz1jFmy2/cGSU78H2A+ckSPuYjANcjfxCzq2e2RdLxWNA/f64mX4rzkan
sI4yff1jxYCcpcu9PyI9XR+c5ZkobWrQSVa1K2M5z5eMK302yI9JCVk4f+SD419hp0Y/tlaMX2eY
vfzwmOC7W1hym4LwcI6xUxzMYtwD8l6oTsIw30R2Us9bPA5nCmkSeEuAue8kvM+wly2ISHHbFMCp
MsUu8JxzUelpaM8q8/YRzCeK85+TKxIP9NQyOkHxK8x7Pkh7QdaOP/S93a7rqTXHBeZZe3neN3dD
GrsrC63c+2ES9qOFFv8bhfYRjiRmnWFO0mPxAGt7R6jz14vNwyW0wdDLjL4YzoLBgw9lO5ifgGP4
5RZZcQMxqv0Akyv5WADS+Wy2wn3Ehl9fYLHltzCic2BCsubUcZHdoPMOoZUDI/9QbOtAMd/tcNrq
aHyv0Bp4Xy+jNtDBd/HJhtZ81s6n8LrKtu3G8tRfg+6ogFr048eabnCSk3W/HGmuiguCXmQ16y19
Bw0ERcfARt8jkYChdbNm6dZAF9svyMEPuQfUXtyojIJEf4QxgOpc2XEtbkKk6/dAf7o7qJCGp87Z
L/gb6IxcQ56mHhlM6/P2buHtrmDWpLnio06efSR8qOCFEcMFLPePTTLP5iyTDooNLkkO0cII0yYe
9wO/6mWhD+gvp1s5ow9/gE9Nn5ft5vhc9lQMd2MEHsL1CkUcxprFwdkbw2c0oMhiSbgcUtO/o0sa
fcgH3uiKLVaOR8m1vW/rZu6PaEWv8rpv1NgcIjtk4AsKQSIoIyGXul+LAZqu8556xAdulrEbIbTT
Y6jVlQJWAF8ikiNzqbLei/kWKE47VdST+mPINzhUjXHHbkBmE+QQCFLEaweAwD1lDapSizhitcsY
Eqd6AN3pYnYsv8qSJR7ajxtdRTKX62LgWHOVINjFl0WKTsXZ7FKDg5ynzD9ANalaMIPqjkOaAPeX
TkHFyJeHhoLNUyYy7T6MK4m2c0AB3FZxbpL4JvB2GSoIPuP8FvZvWziAZgsjMyBuV20CQSkUO+rK
Resyte+grGN8oxj+IV76A/CjXu3sMZ1k/TsHh8bCHeDRwyA5Hfw0Yj0UaLtWnkB1eUyJ7+SNkuga
ww8J8HO1ucVAoN+vaEjlvlUXQ5Nm47EOWbhVDeDbA+QuywWt4b5xgAZJ5oDqYIZ3qWo4JpXaZ/la
QuW6fmQucXdRxpe86luRwngoVRQQIbDEJ6Ij+33mSE0oBLDJGZ5khB5rGCT6pEIKJ6OxAmcAFLlQ
5pLdr1EKg5fK+GJtYDWFhgs+MMYRfHu+IQiZgh2l7nSZ1YYsHMYvOcnlUSfLmGW3JJqZf0STuRcX
rSnSL/U8P28Qbz7WUj/XXGdtiTKhfwjgnEBPK+w5xuYRI0gwi7Zcvl13EPTcWZhtnqDYhXDR6E2X
Ocjeuuz7rH+wQwfxoWVr6YsmRXydXf/N1QI2GSOEjaZexC06n0VckWUK5rBhs0nfc4huH3IQm+yh
mYFBYT7snp7g6YXvZNTqg4Y9VnGc8ry+gWfi+OBhIVAf/QKl/iXQ7Dovo37hl/3YmkMymO6kjMge
BhWTI3dyvFYii24TtaTXiUYzdawnNNU5yqJDkgg8Usnn/rwtSQLzqRyb8CHms5lgHMLGO/Aag7vU
Fr5wfArQXxpVt/BemmZdctILMNFB1PSXsOfcNfsA3x82mLR9F+jHm3OLvh/0nzYO5bYqe4ddHpt/
A1sI+JAgv8ApiHvsOs3Jw6K18oOGELSpyTMQweUEMhE/jzHvT7nO2/dRG1vYgzH5KR76xw7aYnQP
0+GUJ6L9PIbEjWVGx/EzjYW98gkVC+zilraoYHKXXgkN3byqYyDvzTJXKMLpuxZlydUcSPNNSZo/
K5g8fVKEhhs4tIA4oc14Ca+09QlNgUTtMW3RJW1jc8uEoMhbERz3SZh+S9VepK9Dv+/aSzJ9HWco
w48da9CgBcg9ssshG5qxmiyUWuiBbSNAzDy0pKId4kgJJXyb3XZ6Sr5KKZ2CfB/nULZdDu8hhe+t
AMthTshVZ5c980l+QAk/Q08fYfu+6vXo/qVRtclKaUrjZ2y8wZY8KsJ8ETnFDk630UVjsuRx5zOc
CASyvmxg2/Iuy5b2q58Lje0Bledp9AIsrVFk9AYtRXutV5BdSlsjpblZJq+/qsQtTTUB/pzLZu6W
b86tWCtYlKjTvAa6+n1GNw0Oju08H4d2plcAz2tQuZoFUrWdzvoDssdZnPpcumsoYy1qWaQj7tAJ
E2XHyPRQDsTbnD25qes+53peKjXRCX648G298yEnD+j6FRxsJeRwJXNBdueApOoK0W8Ix8VI2SKV
40g9wS6JxjsqA4kqL3aGIHTYGcw09Qz+PZgymERVCs+HNlXzqZ4ZWjy9qlqFJM0e9zJ2rgQMbBPk
1HQQ26dhguodZnYEAnRUFUIhpHE2wpLMEl936zmKk3ZI3zFPRVEqYhr6pQOdNRqqOSqWVpzQyFNL
fKvkyEZ4eERYmbr0m+wnD7V2iLP1INFXK7rSQxOSrodhXkWvrtdCANKpJrhREP2+m4FaUXjm1p77
k/XaNJ/qWqVjfQhYKmjvQCVEB1vOixmZ+y/2zmvJaiXr1k+kCLmUudWSlitvKApuFFQB8jaVck//
f4Lu/qGgIbrjXJyIc272Zge7SmvJpGbOOcY39gm1Wn1SqdKqrxJ46SiiFF1WVUeYEo3iIdbBtwHn
RcA11GG/2Jqe3+aqLbgOtoaMS+UorJlNjIjA+fpfKgzYOudR5vUS+m06i2fRCzN9+N5E1tptEDKU
/tayNY14bi+gzW2SAnQM23yG53B1Pyd2rM/OAb33yvMG/cLPPqh2SrU0qD0acBo72zifHF4RLMfD
k0ppKHiXAwXlfK3nYELtDW2quuKwMnXjavHKy5v8xfJUPVahKAe11BeW4uutQdag/pA7xDhWFT9Y
g2gzJ3IQ0GbWWVeqWxr0UdlAjcPeIen2bQt200Q+2IQF6qgrE5EZpXvrs2IufkYR5dmHbHCrZWnp
Do90eLMdUi9VTnaU1LOdlREkTfjA9A7qxrtcKf28CDayEzOdGyEv4gC3Ox+04rJa9oF5ZPXUegoc
AKofSDENprjAVjw7ESqY6rNeF1RZeGjSvogaR/ppOPboZ+ZgBWV0h5FJLd+8Omc/S8Zbmrjjkf50
dtnosbUrTEdd5cayVFFrVYjIRp8BdauVD7k/T+6po4RzA6sG1AfGeWNP9IOOunL2WqBzSLuLz+2q
xwVLK+y6wOE9qsLBWpd7CRFwpkDQyogKlB1inLdCHHrHHqowrrz5RVvjeWkDI4Fxcu8VWSHCibi4
115nsL4BBNgaQKEa2Y30uZFGlBO9PKpUFONnuAZbx4WK2qx3awFxAf/YGGv7ShkeoiGz8+sdvv2m
iexFl0dDNu6HcixtGpYujtdmR0MxE+xQ3UVeV6C/VWjqQg3PSDKQcwR9i/pvh9akGymQDBO9E82t
64SddxXYHXX41cwgcA4mC/yLWzjlWYNgjMReCSxaaP4wAXc7c1EyBO/tMyrThvSA+4kL486JFlho
/o5dW3b5TtEwe1kRUnBvxP6d0vSG77m2e2y08y184TnEQuv5UY7m44uGqIrmYd4mlxrLsPzI5nJK
79y86reqC1bQkQrGOfe2K7IXlkhrOVijnd83kxVfId9MPie9wZn3pnVGRhcrOiPrmkHWy/TpnTcL
dTv1ZcpXwF7H1NqtGlZT4ABoqoV/b9A+dEM/b6aTQdMiCyc0O+8na4MKi0LaRyi9ObLJXjx0cdLs
B7PWn51eGoHvoo9M+3LFOSDXJcAdtFzj9TSz0FRyxPJU1gj3/Wz0x1Pi9KjmZA1/NUjiaebj+uUm
2WA3vGtrdzH3TK6Y/4J6yyTwbgtaIpVPTBdmaF1kj1YiO4qCepFXlmrVZWIaoxfqImndPQKN9nGa
4ZfuwTbxLVEpuB/tPsWYXFGA33TaVvFKD5NzQE29ZAHIah+ZTAGIMeSFnqMIo11yu1Z0AILVaVsn
KkaEf6EFUipau5mfSQQyP+QsVRuOVvt1kmkdmbGcd9Mglg8uq8V4MQ/Y6MOyG717KfpBcTghOjYE
GV2gymyuoHqYF15aFi7ypXiB+W3E/oWmpebLUmbFedZaeYuGMN+hTTM/4a1TNfMP1192IFvzfucC
l11CNS25DMreG+JIpdi2WX97q7zIDXMR+8GZxJMWpy2opEEWFs2ApsLs3lbGh8xHiQEJyeivG5Qv
euROYmFT4Ju4LTo4PVVUGXn6WIi5n3a8N6nqqM8hk/adt50352ayJtrQltnE115ZWc8d6o8kGFX5
wZJV89wPTROkxKbcuyg9EXAlI7d82X9ItElPqK1mbadReVz1CpOgpO/ysU6UdupzHuqwzwr3ZlBD
cx5Ehweld4tL+gLuUYt174mOceZyGyTOCzAZK5ptXd6P/WKeCpIpTUDfHsjhpdYrJD01LR5XSu8o
LZCf4eprFE5V5s+HWphjeY+LN4Mnssqw51a3d50lVET5YlzUS5OiWZyM5zSGCe3HgxG0cFUwFooi
qrwy/orcWQ/Bsw3vPMr9g2HHxkuDMv4ZLs4iAg1OFQIw7RkvkHc1Iz44tOPAU+epTwinh9tW6Qv0
2KHRDZ6D9dZPNLgmvWFXB94Hfc02Q1qh5yKa4acvp87s3+c0O0IPePJ1R1wBpJjUaJ40r7Qf8tSy
K1D1nMa2rQ1GdChAC8t6XRTd/z4qWvpB/QsvqKIaQ2bzuKue2dE2VXvf27Kxxc2Qpx2rvCQTFc1U
3+HLRrwwL4DjmTUwCG1uQClsdr7JxENiQojR5yE96Sqt8vWEwHwZ3sXZPIlXUdtNccwbrxrsXWz3
+qCF3ijsqWfxKlDZMGtDt5ED8Hf0EEGgsVI2ejps275wen0+qWWmixk45iz2tl1P3kenrgcWla4t
yrlkHROpLkLqPPQTcB6cJEFoY6P9QiZNGY/aa8GjzUODvN4WSFTTtvmid9riypBBKwLCSLYw/lMm
qVlSoGJqk3gTt3MPdoxBkjxZ9e5utLyBLUxmzU7fPzXeFI95yIDYY9+HlSmb82twyFI1oYSF4RjA
7CwluxcFSd1YAn5LC2NmamxKMuA3KSvDES6OAAtHx3r7JraT6D5RD8k8ut17BR/MFAHEuoK/Q6Pv
OjNwGsmG+SJfZFw6uxkUojvu/zye+3m6zNSQ8BQHB6fP/BUV+ObB/1EhkYkFa1KSuZ+Lpt28TdV3
4UdV+CUXXGsYS/1lUPnzTH47IjZuhpWbg5WR74YK+PGINOe8Qccv8aX6fsTxu6rGEnXPaF66qa0Q
wY36rGH5yHKGgt+/8n+Er/l3PNX/Y4yb/xvBrA4Wnh/ujl/wNRefavlJ/giAQJ6z/cg/UA6E7oot
F1kgGLRtvArIbf6Jr9Fh1gjbRGyyGZOR2/yL5bC5u5jRfktggQVBZYuPyLQcJmQAuv4Tes0bxyYC
ImCGJL1g3ePuNX+RKnTx4OFHn52LymRQiqPKNabQMaZlogkmtXagYIMFpSamtBYvraZeDAo7rOq9
H65sCIyHEkWIVp0lJVc/AzKeezs+erEy6FxYo2Ab2JVre42gi2bRvurHyp6uB73IIIfx6ExsMyVA
72TPrrZyLke7k69oPO8GO3PjncHui32o4+5LwsCXPWL7kNfX8qB5K0SpdUjpi3a+UetAnPEwrQeT
8li/rBlgCQJP9F4LXDQX8lh2nupugZ4WyBZj/4MsVyvd9bJTxq7vxy3DoO7TzUbiP2v4fxsOsThr
RGIHkLDWdWlIWDQzIqvJvJuiq50PHdbBUPOb6WNGYXm7EttBo2ABkdqn/QDE0ZyHoLFSzQuGRmsP
BQLyE/Sc9KMjRfdsSgqBgDrSf21877Wcl2uPGj8LxqJaTvwjvhqVY91k2J2PPlivaMgtfzdvhRWT
Lr+7U3lNs0VfFtJmpmQEG8cSBDJHNThRcSjCvjfY6MBxrG4ROsonsF/xyeyX6bCu7nLnS3M5a37e
wfzKkMjgI9ayI3C27DP3g7gDtTNa0diY2k1a1d4BtwcwvGY2Lqd4qB/T1cUh6ClISqvt7kaELs3O
xlZ5ZYvRfK+Br7XZDNFTauxEsRkum13F8nYaGZOBABXLGGaKkADDrFVEV4x5rQab3Zpg8JY2xI8d
RLn1o8Z4bO9lpXbAorSesBysr3pluqdUGu0Dm4n4mqlRc9loiaoONibIm1mtzmgYIPLtAQlH8M9/
D4Vpj+mVJsy2VbtMr1wmVN3o23V/zlsg4fW5iuVUNqE7xF3u781eu/c0Y6uNaMzLaY2oUgz99dsy
8R+tqP8voq5NUqRY6P6lrvplRb0pyk8klKCI+hGO8+2H/ndNJQ8YVz50TZ/4Ap/X4b/WVAvYl+O4
wsUYjO+Sv/oHH8cikE6ngMEkh7Lvf9dXiwRHscEY+GTbz3n/yfqKGpNX8Q/CHYMFFmImsB0+gWGh
0vr5Vd2PhVfPjtGdbfb+oWWX+yEdhz09Bu9OpHXaUGsnGlsrma4iKnp6Q+/SQeSfS5hjSAxmhixr
vasqP4sP+Gqs/hEFe3nhJX6W3w6sWB/HPnM/iNWpz6mRlBfDlKPE04o+ZDScVWdggsWerIwxHMa8
vszbTgMQRkl3BQ6+XQ/VYhySaR13yYrLbA9Ot/c/jKjyvCPzC8rqoVuc53GalXe7mMIN8VGnl7nZ
DHZkORSROzjYXvZpHLT0WaGIqo5N3wDRougvnMuBjgxru4aMkubR91W/mhiVTNfl9zeC9+310EjJ
101nmDg7t15y3iHD9zdK9f39UqNQpfXXmSiaBeoit2IL9f3VFJecTxpnS6V4bcXgJiaCn0aI3Ma3
R3X6/twWaQblIyhqKUB617hDi12lelaLwFGkPdFYQ1q0m+lCoONIvbWzjVDgE113BNUkNZ1M+gwp
ii+PBsSaf15jinpRMOFEoB+OSZOhsGd5SQ5MFeL+2q0G7aQjJr/V6VUEbKKsYBptIgjY/8LB1MYD
83jzgdgOIjAsqTMmNOrpDhel2Dv+RhdvSQ+aSlXuiK1Kw6yRWBK8qrjstcw6YH+rTk0zqENRjx0F
ft046I5LdfLYQbkqLfZVVTeYDNLkRpi0gsa0nKnhkyJEm2GR1IEGTK5+fIfrq3of19rQBkUMQJZ+
U3tT5s47jI3JHSBreTulo3tX0vf8AHFtDhPULuee9uYd90OzXyCtP8Fkj29Ls1neMzSj+JyUokvM
JIL5YeZe+34RP7Gzto5z6mjw1GNejxIT137Egn0ZQ8I9gPPJ1hChf7E8tZ0nApfC/V2HOOMBPUhh
oNCg3sc201kzUJDenXfNsq6nuqe6CfxBVhHd2OGEPqU/sI9Lnqy2sS781U3psbVieoSCA73OA4+d
45rsy6/GZBMwAuBNzAERd3VUmA3aF8Tft7Aj3FM/icccZqnMlW0FNvDdS9pGSRLkYIZqWn5qvFFJ
YmI+R65P2UfrIl+41grHzx1KpvqplzA4x9htXyYzfW90/YgrxPPOXOkqWlr6qotsvauVbc1d7Mj0
XKOJf0wMa31W1lpVpHfM5mve9PqFhtiPJn5nuWeM7f4eI/OX0e/ioyHIkYBvv3IF3fzBLzz1rDt5
+X4p1uy9NQ0Z9oXOK9538DTDqeAJc7SBaR5q5Mh3p2Gftc4FtAjyjXjXHvLeWm5qvxbnaZZbx2eh
1xbws9qNkTPAWcWKa1g4enZbI5vc2i8z1qqEnsloJLh4hcc+LBs0Gdpat0TNpNrdFE/pdl4GvBcl
8SeavgPDMZ2ZZ+HwWYT5ZEMwuRm0/l229g95q7mfZ9Eg5GL6piMEmizyNsx2zR9BBNoXFe/+Sx0R
TuDkMg4RuJx8W7pXy9R3PBpKPqylV4ai15tXR9Eybqe1ubVA7bxgaGbCYgDtI8dmai/YcNrMPG2B
Prk07WCquiVcVz+5sk1DfRiEhoumxHJSVDq9VsNYsS0zUoPy8okuSfalnJCsybG7JJps2uJIZubc
yno2oXMfLc01Pegr03JpziRc2YUzyWAYTI0nzk5B9HWztu8bgwY/G4Dmrsglg2gQ3j6s09m4HmVW
bylUmU6kVYVk8Gimw0wzE1E4E7zJehiH2HsppkpjQJIx6cMwM/kkJKbLva3F3mUz1uKTEn1z4W+Y
d5ADm15N6YAeE6OOmbV4KSk9k61fuSBeHpm8y2s38RWbcWVNoWFhfwpklp4gOlNrtovhXWqGyTg0
kwW3qGAsrc+vHe+8e4jVG9Ixljt+abJL8hinWNH6h6Gz50ttMLOd77XeK/Yt8bXR7M9Z25kg2ZC4
7TYDEyKNPOr6XOMh14qribSRK98qistUbxxESOtrqjMs6fSyCex5ftfo/cOMNHHnETO1q2O68HgU
031GNOZBz1b/rjP6hiAXM8XtCV36mGjpdVmMyZ4pQhz2dW+8ZxJoH/JE6Hue99d8rb17uGTTLu1K
NCjI1QIDJPV5ygukF30syivRGKAbZT2SRqsnR3r9W4e0coaDjcXojju3Cmvdn24zAP+fuxmRJUEP
RknZY3tPiUPGJJ9wCc0JeFgjWuRZZSEq9Lma2Jewvk9GTW9OlzoAY6lnqIiYa9PQaQ6Dgsxvq3n4
YPZ9GpZewyTCLT4O0njJ6fXsVl6Pl+NUJSpw5JTe2l5XoYBtinCuyFpcrFl+NWgqRagd1EMO/yoa
6TNFTUIkke01HrMlLX7IRkNeO7o7HLCLdXyKrL8Zk9wyItDrND5ts/LoNabaaVIXfWanO1FPLz2Z
jh+7eVL7BA/JZ/yuhPlQqQcsex9Tr/zSF5k8WfQokXUUAPAFf4rJcAtwOjjHMRvIRctLO2SrQIcb
Uc7lygzu1cfrwtqZaodB1Fpg09e5o4ltnU2ZIyMc8g4Pe9JGAO/9o2U3cu/OVF4a1pxDYabjRVY1
0BDKue2AyJO7BzZ62M0IW1EWyfp1EBPeTLt8zFRi7NSSOsdpxJ+QiavVnlqa+qir9NY3940hXju9
vVP0Y2A91cz/2X2yRBNVSvPSyBCZpSlaqAz8G4QJEn0Kvbl22/7ORR/rS3DPU6UC5FpTqKc1uwxA
yjnc0j2NcA+7uW4GTlabAXrRs1zLBAd+eYXLULv35TwdSkehRF1yIrOs6k4r6lsYKel+gKcdrA1z
VadkhzcqI2SoVBLz1TbhsMKnptfn4Z9SxqEerZVF2LVutGFGAuNr7uNgMzlZ87jZoXj70sWOFhFl
VAVZpQjzzMggGuMi5X1gqbuJDsdrxoQncjVuv0ZqR2ce6ztHG+FKDCDTRiS8O51x3mmuev+Y14x8
EiIcztWw3CHi/Qga4d3/30t9Sx/+zhr9Kc76x20RzJzNEvXv91L7skFj8tNW6h8/84+tlKcDV2a+
h83Ksanlt1SYf2ylPJdUYNMRGzf0266GPdM/t1IGWynDB0HCBwCnsSV4/6NdZdLvolHl404BR2I6
vvhPtlPbZumHzRTuDJCmtJQwWfJH/Rvo8gcvWjLN+uq1jTqaKMqGXVn4mJ/RYPuXtsIRHSAWqi8L
auk69FNGXD+cq9vvx/n3ABshdMhSsFQ5P0wOIPW92cqh1ViR3s8sg8ocGUtXDtZ1swwXjA3H/+JQ
vof7CsAWp+7NoXorp3VRie0l0mMrMAnVI7+0jSzP6P6Lb8Wp9C06e1z0t46z1cDGuNj2gHlhzg6z
tXYhCXTsaWb3b+y6n62E308gOB4dQw83BbSnn/fC8wiCphScQPayPmRP8w5BgPN1Hp0woYLcuY2F
eSxmV9Yysd79+ZRyD/5473y7ehYiG2RnpkPI3xtvD7x7xEntMNCQt50Ad3Ea1QgM/jPnF0eBQGYA
5fLQwzMOeHMUmXgWBWCsDuhXHRyoZk2lK+bOHaO8rXAO/flL/TwI2M6oMDfnF50P/GTO20GA6BBW
pAb7P4zFKOuL/gumya9e0lQBvsULB63BX0YPv55GnKT0UcXWozb0t9a2OC3yycPgcsh1Qe5d7Jdc
LL+J/vy9ttP0w4P+7XttnSGmMTp8zg0Z/+OAwyZAl/lyoQ5WNkJQ07RLODs37MiwY+jkMf75aL87
iz8e7c1FY6SFFh8M1sFD9BbEaM6TkYhLtt6Qgn2fsMuiePnzId/Azr5fuY3BSdcdJgEzgp+/4UKm
nof+BadI6tg3dmOXTwna/hOCKe+I/6cIVXfvjou36+CJf3aghJ3RkB1V0jcI2/0RnaM5Bf3ktq/z
bGmnBfxwYJJVSKAXRZabJjuDqJS/LEzGb64/AydXZ16wmfLe3nGeTGhLMUw8ZLD+isDWiE0I5lmM
EYaPzfyOsQKH1BRanL3ILGf7o47Og+YzSjp3WGE3twkRnp6V/OVZEL/9aKzP2xMOdMjc/v6Ht0Pu
Q4FckTUdmKwiLkhFSBceZabnDBFTA/kONgca4onwubAp1/qMEa6/lDHzurCahxEZT81WTLK5Zgge
WEYbh3FNZG9tJstFosz+2nRW7bQWE5zIcQCO4W6AKzwDT2rKtKcBlerOtzIwPbbm7i0UKHTpey9S
zXweih4Uo0aK9kCDCkYYYEK7eKcmT14X9mJRM67FvrcUOhJtuGl8eO5dBrR/sRnFz3HJNhdt13ut
7wDd14W2oQ++Fot1PzBmRVKSFEc4zcMNv7ne//lu/fUBgYZBYcBTzzvYfYsSQ0pHXPO0XXRCtDUi
Q8D36Ccjmx/VGlNqK0xX/8URxdacxQy9rTc/X0sfCxa60mI49HGMusaOSiN59Wv7srdqG5Gu8/zn
420Lys8LjsfWYiPTAUan9Hnj2JWJP8KUVsMhX9BJm2yDTgkyochjVBL++VC/3qbEWOMmh0Xi60gR
39ymiRJjPo0Nb0HG+heN1hknOiPuX07gb4/CQI0yxaIn/vaS4VnXqgFOxkFDE0DotutrR5g73u2f
v8wby+y2jvFtPMPwqBZRKIk3F6rItNVwyKA+zDhCQ2IL8r0zV0noSBhnNokYlBTc+LprJefee9+b
yaGxCZz7y8dgZPDL9aOEwXcIHsAw3uIwu67B9DG6uA7n0o2mzi/38ZQPe5uul7ezAAizj0b63uvN
l7KZ3Htw8hPNV328AsVtnXEV/5Vn+dvPhEfaQxJC//9txZHYmoaOyJIHFDr1Se9F5OvMUdd66K5j
yfApxZzyoSSVZgcwY7lRm9wBGDTde4+mrVuXXyC+jNcFzdZ1nT6qnI5qlw3twwItK2jp5x1Fkk7n
esHDog9/Ky7eJpt8u7aU+6TvUNLz/G+zjR8WVNxefrV4EyeVDlLSu0Q2TnbyLmUV27UdKdexJNin
cp2BN1ZfnUGvfyKF/hHwh39SbRzvECeOEQ0b/65Z3ebRs9cvq4jBVnqpv5/aZKENmWu8K4Zy3wPt
/8sr4S1O4Zdv8ObuJL2dD9ws8rBoeXKOV79GGTXXYa4xL92ytQBQ4QTL9ZPVLFvuF6LGP9+Z1m/v
At/7FjljGr/4172FtWQRSm6if5rrqvTEC2XVrWvLmh6X/rkpx/k9w6P0VW7kojHZYR5MQ9yGtHMS
uTd12YTIRUk0yoypYsBAGzXlgAxj0ReSiGJ8WWrDYKl0H1yriATcy9DR/PdodHGHjUK/1IRRHtem
+eSO+oOzcCAMKmrXTr4Ufznnv5ZuiER19AtUCBuk+s0pFxjZ0SWzIHR0nusYJ1JehtqKK6FZhfWX
OvE3y7ZDDczOE7AoteKbHYXE/FvTMpWHNqm/+nDLeWuPOf3A1f/Lkbbf9OYFwZHAgPgk40JZflMj
IuBUaCkFd1KfPGKGSN7DvaR7Wi3sJkDkYmPRHULngAL/Dbbwm7evg5N4Y57wYqLw/vkxHBJy7OKc
jpFylw/oNW5nt9uIkl9Ld3hhy+v85QX1rfb85bsyDvIMZFgQX95cQoTpcs4yblm24fW9sqh7FlJH
l5oAUYCzX/SYyOaMQVKytBQ3Nul+oyRhS6da+fPT89ubSSByQVeFB/ftazlTwygwjcnD5DVDqLeu
Qy8M0a+WNXRd0/zrnw/3m5cmORgEpvgGe282+T+faQcjfFJBAz8sSz8fEojpu5We+F/2iL89v/TK
be4kTu+3ofSP62oujaTB0y0P7JGB9I0zUvUaVZsTe/RQJS6wZEQ+DlKyjKaYEFa6AWUE/eliRV77
l+f110255xjsCtmU264n3j6v06LEChaFDzPiPyefMtnLfsXbuNC0rzCHtLIip9Ydtrh0pf/lsTJ+
9wRTDXGyqds9++29NuDVMq1a7w9wV9OX1u01gaQzGW5kZggypZwGhy9OMx0z1+IT6DYynBGhnreM
hKrOJRt9AoF5NaYWVhpzGOg2Yu+Xn/98Z/zmYwKp3AKTdZc65y0ZBAFPtoja6Q4Oc929stcxsmXn
R9Ty2V9OyW8OBV3FJpnZpQ33C+ojyw3Zdr3bHYY1rr6Sw+LerXVKKJ/m6P/F16IGBWTlbC21X1a1
tm7XofXs7iDMrL+j3evsm8WNL4B40kX8V6Px9vvq8WPz7DeLGEeiLUKJiGDy7b6ROX2SN4ojZZae
hGiH2ocqgTDB220NcGbagd1g3//zQX97Ktlf2yCyDBjcb57nJNFxaqeCWEoU77tKzFOQ5ZUZ9jpK
9T8fCrHnr28IaiUdGZa/6eneVtweDiOVrAa3CKJd4PfLApQgS+1phTUc1+UO6b8ZOtTkJWrpcdL2
7BzVHK2wP6q7yhM8XJlFj/EUE0z5ZLZjSQAlCFWQASWWuQA5UvqJ5CLtqiBeXe6TtGTKKgGxYgni
KxFp6TSeF/qjmIw96ENCFwgV8w/ZQvhbBJgL81dSpMYjRrnVCEt7FuYePu7sRBY+JfPZZ0pffXHg
vhA7hjHQSS9momEYjmVFn76TZWMspxIzCJ75zKggvemtca7WedYOiD1GeS2qWnlXNtai+M6RRlnv
+W9t2lcT5vc5ULZPFFtdjHZy5bk1YhKFNxE+pOjKhxHPL4qCWmuO0LqZdS5Jb+LWS7OnCiUIxhty
GvMTeLuk3aE5a4r9UmRLElXAI/rLfGQ7ifnXbydmHXLyGXONYpnxKCyxflFpMtbpO1StGbYV0hvI
bPDoP7k44xdEBsPMvIxh5EMrMs09QFTJl9spdscHLL5Ec+PR9t17wN0eFtNlTNSJInbed97sZ3sb
UT3UiDZZiX2WxGTX6DOaqIy39h/4F5+AIim8d8jEy91cVo2FUTAdDRhZrThWnrqjz7tXo2jfY8gs
n0vN0+8HKKxBXDHo1Za8jKzOv1HlQpCW3M+pW9+DwwhGIMxRsdbZwbSZIhV+Ue0TNZ6tcZmYkstP
eQH1USgUGCqfrT3Ot8+2pU3RiBtkMyu6B0aDeuTbGRHO/toEVMwr9AA/uZB2O7+4QzcxZFzyoHbH
T2vniONIHD3muYUQlvIJjVXkQHi8FX7VR+AJstsCChhKn8y48KoyvbJQ30BPQNUos/hpXi1xEJpx
l2XoMYj/jk+xbxe7OS8URYV0dwQPiVBKd71DrX7qBnsIshVXQLYWN7gGd/Nk9+dinqHz6AW4gwEu
aY7pc1e4BbQjC5UMV/Y29uz7SkvnyJi8dL+u/bpbtEGFsYmheqV0vcdu3n6svU0rmrrElA6dE876
0H91tK7eacPYhh4N64PbNOLUlzjVXNCoJyC/5gkQrBfRpDibxrxHfW3sC7E8V7rqnussPrrCfsjU
8izmuI4mxr9wR+PnCqtqzxNYeadRufV+1GC1AEx7LHwvPsvYAkzEZC7Sc1vjOnRrYOc+RiH2DfeA
hcfbLunxxqiZ96IlL7GXuswxgRstGoQVgqyPnjVkRwCU1bFmQv/VlrhooNvgag0LJqrrslNNR3YV
W3NT7xO0rpkPv6EB9BuY3DzvKwBUc+h27CN4mbJI5ImaPrSc+2vY9hntkbgOvMI46YpgAq0ZGrxZ
q3fBH5po5oGIYmGKRV56y5RM8gMmVldiLTVjeyrCVZr9B82w9nqe4C/STD7zwdXM5nV216I9WkVp
EpbsbSbNpTFc1AUIg/OgcD3mzOUyCu1Me1aXNGm77Nj3nKlgKOoyXL1qfCT5eb41y9x8jKu6yE4T
SPBI+Fl3bUymt2+yccL30dGMSzOpvzh6TD1Jf7eN3FUvLwg4718HAkKcqFxwxuWTyKzLmaSXB3ss
4q8+zX3FbNtBfNvGox6uize/Y85Ufe3bnmDgpZLGRyBgPS6uVtz4tdluliFShSFyHwYqlkdvsfMP
o+T3LOhOImw33ZlRbbnL5to+mdjB3tOFYwyCQmzdD6PiTkgR+j7DWu9eu9Yu9sWsdc9ux4wW+shA
sMs8FPsMc9970XSYotxmQsEdi2oI1Sp5OEpTE7uC7N4wcRwk0RRcJ0XGMWyM2UR0C/J7X7Bvqo74
pfn/B/yRT108kThPdKXBHDeZiJdvdOyYuwrB46kFz7Tdg9p0TkgOeNCrtAwat1fmHkBiqz3Vvs1X
dNvCTy8Sc+WjOsX4hBpaTVdg05ObzOu8kCyp9aoZwHPYqc1vtdrsYOuZg5DFJNObSqQ7O22a3uST
bD/SujMjGmfiJkGS6MCmqggUVXOxJ5gA5w+y4uSmLNsR2rdIxQ0PUcdDxdWlCd+di8oHWJmm7Us/
Jj1+0N54lBnnO8uLBdNqvRw8+NdHrbcXPGVmd9eKfssdZIeJy3xtx7Do8uzAmc2OYq74tZqabw28
QefWyP3LdZTty7C0/fOYcl5X1+1eEYcgMVqJOUK4CGDhjLN/OShUap/9SYobe+00Mu4aP7mZEXm3
1Lswgz+T2Gd72BBNzIQI08j6XC4NXstElsK53mmwuQh0qdO8ZoVSsQzIJTAeW2MRSMWb+F2L3u/a
Ear56CROEQ54KKEn4DM1gtGjiBTKMqMEQvp5gcUTJpoaL/qKL4/lZH5Hoh7rYrJpllp+utW15EaR
kU3urAdAP6gJ1r2xra48EXiEzGbwaeKEWTHF5xTBYxbAHPdI8p4IZ83XtlHBynNOG6uW75eFpjUW
HPnZTRBaxfFSnox+2O5yBeuKmYspHgA5jU82skYQWg0fshR6ce8NffvJylPnQfPXDlBZPaU38Jpr
I5Bot5/Ljlh4z5HqSW/n4j7bLrfZo3oSuQG/0x45UKEte8wZyCooMtIbG/bKo5eny61O3NNXfSVQ
XJttAu5p2sf3ZpXbpw5hxqVjTfzGZi3uKdnnd6SZyc/rNNraee1piUca5KmvLmFfeG1VGjcB/RaJ
wtTRJkQYWuP+D3tnthw3cnXdV/leAB0YE8AtUBOrWCWySFGUbhDUQMxTJuan/xfUbbtFy1L4v3Zf
yI5ukajCkDh5zt5rV6zkS4mUSRPR1U7YcgUNVqf5phwGACpJz520aK1k6RU2dxprVvKuyLPaAN+G
Xk0Dr4BhfS641jqBEzCJyBhHeau619rT2DMNeonXtBzbV63OjCc7bsbNMCrjmxiyvg959Np7Vovl
tTazhvQBEzVfKDOn/0aWwOJwzVzu/abhtAje5Gqvj7khA/IsjcfFLFCcdDqrmSuGb6jX2ntSJ1aN
jdlcumFuPmLfb++NzovfQQUls8fvvU2qPOuGdcwHF+DxfAOJ6T60aVrp91LzFGs84ijnpp5rTh78
0TN74mjX9JFkESP4iL5pZxHaEVnep0V53SUqm3g/wA482KLk0vDavLWknfeB48bpnbBVs2sqW72H
YQBkZEleu7jmX6mmaTbR0Fif0VrjiWuKJYQABebDAiTjDJbYG5yvgImmvck7yXPYgXi5EuYw3VGE
IHWxs+jJLGI7LLT6AX3weXBZEiddT9nLACgZez8D/OsdcfQRRVE2ksPm4p0+lsYlcUvWDWthvK6n
2nkS4CWq2YkeRGTWN/6E0ohFt1wCo2LY2KLjvAGUdhzmGR4Iz+ZZj0d5W8VudYyTCg6fSWzZ5DP+
o4X6Ap6uvSGLZbrm9WB9xdt9bFPdYEnz+MNS7bbCPo2q2T5NU2Z/oN7G5Qmf/jPBD8yZ6g7Cm2be
tFGNlrZNKEiHDAWvR3TZVcdegoCqOYi6aDf+qKUxker1Acv0C/2/8iMsGYzxbs1JMjWYdJlghxO6
84wMDFaEusk1HT1opOnv8tJudqrvIaFHPU7uwizv+T8uTflIe+xbTbDU+fG1B5CKkT9y73pEoQGN
6Rl7emS/+KkvnoTqikOauk9Tppd72qUJdSClHObUGXBVOibnlCzasDbMm8hajM+JHo1opjV9T7wL
sTRpb23GgYeR8JMOiAKtwniexYniwv6Q2Q4G16ne8TixANcZu9NYtP4eL5//ChzE/DA1Nhmopb+g
WijtRwTQWThRw+4c1i6+miqeMAO49zNxUjtnUBOJIdSF6OglkQegYb8tjJrMsIm79NJm3AZpRdIA
rtcKRlzTzElgl3CYpgbHMgOEwF8QAPauoKC3Y+BqqKCP2FQOXQ5tMnBs7baes+l+0c0PXaqVOx5F
TJdLRqHmOBRkbn8pbSd6X+Q1ZYY97HKWwCxovC69YjdaNji7vJOa05UUkGwTpyA92pLOu7JxQD0n
o28wtCiWm3muh7NwNF47paflPHB4Dpp4grKUWUlNTAi50QHwfLalgD55jJihDWccwNlzadpiT65i
xStnqnljLcS3IlPVpjsf+sjtTDObXZ07ICzuCfU7+mOqXx3XPsrMnQ7R0IUDQP9zwVU+qWrE4W/X
BcPRsYOsqLpb+r6I7FR2IADGf/aZmbLPeZF11Ydl4iwQq0H8ZG6VeMEwdMbzNNvypjbdz8YivkWy
bj9RsRafsC/ULFpKe0+2hbazhj7egocr74mu8jYFbm2G3gjbCCfCI045NB0IgBjSI1DEEbEiyj73
4CIO5h1ji/qdBmsrDqrZrd/RvqkRf3pZDIaeSICFe9TJCAnIqnuz9cp7kdJHxsXAAkpqS/e1UKb+
uVJZ8hVvORwVU+MXtqgAjg7p6A+zbXrjs6Ti4bqRp7IrE4E+d9CEdVM0Hm8UQt0/8rakd7YUBtrk
mIbkTU3E8CP1MTvTvEzsY5xP6muZ191X1SuaCGruy9fcrugqqKWLPukqMz4D9uVNX9vzdKfaKfpk
5lghQnLwNHBPS6S+ak5DVLu5EK60XXKneijaiYVBJdNY79yY8Lmd7Y90NPopWbXhZk+BU1dF/ZCI
PgciCfLok2M4/IzfTIUkdMUHhGFXOrdRZYGz2QyKT7nNHORSmwqVlssmZuKgWWpX6pRivmPfqFeD
kYRjM6bxjuKV37xo3lTf2CPtx01iQ7jfY2SmBOiYkEYBmyn/Nkt0m8QHWVK0FpHgKmnQ+wVY1z7C
XjNgdI57vO9BFDvlq9mDign61prBomF5//TnyXQGzGcBEiQjDRelo0xzDUIDA/YT9d4ioie0VpZe
SC+IU0+kX/XgoB+r9kWa0e5BWZCywQTTeGgMukDvzNaZjB0ETec0gwV4cFAdN1xC5q2o6Fu+X+46
9ENko+fZSaFiGPDyIPw4+0M3vA6C3mjQm06TnIVmACWYB3Nf9VX1oTR88htcPAMhHBf9cUwaNRM2
ZxvRO7vnSx/MQeczUpXzqVGdc/HEPFUa8z8A9yHXhGeX3n8yb+jLcBYHbNYdi4SpvqbsXoDzj1TE
sxrUtzRTWbH3e9kywPDLNIONiNMwJOqaBsDI5VwOFf2/45iu2mjuQyo6J7Gb7EYXkiYKxL4iY3FJ
YULwTLHh5iXM+wvrzgpcqcDZEJe8kKP1LhnAALVrCVm4lQlFA23gewMG5hb9tn5kJi0PKG6t+zL2
plu0TOkToLPx/Yhn58+2+v/8fL/RoJLwsSoa/tka/jc/3zWpv377vxtVvFT04P/m6fvzB/8SopJe
b5g49gTaUcE8Rqd1+5cQlf8EE9zWIej69OPp+f4lQ7XxT5vM/mmZ44vW/+7qs/l1TLBpTCKU+68k
qJa+SkH+Nh2zPf5BAmXxGfhc1ts+byvjXpa+Xx805OJBNic1Vhv06cSJ+uU2NZ1noLrDudCaNAAT
9VzEzmoCcy9m3cM3LJeEPRXGLZTZZXVX9PqTE+m8/1cCzq62R2+zYPO7kSRGhvaMjogXPlG0yr00
REoE5mTcZdMoX3yrPIsRPbg27tnlRptOOj5pycjjiqHnLSfT117v00u5MuRatwGLUcFX0zFOB3R+
6YXrywmM0p0wlBX4cnyhipsCJ6det+ecgiV9VUWGOMqi1+PW3sW1JmLcXLAz67g1r86jMVwjUCAB
jJYdKTrnfl7u7Gw+6TF/C/MGmI30ZW7ARNXt8sVB3w7A7UvtCsAnaocQnxz3MrE+RC2JldITwagr
f1urCFS35l2MznrOh+LF1RdjRxV81WV+Xs9AV7LBsPPiNSNfJlRxl+2sgoreKiGG9rGL7nwcoIaO
19V+GTKBitcW3pcxyn0kd/YhRtJFNVffLEWRhtpIk0rX9dB20qOZQFmc8ulRIHsYG/s5sSi4puJF
ttkLQ+yLm1i4Z9hubG2+EEyZ17qb7+yCazVb3Q5cN+A2Oz8u6BgDxGiYLkzeeWbNiSJqPYJwylLm
A3LfprlP8Ls21KcO9cc21tZzmZQvvTGzH5kXcsxGQJzrsRrYNTDglrtR6XedOe7Z1Z8Mj/GgNuin
xq21cMiTV4sKacuL5Qzx92RycQ5eDUszS/mGvL+flohMyqITbC18S9vkigPRL80ASdtgV53siJ3u
ia4GkS3O9AgTbjPN1RhCmu02NN9eqgFTUWFOX7x6OQ1mnIZZQhJR3rrP6aR/9lrrHbWbEQqGELPZ
HRanl4d2Gh6X1qFwb+D8SesQA7kLNN0jLLeDbNX3y0mAMt2OI9cTobl19F3uhGlZuSVmaQWN0p+I
N/7iY2QjGhzISxcXR/xCj63sH5H9vJbEqIe6YFDcl9Mj0RLAoVDL4KKp/e0itCQ0jBTX0XrejYqQ
RN9+phuKYMl2Lg1iNJwT/Nxq3E8mOoOjJZ5TV844GrgdNWO6NJi1PpEQ6IcuXYMN5piB+ERuu2KK
I1xLdDRmvxsOrTsPx7Z2hhtVCu+Gya32Lk/mYrtWve8qrZl3elIM4GFbRVVXWF86Q30iYV3cGkQ+
Mcic4CbboHVAj278srUIc1jGFyKMoRnETAgE+Upt9cSU5KmccI9uFhtAHMQmNqUJgOgq/4R7j574
xOA4IXJjobncdLPc4r5KDPQkAhNVOsn4yGQ9C4TbXgotuatqu96Omv0EsTKGqOdgCeqdl6ma5ZcK
2D5PZZYAcGwDz2UmQNKTgKdeAg2DEHdndE5HX4rbf8lMml91E6i2pM0/6KBrTWNnuZhE+BTUXZSW
bO0NfTMhu39n67A2CXVg6JO7z64mLj3N4ZtokK/aKE+2yI9/e+n8ZB65jv5+XMV9E8Ef0/fvLu+3
A900E3DMxhy75qCtccgt0bfedEmd9kybTPxmOvhmEMk7A+EIL7R11Gojs38jL/Ttsa/E7FZ4zoZ6
Uxn5EV5wEgjMV7850hudynok5H4IGUlCNuEMvjnS6LqTlUVNfTC7/MVf+cnrcpwB9AgtFSjsZOOs
7359Lt9ICP48psebH/uBv/4v5/pvOrHYImndU1F1mDsn2TpqeCTHtQg1yz6MpM+F6/dlu3OSitXt
14d+K6/689hkdaxjeccAiPPjsRuMj6DGvOqgSmltMsZzd3NES43l4gTtMD/o/vRlhOq4y8eBzsyg
eG59UNQymb8kgnjeajn1MWYRBlMwNugLZL3csrM6jYLlG05AE2KVpcWanSshd6UzXBE4PulOUm7E
ZF96ryBroK79vePUzUdIZwIEBsvDr7/pT24hnC+InRhl62jw31xYs0gJTYPrekhMtSP27073l7ty
ob38m+O8mWN/P6O2AVzGdejK/ZtLgxkwuZ4MZw+xX9g3agK8h5Vtq0Mro6PpZxvl5ecuNsr7Ypjv
3E4v75OYd6i9xK/twLq8lir01HMCyaYTun0QuWP/yHD3QkzRPvFY7sFLlmEcJ2LfTub0HDvmvCde
pSE+cU5PvS7VlZ3Q0yR57fdmah9RcZL8Ibr6xMb0NUod8hRy9vhy8ur9pGWvUb08eXG/Wzo4VKDZ
D8nsHJKEnMW4XJCFNdMpd5mzmP1y584twHuT3+172ifp5DNbNWqsX5/In6wwq6IGKgt+IVKv31yw
BUNca2tWdVhGkncpJyZWNtz+ItDIQ/n1saiw365mFvteAAhEqPrOW+m7NOfULaCYH2BCXm2VHsv6
dwvm9yfpzYoJdsq0maIbCLJXlMbfn/I0aVEu6Hp1qP2BPl46mez/ly/rSp8uoBU7GR1hqxx8zbxA
b0y2CFiPWPw/qCz77AGKCOiTSOIxMosGIy9xkisgYs+E5hrx60JIzJaean4oLCYNmWONOJMXdVsA
IoXC+97r+Ndkccc39oxOtnCoW5CudmHrkxVvSjMJmJOZ+35qGLmb6atDh5tdY34e6JflTjyHnsgo
UPFSTQ4N0apK0K3p3RX0abK1reX0m2vykyeWa0GeEJxOGF1vpU1M/7qpnsvqYBRsFIakTMMUBxR9
0pzvTIMnSCm36Cl5l9JB10Wiox4sBljyjHs5yivMyhXJ2dFCaKRAXd0n+vMITG7jrUq7fCDNnrYg
9F7nkkA+wuTOSgTdHe1wNj/p5viFPkSQuukDTH+qKmiuodSmfZ7oTzOFGFPMpCGMYNyjmbjGjuiD
DIoCOgYWPiUGgoU1m4yxqPD3DOSewM4P51+fpJ88JLwz1n9I2mH3Zv54U41x65ISM1SH0as2lDhT
4I58HFvvgcnGv7kixlu1+rq2ebyFWdZowCFcf/NMtqipUML11UGaqtoaAmUt7L1jxJvKN7g+S80t
SeMcfYPJMpVlVIBxcYbcCFq2jgQdK7/BkD60W18sWGJXkEE1e59VbtxieX1HCLEKE59qf6pqa2M1
6guAv+tUzKfSXV/G3Gaxlb9E41qljkAXF/3c9iiSp9okwaXbDh0pr8jKLt+3l4s9WRuoJQTHy/wo
sM2H4NyGXRP1tDeAX91MNPq+b4Kiaqo3Y5fXx6ofH9OOjaSXx324tGz1nGV8lF1M4x+XkG8Nj2Zu
3AFWPFoW1Zrh9pu0ymewG8gOS/5NNKw3ZNMPO8OWars+RmpyLrU7PpKMzgZiVa17olml61RLZMrD
acyJW2j421Jznmls84ghWbr1nemLXM0yPSc4K9IzIqcyZOrBK6Own7NkuDLmFKFVM3ioyqM2ZMel
ZMApYx7griuObIr3ZcSbhcE0NyZPhxi7c2E4nxIFrik3HOAIw8bCqxGuGyPIH8SNt7I+ISW5FJ39
bEq4n7+5c3/yeFPrOMBkMBvZ1lvtcTFbWWvaTnlQ7vylUsNV6bz3BrZZkcNjvdZf37faNcnrOwIf
eB+uz3yVdLt5VCPdcn6MFDMmTlW29XN/4w3ScjdFF8PLNb1q60/9fCgMpbFBy0smvna6bZkVfGm1
wj83EsTxEvNexGbt34KmoMp3rYupscZk3fw0WJRburSIjdDTPpxibEKFR2UdszHkfZjAMQuzmDLb
zfrHbmAFlWZ3lR5bUr8vQI/1V9vp031diGmbytzatONyIsfiMQNcvEEcugROPX8RCkSvbLqry+7g
QJ71ZZViscnsHy0x3a3VfOf+4/36vw7b7zps+FtQV/7nDtvl2/h/x29SfZt/6K/9+WP/6K9Zf7Dc
CpcmFtsFH2bKv/przh/c1CvKUnfxfNAu+2eDzfgDi43r4vVh84QnhBLgL5+35f2Bi5HtBv+FHQ72
wP/G543B5E1Bw0OFJHjdTvCMsWN6s1CbZDTTjHfkATF6aoWVJBYLTY7MTyi9nNOk44J7QOYbAY5J
ycoe0qq7Bzk0lPs8M9bRthyQqCS5n8K57i1ShSQdmIbUmDiO7JTmm9L3bs5GICZ4OVwmbbzEuZFY
G4MElceJ6K5nUQ0vhTGjxi7KR1y9zgOr63JPhNxj3RD3AKQ5t4NarFN59iYqwLe9nPHIoCDwMs+4
KlFbQdd0+rOfG2SIaFpqXivw4Uclh27LZgW9YsMPjsLVtjax5peS4djG0AzjSsqtti2V5r+immIk
AcWIZ2ig5L+JBxjXuBxyFBGD0W2XUfkhHQBEeuuJyhdGVdJNPnP96W1p69iJTp2EvyJJP/Io71A3
lf3Nkmd26Fo9P6icEXWqCeCcZkDJePPDkC1tHFaFpz/DsVrOohn8ENfAcmDotRy6UcmbQes5uoGT
FZwW4gqVdn44pjVj+1VW5NAXJCAgQNO+HGTm9eXGbGLtY99bzoPXZWUJeMsybqWnwK2PmFSemICh
xUNeaUD/JSwiIBGA31aUyfTOawrtlX79SkBsKTaTKfmqgZyieeN5+++fT62fijsbSWfGnzcmjEHg
HCV4M1e41bjTZV/tewScYe01yy6FbAi2d+7Iax76JHC71LyNPQNyTNB3eT7eCpykySEihWo5MHuW
1i5x3DzdW6joIAVHgPgRk6zNvvpmkDYy+S4b+h0iKvO5ocEldkYze/qeW2U59LA5nsHegPnolQLn
tVJwlEJDbvOmeUDRVDxJzSoekkbOz22TIKSrLP8xWwZvl/CCExuiGa1j5fTxiZ5pAta4sQI4s85J
a7jYlLi5CPLOobRdHU0Z8sKts1Dt7B2c1kHutN2IqqMTwZQ1y8elGtE90TvaF4VpvY4oXXjvy7IE
S2ktGBNiE9TTzs/0LrnkRc3v4tUAkL0WJkWJbcE9R5Mva6JhOuJxr1Hpz+d0QQNgEXcKIVSPziWK
OUjY8ejtjfVlCFPdeiJHPt/DEdPqgHwOLLkTEghvnxu6euhq+9npiv62dPQPlQdHOZyHFnBU1i/a
sh3y4lySHtOFyhBil3pLFOIPakLwckgkUH6aQUrsxrtlKeo7RaF2rwB67kbw/ndOahvHPibv3TAJ
ucS9Zh8WF4swzp/lmNgtI9gc4VU4Fo71fjIE6d244NbQFMGDCtAmsFXOg2FWKTcVDeVd1Q3TduXh
4QGKMrSvowJU2Vjq3Ft+9m7yrPxUaaNz1zmxuR2SoVsTZRQ1blwWURZ4mm/fFn6bEkQ+6e7zwCjw
TKRr/GWWWcYIpb6RM5d+adA0V4xMxiAj7oxYnswSVajzMyhzfR56LZMTG3di0B6gxzQZejkCA5Ck
WOgL8mp5Pzmzvl2yNrkMViOPi94AwRbERpktM9Et2eY1dvcYzde2AjNOpCLl08ZMKrW1+soBt81C
YTC+HmFPCzGfSJCs75NpUR98vr91w5Zwym6asl5Z0UsMHivKEpDlomfHAgiI3m2FbjjQW1RJS+Ki
cHIrBEmyMJNH4cb6gj5a5iFxD9mJWpi9OYMM6pjMRAJviUaF0h+mfULoVDjOJQ15qGeUdyaD7da9
1HOPnpaRIRNaEwkl3LQMYXxVdA367kXeSS/Pj25Fw4eN0nJvioFVSdHq+fh9ZWGTi9JzKulYQSTc
oBjB4vj9KWow8zxMC2uUHKl+BOEEEEHNemDVmHnDyFpU+ylmeW4q8GE8DqN5Bb7KgboEZRfDUT4J
I5zlPOojOUH4KP3qwmt7viiZ1/Omrhec6n21nCU21z83P/8rl35XLtmOwLj6n8uld/IbUL8fSqU/
f+SvUskwxB82Xm0cHb5rCdxh/yyV6Ib8QfHPQBALoqfzt/5VK4k/8Hj7/ByOob/KqL9qJYaR7Hdt
Cijaz64tdP+/qpXMN3toHIG4yFxk1ei+2NK+7QzmqodI0PvpXUagNjYyKD3TuntCfkYEpW3f26JF
0FcXeiV3UYQDHosVaVNhzmB/nC4tRR9xXfA2ArLv8s66gudCnfzB8eiN07nPEeQ1Q5Uf4qXSx7uu
aPWvpd5wFweMQPFXSwM/amD2Rh1j80zM3Bv2tW+zupJ7fUTfYrxayFVrsrJa77Nm5kwphBcf3dxu
g7qOeeY7t7g6IOL38VIvG8sv0IvlKWmzlSV6RICsB+zMi4aagjgY1Dm69pk+ZbIp0SMhEPHdi0iG
9CZdlux2yu30xoU89WnMenNrg+sSxMyI5CpdL082AIznuwF2gb9BY4tvwWr4xgFCyI48sbZoNr6e
JKeWtR2mchzyKIvP6Th07xVyzezioDvZqLRx3+Ehtkck9ow5w0IAfu6QGIP+9ycS/pTepfOD63Tk
BnEl5udoZvyhATJElT9F8QNgeUA4qp5B3sx8/JtURMmJLsj0zGsVbp2wJ/0mrqyBdgMRIKFuZKWx
c+E8xIGbWs0HxFS4BeMWvRjaKTbPqtJX+amHvZwYaO+dl48uqhS8Pi3MvNTMAndK1LLJHKXkRhRY
SjuAsuKOb0ISGDlB5bQhX2TapHpvbcFnE33HzOeVrGsbeyANOpXadKVisu6c9ZXV14l739KoQOaU
5DGToA54oSjlca7pm+tla9yTczduSR0Sx8h2Z8K0pSO+jo1vbCYemgvu52U1g9QlkpV4xpi6a5mS
3doxI72zXvW62xzNnNl4A5OM0Ddvy4mwkV8NSdXc2XkLRxcTjGEHuoUjqEKpnArkZaWyAVXnWKSC
pAKkQ7/RADC1KeFWW/e9itcIA2NwH8qmSseNq01+81RI0gTY2Cp9MydYkgKpAygOrWla32km6TZA
2iLp34omTr7iQZwb+hpujhnDm0vtdnDSWK3TJLiI+AZvh6pLQPFU44uJQgvaoxr77dxUIL6neE6c
UBHeg72vEHpywOlj1gcUxoURdAaExnAkL7M76LJ0d1WcpnfpNEOeTNqBAqCWUcmTHXnu2uKeU7In
cNmNYRM1w3BLlk1P8p1mW2GdcDU3zVAOwNjIbKfDCsgzvhNoeXijQnZzz9NSwuRVjr6XOX2gJGbs
zx1na6tuDmIl8+30otX41XdDFBFBA0ZMyE1ZoEIzUwWQ0J/a+Gjr6golK1vu/V77ouG555lCuTaF
npPNzqUjEAFrQ4tWHKvSXD9PEdaCwJv75JFIXbPekxUtiaXVsbbTgSS64sBKND9gP0DIZTqig8ZH
uSr2hZ6Ya/cisvDvN/KVweV7pxeogsl7WR6G3Byaw4jjjQKKLJKN12jGyVJKZ8aXmfdkY/A8EimR
ldssZjXDggcBZm6z/TJZ3jGD/06+3ahN0+1kjPXJtYjh2XCkfO95kVqhJBGibq5VvYtBkm7Mxbbu
Ge/qw87qk2LDuMQ8URf4kLsyzd9qaVMmGwKCUOsvJAaR82xynXN0nZ8lHqkX6mztvSWL4SPAR3KQ
ZG3bPGtEYFDbkdlSGvQAb2S8KpEt0jq3ArimPPEXbPKyNAKrAscUzRwHwlvK5AhZ3zFLsroh1eiI
VQp72ExsbkJTCfJkHCFjpjpDQxxeK616G3XlGIOsJxDUhmjZoCPxqqh4NObYesI+88HmFqZxrSZU
jX6lmwcwRu69QGq3oS84bzoTNbLrVySgVehWt4XmRGTPIyy5VpGyL0Vp9mSfSrc0zqOs6/PSLSLb
e21tPbcdoyBC2H3a3SneIyOFRBwO9OgJMB6yqT+XpPBcltlQ15LhHrBZ3l/xPZCMSJpBZhfzMh9K
y+1cBzACeaLRkeCu0bvYWJZ234uE/9VTv6mniDpZRz//uZ76kKovdQWM9u8l1V8/9Q/MoPgDWhmj
TIoWjxHZ39RdvvkHOBkqJxxCHl3C1YP/D30XxHaP9jyIJ3Zwa//pn+0npF8wIGCFOSu7hya//d+U
VD8WVKi6fMd1LN0EhoeckP3Uj0MJ09AJwHQScUKUKg+yNKY7x0A6uMyQlMOOMfZvzNE/OyAwLTbg
hkNH4Dt0628D9Jxv3ZhN6Zzg5nkbYxgJVfCxhIiCaLR4VsblbxfkJ+KHH1vXf35BCk/Ol0+jj4nI
j1/Qz8Si6PDZJ7dOxAuwDuNiZZnxqJwh3f/6UD/qEb4fikvNtWbsTSG8tgz/PjWUyZjEfW7Yp7wc
nZfUhUjidAuaXl6kxqUDr/zk0rG7ANOdrr8+9E++JXcScSsA8lC0vpV4jG0+zMSU2CdlYuSpvAZN
tuZUNK5huf8OlvNmtPT9i3IHGj7vHwQeGN1//KJkK6vSnVIbgDbz04BBiD4gb9WZjA+dy5ussrIm
OZb4Cb1wlgQgP9tGjSB6KlIt1M3K/w1m4t+/vtC5mYTuQZ1x0YL/+IFICiTQjl7nyRttvi4qonRP
piZ//P8di6406kpuYW6cNzcUMGC9SPB88HIdjUtva/i7EFNdezxrH399Vdfz+K8x9HqeocrAzHAc
V2e383aqiqBLUkz09mmIEjqjaMR6E9HGrw/ys3PHIrSywHT40G/n6fqQ2W5nFvZpIRrtlHkkYKEE
YdplLDk9yV8f7A2l6M+vZJlIdpgjcQrfcjG9CPPlgi32lJnMeTbWwDGNSCN2vJCq+ei1ufNii5mH
FA36dU46iw4wNc9vPsaKc3p7ZpljmdicVt7M2xsmYjobRSLHJkSAy9Gial5pnHisGk1xhxL/Wm7z
nB5kMC+M0UEJ8/A6DYFfrCDyN4qGn10BZhNAZdcrzWDhx7s3L3wwYnnDwztE0xVpJmanqkf+wdhr
++sv/rNDCXbxtOh5tfwbwgw7m6yl21qnlDTuq++vYha2vyz1HgPi38ygf1zqWb5X5bK+zl1MDvdv
ty+WI4xUbYOPedYzVIXEe3ysrKL5uIwMcldXvvebe9n4cQleD7m653RewdzNa6/gx1PZ5IsNgNL1
jwRAY7D1cB8FikCCq6CyvaYAEIk0cnBPJh7WafYu/hYcItWuVmEiZCPVHpaW19/3FaSz80ZxA5jp
EkQJ8LdNatS/O0nO91fsv+7FFfznrkMpR6CwtgSvxh8/Mz3fzJ5Kyz6qQi93+kInr06FtosNhd2v
1suZSQ6+AFnj9MqaGRQvv+xeSnJGtuyh+IxYU7mQkRN3X8Fjd18nPCvYvZOF58pkgpps1jjVgV3M
SC1rxL790ibedEXcKA8Y1LuvElbQDfmaRKmoDNP0aGbtx25wmSvHtoUxiROIXhFORJwWmtzSO/Kf
GMZqGRKAqDVIW3X41eSxyXFT+onIw0KmRGRjJsFzWFQtx/A40wQ+zHdtC9MrsAc8C/iiGuOikpo7
BLdZ83GuQWfuNQBm4jiSJnhSXVzKDW6kKjnmRdJ9zbOiJREa0cmxNFK8ix5Vi2Z22kB0Xh6nnwxi
eSEYLJbIGcjQaXnCE8G9Rwr2C4YM7nYb48TLbPjqK6FK6xt6GJyXcs7NLzh8zMPQuu1Viq7cO6Pb
hiQtkGXN+ks438imvAyN2TAeNavlIZ1WT3eERMCabM5oBPgBt1K6jyxLfZWqo1Ndm8Zjt5jrNgLK
xlWpeHkySQv72vj22nMQo/9kTFJ9zRGGwUG3OkS8KjJINZhX4GZDRzwgBdS68aOK31JmM07VjvNm
9zrBCd/fchVvaoyYAqXYXCYyO7BRovk+uy53NqFiENpL+tzuMVkLEw2n2V3cYgii27zaKWfm3mRr
a3Q6qsK4kD3FXZNbuvPiipyzOWdZgy+t9maSVVaawLFZ10uN/oHaK3toi705mXwYAI1rYgBRGF9F
nfD81Xq8gksWD3eoVmJ3mvHre2GE3Zk2BOZJLKg5m2wsoWhIgoHN45PSI36t16F8nzQyGxpjnY91
nZtPOzZ2FB0d2ZxW2ACROS9usUCATUvnZahb50UkvW8Ci5FMWpzZkA+xtZgHsIKxuzFjYX+qhqF6
9JZ0PpOzWGxaNdXgSbTC8HZGqstjWpAPSYw3h1GgosOxWup+o6tIPKLtTFGrC6/KA3Zea4iZB3DF
TtD/koLow85XVjjhrwznapnBXegOTNSkaY45uZVURiKnD6Or6r5rFDD9LOrLb7Uju1eIgSQkmVgY
0YBir54xGk9hn7MyhUvBwjXqjeQkaHPzLIpcqp1yZvEF65mxUV1V3dLFkfEOMpGLmgnC4sbIapJY
CEi7kMNuoGtfVPIptrBQu3XXnGnDIUqs5uhE8wUIk6dGAf+CXsUMLAk//VgfsTwRAwuHZPlUFS3A
PccE+2IQO4+ayEF0nY/Vp6zJ3I6E8kRtclLH92sxCqF8ahmzSllqZFskIGcpXnalh1eJhSkKKsKo
r32utJsqb5ubTCZqBzxw/kZ+8LhNtFS7n/26fE4h6ITFXCHhqlLUHqRu0sCVL25Hr8dLFw3MCbHN
/SCNHVAHfpGnXRB+6yz/VsTcMpdwozfCLay6C3PINpYTSOFCjl6vfDPeUul6B9MCKbBhzjWC8kSb
F9iFH0GDiZOb/8feeW1Hbmxb9lf6B1AjAh6viUQ6Jk3SFusFg2UIbwIe+PqeoEq6JZ2+R6136aE0
SmIawgR27L3WXG7FJCYntWq7VLMW6EXVP9WZDcJxKNtdv2oqy1h8y522woyZMJDzIKW0Ghw54u/E
HlMohkcJ9oMTv8Rn21Tjpo4EZ9Rh5niu6CHcia4nz73tuKg1Wund20yY7I2Ggx0pc8uOIajqTk+v
EOhTYOPmpjPEatuR6yxYkKrFk48z1hHCYwj0fm4AXkSB20+WCNb0QaToREvRjSBiaPF1i1ysUJrT
XU5orO/MeXPoWo/nsYsZOQGjYVZX8DHWd5MT9DbUWixBrMYUZnXFajuxj4L+QwlnD4t8HGoQYX4P
f+pAewaMjyWz+rWuuWz9yhkwwWZ5mb/qlYqo52LQoNKodEytMm7r4ouVxm79PteDuWkHsugCcH9t
UKbm+KNwR0bzSLCsF/qT3rGJPeINq5nuezlFCeNyUoi/tkP3ltYwFy0ziYitIUmv/ZwvhIg9JGAZ
jIOrx+7N0KSIEIhPDuJxVIdUs5cdeur6ieCbwoErbI5Pg9UU93ZUv+v58hm9vrzNOpwdrKt4lHSv
Ifm3r/XvURdH35ckGR+iHrTpHXc8ES5DFnkbM3Jgrwxxks0blbfOiY4R4rtpzGtijG3WcT+jHTse
6CGKK1NV87VqmUTYy5TQLi6yXm5szgJtHfoJz1o5TGUwyS6/nprGvF0IYrpV0uzvC8gi/oqE/Iaw
Pwewshhf8b8MV51dL/rGCvXEJs3aSHwsraRo98vowZHLWS680NqmhWue5nH4Gtba+DAy0r7IvhfX
TRJZX7LRZvDL9NrjWbn2lNVsRDceetTrZsKVq3kjc4YYaOebnhAoVDiGF5SJ1V8xRdbCjUk4VbOX
LHk7wBA9nTiA5sTUkIAx7eK8NB7trK4RwRnLQ53EAJ/nfrl08FM3HtPz1z7vVB+ItjWT05QA3fbd
SuCad0MGqzf2JKDpeHHfHtjlaufUWaonkTS654NsLpDfao7IDj0Xz83IE/5dDooJdV0P+4kH4VWZ
tkW+rb0YNUsl2V7ELG57pO/4WWsqC1LmB2e4RPow0jJMQ5JqWpa812zqGH7OuXWeEp1l1BB4YLBb
D4Bv9ALuETqZSr/unBnMxOwp6QZu7pgsiHL8UelMXncetiYaqJF5NE2YcEZuL4e2d5L7tpDqqZdz
++zmsxkM00KqTTqhCmFsvzEZ0sjNtKQOQsvRSXwZLvF3UXQ8hzqB+iHUhiTfmhyqu2Fhn4KJ3Wl8
CCnJLeKn6Uk0o3YNasEAamAoY+cSr+dsyrq0dqp1rNGv9ASSac+1+07De3qpASx9G0ETfEeLTrKL
qO0ejBZSxBxqa+40mxA4/js9TUU6drzM/cHp6nfSlKO7Ni2wfCxJ250M0oxgFVSl2sZTogiAd5pm
zXhvbrV8TIHi2WG39SJq9miZp2nDAAK7lNWbnYtrjRAdzXSGz/h6Kig70ZLeCid0BJLZMr8tvTxH
ZsiI6hJrBmctp4FkwvYhLawn/xP7tvnbDvbfXujf9EIlU9//KsWD3E0r8H9Mrj9f8LMN6olPKwli
7Waw1/ljquzZn+g72vQfeMjSFvy1BWp8QuYvXQaD4Ch53S8tUIE4D7053TaaTx+N038QDMxO+0/d
AMRA6AJpgOqGiVAQ9OxqE/mlJzkXXTeUTgLRRBXEaKct8KFMz+4nwyLNqRyWIwmwZL46uUUSXsYI
88YwiuYVzXRbb0Kn1e5k5DBjiOt5uDONLnzOFjBgV4rb8VvcJWl0rBQ6Lj8sey5TcAHRrpchgWUg
vJ9nqxsvfYOIhrUFlcwpTt38+zDM1nlQvfscT/T/GQg3brHpULTNZLNNhd8Z4xEjY3IcrCEPSHZX
ZF+VnkWRWRj2d/qF+Y9SOBSy+XKTetMAMkOZ91mo9cu2H+rwvSNu7xab1nWW90AC5zJJXxcIFW9m
GA0vE9sDX5/b+F1DOc3eJbJWpfLk3NX24BVYJY32LrWiiQK8wWngNSZwGxKbLlWZjsOGGW10M2g6
QQ9mjUY2al2eI2NlmGc9TjPiCdJFkg4w9vHbgsv2kNvMmSx6Xa+Sh83kGy4iKdYmg0dzYecPs4SP
1Vv90aKkjQ7JmEeM0D33RFNr2IsKK8x2KQr7oYgjADSQRHNnM8+xDn0BJARMJ/o80ZbQee/7jHCg
9mfwa8LHnthf2V7T+XqYKVQ8WRoArsWDoVcVZAQ1eVcNXLkN9T7oMwKemLLMFSxESEL9/eAUa+c6
rg7wX9qvMfFziIqTgvxfE4btg8rH7kSDRGOJZaGqPtYsbV2+5MdK5q6LWvKxvkUWSx02aegeH+uf
/FgLWVtZF8N1iTQ+VsuISLwAo0VzW8aknycf6yp6IbU1P1Zb5pzdCcnhartbl2OXdRnGGiu0+Fit
tXXhBtaRm1Bolhx3tLl039BT2tohDN38GVRNehyMUgWLh/AKlY89vNWUyXf22AxMBXlqEPDJAyRd
nyWy8nisTIkcb/EkRemzElk4DRdwFEmVB3LRyFNw5JDcj7MT3xW6N8v8O2eX/D0/LpqEYzuZZay1
Z0GiR5XcCHuNPI1a5SG9rvSNNLvhdbRG++iyK3uKXD4jbNUWMPWD2VLpjqUhUSRIib8iLGW906oQ
LzJ3qD/Q/j/NNHN2QDUKbm+gwwTUYezOEHWUkJ9ozFWM/ynPVCfDXRpTuWk0RYNkIt+SsWGxzTN5
pSPou4Y+RghIZd4L0zsgDbOIajMxxIpGBJMoVwet4rj3wG+KzWDO4bZ0G65As1TiRkNCbgN87A3f
aEJvl6RLd6JwwEufzg54O288k4FJLIYqsr2yepwPCCUVXRPVn/S0L+5nWZq4AyobxURadvea116W
mBszq9L3xTWepMYykBNDR6vP3MIoQqYCmOJR6/X8Jh8nx29LFeOHteQDQClWLbcoc+QquCWI0JzI
fKQrk44R40gdIOXQZ3eGWT7Tqsj9CBTYRqOeTrvo3rbLOCgqmfqhIho3TQT9kanN3UOz2GTLIozg
aFfjI30vOlDD7B0dsgtISrGHvaun+r0NGWzL8pQFs9lYR1CSBQQ7XBTo/9v+2vIyEagpnc5zYS0v
KDtM9LkYDkj/yTcTuLyT03fOo+NQd9ajvaZbRi1rCulKrJWJFWrfBFwS9BZZtNwK+HabBGLP3TKw
NmZR7R7I8jYPveal51Fq3hREbTTtQn0huqQUhY8EEBV1kqmbomde5KDTvcoa/Y3AixnvfTLsphCY
leWpDv3yGtqJSjG+AH/JgnAxVhJulHO0dQOnpY/4kQQ5RBscc2MgizuZQLHGoVaeEytub9PWHb8P
AhkrCiTSijtdBMIlxI4Wfb9rWrf4rKDe3hEyXCPV5vR/JiFwp1u9dmNlU3krByJV5jwSj7ja8vd2
NrtXR0bmg6Om8qIUANVZKrHLa7O/HlAAHVP4blglMo2tvUuEjU+4Z/+QmEZ1cuPWeEMFMB8MQ41n
HMvltSvr9jCBfLtFyQvJlCKdu2qcH/BI2u6m0GQCJM3rzsILh3Nr5eFBxAyoh7TNthX09F2YR7f0
3dJDQvr6HdW642Lvch0/Ys1f0xFogIVdvJxEXoP5ydLiJtHz8CkuF0SxYJowjyfMDtbU3uSsD1l7
aHV2e2hbpq8FnjPs3/XyaAwG2KkwpUwFetAhIVLtk0KmeF7icDwvYzVA2bRFyvWm4nv8YPJBjwZ9
t9Bi3c6j6iARzF38Uqu6vTMWvB1xW4VoDdbVnif69BbDpMJCb6Jp7205Yec3MlpxJCinXJVwi7pL
189tCsPRkF33WSgbeMZmBhaQic+zFuX4CyFoJi/46cKy87vK7nkSZcJNb5dqDYgndpCIX2mTRGkM
UxHUqNG/u91gB2FGH65pEpbgGC/tgMxoxOAbz/1+FMUjsirw09kIvzdKwiOnMt+Cw8kvKGc6OnwO
smCt3iq7SX5rwf9bH/9NfQzEaB12/e9agYeq7+L/44PhypPyT5Xyz5f+bldxP1m8FYgY5nFk7/1P
sewan5hoUBQbHzXv+n9+TyW0PjHKIhFGZ4JgEk/DXOSnAtOAFIMtkyk/w1qLEvcfyQWwuPy5VoaK
SUwRqVi8pw2a4q/Dqp72eUkbpTpMgyPHwItBIOMvTbx9XGJOtUvd7H3WWPfiAWaja56Uyc1o49eD
8Q2xm9QniacqMV4+JgFo68uHobXDL0xb6fMuiPIP7EGtQ90Y0JbAx1tXyUoSwMCCrmpcnyrbTptS
AtSJozfOqBmR68sKtEHOyPHUQ8xUgfKSaKGcnjEkZ4iApu1CIvx7WzBu2DjebO4yrTVvPzC6WRya
vlZNgxYIpTHsCOdyxTJaZbrVjFiPj8NEnY/JwL7WtSascd7RM+gLwziNPHJXrKGgRUMz+VUgyfEw
LoTdDz5lvS/N0pOgMku4M26tkHc7dj4HuBiMI8RkgvMyrN5ZkCCaPyToPZzAWETxnnDCDxZ9P3Rr
FvexXJLw+8JixZNeju1LvWhkvod8sxeTRfGlHAGH8ryc7sIpiW/HPiwfaTBXtx3+m/lqUlMEYqwH
CMIsy3FbbCY56EAh4alulrh2L1PG91JMfmmyypDqCX1hSOGSTlD56aJ9kRHPnpBIoYpGRCPkNqRj
htwzX7FnboExiABxyp56ZVd7d1YbJ/E5NT3r0HL8dvTmvTNwd6Jg43g8r0164N4DHcLEKqsHKZV7
0bC8Y6iPmeHPLrRwiX0SO6R8DKvMPCYEjZ+0PDGPUw9kLsMYpT0sZjEHtpNKBGDjSIRc1pvYSHWr
PSzkQvE7S2NnlIn6OmK1fG36Sn+pxUzzGLYq/IKPBAWpFTCuuxiviDvO3mVC7sjWwfQesFNGF6Ii
qTG9ifj2laH5BdZM22LvRnC27WJtfHOXjGBqSo9zXRvESvSzQB04pWVyCB3VLUdsOPj+k7DXzjqt
mtEfdYdRpJjcEvYc1onuGFuZNW6ise5Br3oW6c/Ug3e1y7R8IxvbfirlbF7HkMNG+Gq5CUHMTYnQ
JcNbNouxj6aZp+5GS9Oxpn7lQDSH2Uoq91UNFVUb7Frlx7VthJwfjToOmVGvxgDVkruLGrno/SEE
usLWgbpMHJndzsmLXoM5PiF5sYC8cvl8dsJIeyByHJpLFl47RUHM8NC1L7EqbkL2Aecc86v3LaUh
yhNMN4oKdmxUCKfcOnounlAjERO8gH4U9I4CiPTZTtj8tUNYcVRLND4nnZ5sNS+urgECqqDFbpn2
Eth5Xuv2xkl1QM0Z19CzbYeRfeD21h7LyAj3VdMsSGEto6h9tCL1Nkl1tbWzKdppnd5G33ny6flh
FsnUr/OIHhL6xI7fFemx6sH/zITAVIt77tI2PDIzaQnuhqE9JmkfoHjJA7NDRgtWe4/+UvtuLaw0
edj4Klz2kyvTPbWJBBfXOTftPD10SxttgfgzyUqtZ9msVq0eiTdbsep2dMU9eVQ6liLGIVqLxTUy
VYQNJUSBUdtEIJc03FKrvBJl3f5gh3AjaCu8qiYbD9NIjADbMvc2pb3uz1iuGFm0w53sQ2On4GyT
oRTPe9NebhLlzvvcFJ0fUwjsZpnRStR4lQRd4SdNU9XbzF1eq5C8ebB6t0vdXHdjBjNPJwcnM6pm
r0IU9SlOkGvCwMdbmzIfaSRgVVbbPXJkN0jouu+qpkuJyrTaFUrKML3Cd5sPgwYnFkj+DNd80zvR
lyrR220kUZJnzlxuda+Hxt9VzcuYqvEgiqh7omDuuDBGbR8103vf2Pl+jtM56JqReQP6jS9GZgEn
hE1pHu0UjuhGQ/517G2M7QcDDOhVqZJ653nkEzBuAXhc95l5ckPQGJOmOZe+XgMj2B/QCqdj2rH7
4KqwF+dmbtnQbLCvJGngEkNGBrUKnz1lreqBIgx49sY3dB7U17LKKmrRKck+105e7CRzqA3USXdX
tJ23r5aBMcgYihevibQAyDnJ54wTb0rEv1ezGhs0nIV7gb1ZXrf2pN1CfXh26LwIX3oU11G72DeN
HkoCJYCfy5M1pdGZ6APXA+diKeZSCezoTMfgvFFISWkBEChvdYTKDro0bowQrCry2AnVNQM0CP+h
u3dqJzuRrp5vG0jOG8Wc5LmrRfvCFUejNunp6AujuSdUtbrApRJo5gizcDuOdJ9zGZi4C5n2+tPK
F9NhT2+G1tRQHjvpD6M1ix89m9qtHRvFgiQsHJm4oeo5lQ5PbD+dlbVdZbRPVdwP97GXud8nF/ho
ja/rrEL9i+b178CTo8/IJSbCcErht6b1VJoEgnBPYZkyMgaKuA25lVT4FDUm2Xvpl9Duv7nAJPdL
xc51CbFCopH/TMCPt+3ySt86TvOmCqCv0BOPmCqzoJF6/SMi+2JDOhuYZNdIoZxCj4OzSBt+sUPJ
WM5uAqTs2aWU9g2o5vKMNbUP1g3avGHbkHT+iPChDlpZLDfRzASrLtrvfRo/QsyilKK+AByCpcwY
8oMjU3JSQqErdt0srhgV12JGuX4HgGAz8ZQL4jJM3vQse9R0G9TbqMSXWAdbXSWu86ORzX0/yPcQ
o7xLlpzvac4rU3uxVVYHeTkTzsmbw+Vci97cOIZ6xXdS79BZnsYyC1k765otpkLwHQ3s5ae5OBpD
fcQwh7TYlk/JOGfnnGuerHdb7mSDaVJPu5j823TfDHl9qrrpwSRMaScXOof5YDH8S5fvHfUnjcm+
esATMPgJSe4Z6hRjBv1RDoEFsYw2Y1vspp7cXtDY30K8o1JF4atQlnGLtyX3yYe5KNlxXVnfCr2Q
GF16mHBxUl/VJfg4UNw/nGLEuym/A+hRgFb5Sr4s2/HgsucDl1ubAVjxdDO4drz/CEGU2hxtYyYO
O2Tn061eOuFdE1anhpNe5c0+icVNPLembzk1lyiwORwRBG80EsWmUadPOJBtAIBxvwe4avVk05XV
fR/32IuhFjjsySwSLRjUTKgiVEubx16eOyj6a7GpZHmLriXyzdEDSFC945s4KL3INzG06HBsb5ec
sWvcYVBo6aoxEwXhV26Wdnoc2x79Q3fbaeU11VrCDJFwi7xDHDDP7HdDuL3+nHKbW24eD1vLoPGx
mRzTOpcp4hS7IOIjxiKiz47V4o0slju9KbN/TXe/DTP+ZuOnGzBv/tvGb2UUHN6KmnK3+fHrhOTn
K3/f94lPNtmif+A8f0eA6iAKiIVFR4Ky7Tf9+O8icesT/V5JTL3DFnKVU/6x60MkTv48Pw5uYN0W
CuOfiMT/rEMlhW9dlqFksVDxLRi6/Hk+Ymo2swCXkN6stGKfZgjpY3b0/MtB+Vuh9s8PgVLnWTT0
+de68fxlCNNVA65uz8U4nrEw4j8iDcZZAy4yswv++0f9Zd7z8fsgP4f6BWtPWMZfPqoqwkmliILY
wyYYPBAEXOm6EW6A+BUb+OQdG49Gg61imRvPnf8u8fs/DiczGn5fZNrobWlL/0WkiLDApZNNdZSW
46NeOC9u0m7/+2/4F+kl8B8+gs27g6bQXjPn/nww0QbOEIOlQocxPjKvf249Wfk9Ok2qbsVV+kcf
4/9x5hAQ/aUpwMetXgTLRJniMkRb5ba/nDsjUqY9Ye4/mCPxI6T+wJyqPK3g0RYWYFDNJzOkpY00
QnV4zMHyF0gjPGr1AsMlkkPG1CyoEa1bZl/ZsR8dr0BsNnhkIOU5y2rbekDedSXrcVPE3qZJPf2o
M+L4qq/htgPhEKW5asSaTujPcwu6iAw97M6ZVho3seq9rUGrYstsZXpmsWzOCfqmaINWucGlhOD3
0bby6CWBXs60qTEuyJCsW4v5+r292i4HE2doH3XRTT9AbY4K1EGVC+uedonaYbBcjpkbXRNcix+q
IMwOk2eVmN/sxb10DZ660XSLEw28L9GAjdIrUjvQ0JpsCkAa26xe0B8oUAZNKbdWm44/ELrgLkrj
WxSfGgDTqglMveiDsRrtm2mi1+iRsHHSMSs5mgxPaUwVwii/3iTD8INRjvc4YV3ZzjJNqVVV9NjZ
Zu6DIvBxZbItqVb25hgOhyXJwyAVU3xdEpFKqAfWfjKNrqxI2FkwsiOk2TzOkXfs3LQnAwrB0qNy
cHsTkiJ93U0cKg2SZa/KWoZyV6JTsZ/M0tFe4mxgSFVJ3sedJv2xktlwhTCUSZTBs4itRwdJXVnx
FbVMc41v1wp0ChNC1DwukUKld6qqZvKJShkMM6E7qBwEgSnwl8AkTOTDJHr/2idCwfAUszxrixM9
AnBbUKOg6gvtwtzGChj5GinrHRf6N2dK4uZSL2VzR/rHOfRm41Utbvdo9kZ2UFosr+Vk2Iei5FpQ
C9qHviunPVPVVwYP1gxqtY92KYTgA/w57yLsKN1rMAausS9WdwSXbfW2n68jJg/UZnUudg37mldm
NnT+E6yUGzlZyb7xzP4qWbmVaDlwpTotlmWDuijsHLnxZPQl7bP4yMtepoF2QhGqLXq1Sz1nT6ls
CZVCK7k3GVBfda2dbZJ4QD7ZR+NFC0e5141EHKSo2e8WFO6o19XVjOgOIEFkVbfFzHODK1qnb499
TFyMUM1vrVYJn3FAeR6iVLvqIlvf04aIsc+itGGjVJLKBHxgq4Ti0yL2htwvmobtUp/CXVjH82nS
3PAV/AEZC27k7QlBGq+mlPxeZ/Vr2p4W7xmVhNz7hbbRTSZQJgNHv7Ayj/FJPp4WPZbnCTvPLkxt
77mqqtQvsgRsvRO/GaHx4skFgHDXiXscouKg05JxOK+am0cP2eqwlA5H2kiWE/sgEmHCjPm5qQH1
HYkHUy7YfHtJr7VW1ZdUhfm2VMv3JHJbdxMLhn8u8+9jCOM+kJq4TDOMk4mJc6r1+FAByO2XjLeN
yH95aqTmFCxPo7atwXDter0y3hALZZjDaztoic2rI+PRsmpvhYM25ZFwufau12rjjXXbPSbFaOyF
jNmUDrEexHHPGbLMerkJc6RnGwM39VMl3fzMgrQcJTPCTa1br001thuCbTUUzmHl53Wob1sRQ3Qh
wpQHwKYYBFy3KKKLmheyvGnJYssH/YkkBAzsoSz9yG1OJnJJIre1cIuG2SWxKvsRTh6UINUGTq+b
b70w669pbwy3tdkW3obIDCTN3WzfJkRxnD1b5ke70JuD4SbMeMZl/IwF0thQDfHJwktnilWbG2ij
lVP67qGzfZHsZx5DZzEvZHfYWyOnRSpzkkBwY+bG3qEQDiAStdwn9vSdmCiYwtDAOMylnzVO+mzF
FghWj+myr5q895Eymn5qsnpgI8v3/eJAGTGSUWEVXobbonW1A+Ql2ODK+eZIA9/n4HHeAR2lR/hF
ziNsHUkcSoJ0WTeBZA5zcsCGrUPO8+JDnyD8r6aelmxnWbc2aQuHWIuiL64VFFFCdwWZwbYd4ulJ
snJtddQ0tJxmBkRuREqrkOSdaF2m4+wlRHAsipeOls2XCY/9jd3Yy0tbGlsoMiMg9bppbnpZd7us
SLnyZic9gP9mkEUzhOq+eifQgiEZbaCdHYXtkefjeBxStpeemirHvupkMev5Vs/b/re64t/pzt8U
+fB+KbH+KIr+g/TvV3nVvH2vfi3vf3vNz+peinUOg5LJwwCC88alRPpZ4ZOj+gmunmlbqKPw1K3D
m98rfPlJSEgX3ESe/DPm37Aha0jub3AYFMy8yT+q8NeC8BcTCthWcKpYJAGeoYUC5PnnCo5Uu5pk
okW7cuEYpt4Ou5g795+bwSNw7JSKwmFcTQiVG6d7p0UPaJ0BVxRjQCEEzAvMbTWTCXoyvdDNjOtS
Y/ND3LyGTJb8YlrlTYK4MEu7KdxnbmIlydmKxoHR+MJ/Dek8K/JUzCdhDYRBRpuoL0hPIemmsFYy
/Og6xKaRrgoAHu19cSJCmwATZk8g4HFuhYN4BSwQdn5ld009P6RqkdIIXDPCsu3GUx97twnIybHz
TNZXpCda4aOyN2he9M2izYBtNNAUPBmVW/+rGfz/2hqDslwJLv/7bfPUvcW/3jI/X/DHPbPeGOw4
WZh/ji7/uGek+UnYUL/hLnzgaNiR/H7PcKPhz0Q4yHz09yEodmr+wa2CcRPnG6PTfyAY/PC3/ulm
YTJigFYVTGLh3nw4un7Z7lQ0YeJqdudrr4TRlfkuA5d592HjKQrTOGbT6qgboqi+ai3y8+Q805VL
0BDMq7msUfAVaAIBM+17DGiJnO5xlFp3RS1bYWyqfEq4i9BmiX4AQVfY7J7uNYdYGjT23kBkyFPM
Q7qoUThDOWEjs95IIg+1W68wQaNUTUrLztelrNx3o3ZmCu6RyfKErcXpYQ0ckWFrKbkDLmzBeuAg
P2hl5ehBbcbwnKJ0bAhcYP9sQFWh0ST4WIKBaoGMr9Cjlc+5zPAzC7MAAZYn5NUV8V45+gJMrLTD
x7KAcbXAv0CMC843X3rt6wgWmAxCs1E+aIj0MlUQMqZGHRe6Ybu4Cvs3Twq2cG1BE48YZsT6Ao6U
R6px7oBRXei5nVLarWTgbQABET05jmJQV7qzEI7op3jpbuIoG7QjUUzjvM0yLZoftFn2i9iKKEuZ
qTAt1Z29Dsam3w+hqDpFkRyh/GZVyAaV4RXMkZJf1+BaSs5CYel6MfxmQP33Ofp3z1FyCP7bguBX
ZfnjW5d867tf1wX6T7zs90aZ/LT2waTt6B+IqhWk/HuzzPgEfhwHLR0kc83MofPzy7JA00WHQ8UE
HhAAb/hzdTDFJw+JseUadNpgJXvyn6wOv+W7/7I80F4yDNCgK70BscR/QKoAvONOJYH3UBHiAVCO
sWG8lEyOEQHNdvbVxXMN4hIAWtlPnp+hIt5M05ydXEwzvujcR3dwmc/kXXY99fl5AFq4WcmyoEIB
IAqtZAYKoHLuzQmQU7nsTKOg9x/VVN2u8na1p8FatHuyOzz98pHfK2LCjFPYIIFUDvI6yWdqkQB3
I0s+UyixTbP285B7jz0z442qYTTbVvqVAEexzQt+PJOMU6rBAfo2NJ+lSyTcwjAc1BKCtSJ0nrVR
3FOFfh0YuPFa4oAq4mKizkAviWPBsfUL8Cw2LeRWbux66gLRqM82gbKbriE3dNT49cpohdoXJcw9
zTk2jQsTquuCsOXQULKz64PNv6TZu55p08Ym8nNTuU27FYo3zQcOgZlFT/wKHAZ2V0UC2S5s+KlB
8B3wKWlBHOpItmLYQ6xFNck8zMFsZmdkypiX0QXzub4yNUMmnB47vkVHNxjNHII6BzlqdXK5RFV+
8eZ8QIbLR+YRyWWWqfj6I3GzveILGWugrFiip6xd09QcrIxeVb7PJZGSymh03woh7ozZTP68B+g4
zDXwOPBWPSG6AOlg7bc0VdDHppzgznUxUg46QUNe+xiCTD8r/FA+FJxlV2MrgyrO0TPoA2xHyzm6
Unv8uEiwXNAqMVW7rR1ynFFWX4oBFmsjvMfRlQNTfP4g+uYy4J9BVIjOwtAaKkCwndsqKqaT4yGF
HWpeLTp+lnb4TdJK9tFVqwcObCbfDhnTLToXVp8zei8s64br+X3ysjV8gK+ej8lXVE2c+4W/YaiZ
mN5pJQxvt2WvVfGagqOEVcfd6g5RyULx/Gra5vPH+SbDjHFszmXVjfy+Ucwl43hQbis0jajv3Pwk
AOtzk3NVUx9uXMKPoYRxqdCGJBcBOd9THvNX202/GnKV7E0E9w51ltz0HC7HdB5x+lMfMufeOKAu
T6NbLNcxwEbfc9rPDjMz38Y5zw3HxeRyN34cDIySgz9q/GidFV+LatSDUJDlnOutFWALrmmmQO6d
EQHdFy2xj3o9ppuxwbFjdDUzuULXiX2rxLZAjEtXBVbuGMXtldtCr6f7Is/4BhIfDYkeZA435Twa
52SkGQoigKuMOSEx8WV27ercqIZgIQDhkAfZHOWkq2fvIh+SyxBbNx+3F83G5SAkpLjJzF2AZms0
YU/mnCg43SazWHJXBXBHYWTBINfbMHMr/+PcauBYaRWREQyngCWES4D8GyB8hOohfuH8LUT37GBG
efs2MhH1Frm3sw3gUKPG5fxxAaxXOLf4Bcl5uSe2x/O9gfvbXFbY7nqau57mQddwGU1EjQUDWqS3
OrG0gxXzqy4an1X2EqG6Z7B6WcnXBG2kj6byPcr4fp7B3YNTLPELA0CvXtIaFYBwz04iphtrsvbu
mH7V2LMj8R7LM2rnDLshdwQ1gnaILO5TNDXyjFLd2zk2FxmNv/KMPoNPL1m+nLR4K1sWB7kgJ55M
fGg5UcVkmp5DOQ6+2Rq273TCwPtKj1PpYHpHuwUYv5I4p6QQB1FhVdSYNOBogmkcjpw6zcm8fdjr
FzLQ3f0iCemuOxaT2hwGH40qrNqBrzD2krvIIfWGPQx/YGv9bW3SPcqhj5sW3uHga5H2yHvHd/SY
xbaxzIs+pzOR3pqLOqBaHztAbWc1kW9hJ5w/eq80SkV5xiE33fRO9s7GjkODF9j/ONZMbjLyU3nL
XnJezZKmLhbzdqu5FkugaamNk2vhHYA7Rv8VbRg3VO846TdO0eOoWF10UcJ6YiLhYqbcfHOFZgXl
mr5UKecZoVAVZAQzaSOYvDWpyRgBJwIcJGIA9jG+RRtdVaBnI5K18rcoqHz5kll5MaDLdU07AKfH
MHZZmpS5QDVtZZ16lp8I/dHC7rBFX12n13PU9qdkpMm9MYjTJaMswk75f9k7syW5jWzL/kpbv0OG
GfA2uw8dc0TOAzOZfIElkyRmwB2TA/j6XkhKpWRKoq5uv8qsrEplEoWIAODu55y916YDrgjrrNPu
OiE8dJH6WkUc7KBHDDB58w59/yRA/s841on8UsrAAt8/G11dfwEN8OKmZg3m1hnzbwSDGTNSMmOe
UfCIUR+6it6gKHOge4y9Fc71rOGdz3BubmK2og2apuhCgGk1doVT6fYSFX4YHEmXb8tDN82d8XGC
QrBOCPApyHMUDvBaHLq0tKZcpZfe4Nv0RO0qMm4rmvzY/P37N0exP5nzcEJ62yNYzjWEpobANQJm
gOL92Kwg7QTyc4PPL52m/ZI5jcU1ZAkK7/sG+rdHW2DtpjzpP7/uH4ZZy3UXMDqtaDP4g+SU+bmN
zVL2B0u/Lna8g06af6k0SsVR5t9+fjWqxD9+S3JffNu1hAnq9MdOCJQAw03nqj8UEw/IchIQWKaI
q4OR+Hqlf4uAvykCGExyLv/rrsD6ueBc2FTpDyrp73/qt9YA9f+CRkMMjQrECz3+hb+102z3Fxq9
pkkuJmNkZNk/1AAYrXiKuLWCN+r3GgCZtOcsFLbf5uz/qAawloHnmxKAaADAV5ZPc27pE9ju8pC9
6RDgxGb0Q9L9JedBsR30kv9aO1mQo3fTw41veNMpG3F5bE0z75662h0+5BiZ1KoVlXp88+v9yXu7
RCa8/zSQeMDIQataQuCWT/vm07jVJHPM0gMFRGWB/p8rQumCGjTiOLAVrAbt9k/BIJfxaRkCFlBZ
A2YkmtvAXTPHrr4IZi1X/DsS0u+KwvrAkT+09hM29a/WZEA7+Pkntt0/+cR+wCJDhycw0S+8+8Rp
kHBvp+7SGZmZkT02Fx8GGkHODm917a2GabSyTRrwhs6BD1djyk1nXw4NrKZmIN85QaBrrVNDkpPc
wdZddUw98CSSgEUyeZ0l13kvTiWiy3ZDPSke2kSd5YWGs0A2r3+RQqwo9z//Vn+8DTQl4SHZVDqg
9l6/9JvbQIMx1oYs2kuyYphqxfSpKFZsHg1JIXitx0bcycgqPv78su8WNDMgxoJuGCUpzyL/tXys
N5el6xO7so0rNIezdWnlSX9ZtbgGwyh5+PmV3m0Qr1fCQWtiDqBhTZ/txyvJyp1mUB/1ZShNCEMa
ggRxreFkr3KZoK3vQU9gmec8mTmeLv/uoXnfw+ZbUnV7sAxdnx77+8tDUUwTaHfpZbBQxJideM9g
/PkM3lxCD4XAuZpMbv1eF0rbK5XXwdeuEO1Rs8Vw7HEak7NsVucYeKoSNKm0HUbc0/RVGoPcmMZc
BmtP1C5cP8ef++9d4pfx/8Rf6z97Tf94o0L2HUSZiF9AZrusaW9vlOn3XuXhWbtAwls+pw1WypVl
MEfFpjlNVXzSMCU+x6GQ5+OsEoIJ3DGlyTcE37pgnuv1lMTB2q2z4WtKus6XwZNJ8DdZksSs8Sne
Lm1sxg4PEbRv1lbezndmab8JQeQknXORuWpBAG06cC57jGyO2KFv7dfNqMybgfEywRhJEqwBN+1b
u5EokCW5T4Uqb2XhlcRfFTpG8EsI/dR24F08JT8wqA832AmjdV9nWboCWJDpVZS11aWWRnulDMiw
MUIRjoRzBPjEJmzsACe3uLWz+DqeKmeko0/EJ3OM+84uDQdCCSU2oCibtcFFqLEydZidF4kXPkUI
JE+JH1rncwyMda3NhI4mP0d6NELM2CtNQNbG0h4z0mx8YYTe3fWmAaBAl12ww4LaEwNg2/cqAa21
j1BipLgp8ugzdUgz4DZUxieAw+VGytY+5mBmj3gjii/pIMEjS6fM71IRjcFqUG6M86Tp1xO/wx69
jbhSuhy3rm7UzrJGi14D7at4PWDNVIh7kwjLodNseimu8BDGFPdW3R3YamwcOSYZLCGk8Y9jaSZn
diPkned03r5nAGtz5C/n59BHU9KaI/0Fijwk8uNoPtttob+1sZQeRV9HbkMFBSPeATmueTm0JpqG
xOUdMLKE+CanPFT8oysM/E3ND10OiBcJwYMpE+kAH6Y3Ikvviohq16jKfUPNELuc4m80krZNSgxc
QfSYq7qd02n4E6MTjOd+TppFdNPjwiM2ZUqpQZovSZSQY/jEoH0MygS3OUt5/WJPZdY5aP67vpfm
ZZd3nLFPIlXzfhB9Fx1xF+P4yeyivjMDsqazyWFw1HMPyF9VJGZyu0p8SRU8wGTdFblWWx/jnAn8
BDPwFSWRH2DtngKdbKaxwNtINIrDE6Uj0CuastEzdiTuZtHVwKvjx2sGSCEPnJOjc62KtBErnEEM
xrbIzfy18Z1KP0Vm5a5Jf8b/koheRzsNYabcthGngp1XEeW4DmePFbNiDA3hPIH3hsqa4uW6TQ1w
UHWcht+MfqCw3Zi13e1TN+zDS++VBVw538nA1dgqQMEto4wm2eJqwXUStcOsdpQyVQpMyy+ng9m2
1Ns0LqHIBeRmFHtUxaA6ua32oyFL0HfoAxfYT16axlWRmQYdFJhTj+TaCMTDjehoOWCfuaWJ4jg7
pNS2dQYQtaWvF2Ch6vY04WR1x2bs0MIHhrbrJZ8Aag3Nsy0Et1msw2yS+qIMJx5tg1el2ZAM0p8a
+rbFJo6cuF9qaG4nUhnOJ9WcOfPXIneEvyHIqwAnCflMHZkhEHqdBrlPc4ueANkzaUTSeJR75FE2
UlxnkSYNyEkV0LlSZow9kcW4O0tGMWysRARya00JOK4ET3u8zYWbILrgn1tZIhUVj0/soEzTKalg
HdSeT001gYZCeZWH9iV9gXROV+HgGs79VGi7v/SlQAheYRO+YOjIlhS3Qc4fEHjInF2UJlb1RNwG
hDtF0wR4lPbm9MzqYkRJC6rOw2ZMQCvdO2fXV2PgbBEBQ2Ure+Dwm8JROVB8HW1TK1VPhdacLLI4
G+5az9efZZM4hyHQcbQNc5IVVhUYTmfnFXU27qpmADMNOsG9aTvPurc6g39C+wYwqM6agnE72GWW
HprRhj9eBfRurlIjEA+VqZaHMwPIhWCjTdrrEbtxCDxzYQwmuuKD1S2L7hk7mHhwQpOnu2SVhBxm
LXRzgFORfZ01fZ7fEgEncHW5me4vOnwOHD6TabwG+wSWrtYllyYxBDvhaJPPtDfzYPnyy0fXrE98
rgWW7XoV36JXODQwfNeM4EQ+8OrIIs7Tm6oJeOWbnlNBzN9jTbW7KllIShNxe44EPXRMdDNC3qbH
hDbN7NW4G5fEiy1SM3tZNHiZ1nwjFpBRWMs5uavKh8h2xCkc0hR+OB4unosp9p8BEvAxxiabbp1u
NNuzmGNudgY6Ic/uQnaLfVuZcPZErJ5cKl+1Sly0bKcayVR/FiV1PGwmUJ2aA+7k7KXNz7qmszi9
5EXuXY99a9JHhvyTP2q/jNtDGRnlt2lmKL9tX+F91AGhs03tCZW+JOfq0TAjAGxaMr6DdKW2U6OT
27Tu2jMaE5m38UgWXZhPICvBV8F3bBAzxuSfV7wmKIQccXTR8qmvJQvyxLSCR2qrlxV7i9uLX3Qc
5mHLJqPVmdX0tk/fqOgGdlpnMDl6q+xTIwZxb0wc00+z6NDvd/jL21XJQJdECDxx43YsrQRAo46J
sZfcFkb+Ocnbcz0M3cU4BcVdNhA8GAaoTctx8Mic9bk5uWm1814WOZz1yh/dc6Mz6SclqsKgFk9a
JjD52zK55yTSfjFFxTLC0tni+0halFRCD6FiF5jUXRErK/1o1bMTQpTkBDZ9oBMH0j5RbdRsk8DI
45MRSf0ZcQOJAYDf/PyYMrK6GaG+zfumB1K3xbXAQ5raXeZc462cvcvSl0XBaGUw/QsX5wwCfk43
7Zb+KXeNWNA0XjVzULJ2tC3cjNEZG2yzdtjs5xB9xConeSLYTPBUCV2Qra8eNYDDe0LpedbY6cQD
z3rZXlcCqRlSNCmyXQjFnhjY/imeGs+ALllYxI8gstQMCuLOvUAPEQ634DREw+bOE72VOHfVjsJh
Gs9ThyC486CRiXNtj2bhH6OxFnyvcTTii7wxoEuWLWaWFaexnqjKIuLzNyKPd22yBJDo0TSPk3J5
7yc6SylivyT4Hq36byflbzoptsVy/aZG+4Mu6YLx1vIfKdO389Rf/9yvzZQw/IUBP40SpD+kxeI5
/08zRVjwmRZnAYqJ3yapDn/5m64CqlOAjp1mirtkIlIs/ANdBe2RH2sLyglaQ5ggmOuCQzY9Psjb
Coj4XuXlss2PRB7MFwGdip1ht7zdc8lgyAMPd+iUZ8E/ZGvMVhatTxdftg370q2nD3PUK7Wq2aLi
VZ37MEKEtZBe8sger5uU+Qo1OPhhSTYgaM8s7eezKCXRalu1EhabRfSfIJfrwKdcjoe8ofklsSvD
1yALWfRVms47NlPRMkp1/FtlTJQ3UDqZKejx+nX6IR1Ml8HgktbojTRU/Iq5AB+TaL5IV4QYohnZ
EaPM7KTnODr1UwbuL3EBENNxxI3X3IF2641TOCakj03E6lHJkU9CppsIDPvBHKI43ZYkmzKayBPD
e0pMDhcpK5ggfKXuHBj7lCdK6mtlB0vQXxzqGAm4kYS7Op+s+Jbjrb8zC4JWXYJmSzPc2RAUmUEk
yLKPxKDwT+LOFMHHsclltfc5BK9igOreCqcukWWR1QYxdVHIGomL1LegAsOxZfTlr1QVfy7nKb4a
aNVsa3NxNrXkkEvAwyr8OONjJHHN0hAzKhXse3/edPy/ZbzZvHiZGi6DMGOBA03jwIRyLNznNMg1
Iq+PDVPXUBR73IXmhdWGzBiY8zZDCGIEmPFZU+qdoi69Vklu88BISHEd4s3FDBDdDP40fsill380
E/J2A85b4GpxcBEF5X1d5Km3YduNK0W4C4c1Q+xI0klRvQvnKfMWCXmS1HSdEPFyCuxOrJwHNDbF
bVJk+c0wciBmTk8NXmm1Nyztn5CQHEcx3QccszBgCtF+9gAO3pZ5EmxGx0mPeeyXW1N35VlgFi1e
Z+rPBEX+h3pg6qwMK8HYXYsXn+lWsaJAzK4Hw1fP8WChvR/JX7nEKj9jn84s41QlQHnoclTmDTj1
aa+Vmh8cu7jPDGk/+XAt47Xt5i8ph4MHnzoFu6jjAmWJ3CO2DcYoaiyPjaO/RlEbPs9jbm2FrHE5
DkncPTdzuyVZqTkQ70vAotRng5t4V4w4i50zzA4Zl3FUHxqGf8daWP5FVAfW02hTllgkUmIb0t1R
ZHlxpFUk1r1bt/ctLK8rR3vUWE7pnGnOfZdFWCzTQOndSJkA2R9k9lFVSfbEHS3249g7Z309FweQ
JvIS5nfxIuOOaXjUxMGJ3sd8jRFyOC87cgJL+NIDuMAwuJ2yDscdYnWWFWdML6ArOzdihnq00rwS
h2JsImMlwzQ9VX7sXPVh354PjZM+jpTJA10YbTLnHdKLDvjLfZ/3+i5Fzw9APibBfEzFU+1O2UMz
+N1Z5zF63gIqyE7mHMz2zioTIhmx6B/lPOp9N5vxxszQCYMx8L55Q6P2cD+mxzGz800sFi6uLI+d
F10UZl1tIiLRF/r0uLWq+GgLeTZ55rSM5lZYpPovfUVPC5J9cTBjcGGVJ2saAu1AKVcFOzsxQWCM
vvosI2BJHNLTXQHNc+1Xrr7Jak9dJnk4HRjvYH2Z9PSxr9P5xYus4YYfJLrCy9A/chS11thXyg3v
SbepyzE76MLN9tLNOMGWfZ1/kCnlDbedt8XQlJlBLr84ht9xhClHhC4R52lU3S7ujqa7hgpW2Wu6
Rf46o5XDwcezv6H/FwYwqojsMJO6SdjWvRzz4SKJyms5dOLSru34I8KCYj/DXtqNhDkOK2Cj5oWf
5uaF6HJBfFNp30zjgILDaidxXtdWsRfFeFWoHjW2xYt66vvY3cwuuP81MeXjMc2t+CTrrNrEIcMs
fozqolcQiwOHpaYqqjMSJLOTrVzrzgdKZSPXMaJ1q/zpJck0JmtN3yhdETObHVps5J9zP4ALluXQ
IHJ4f6q2cXUQ3kb4VLFXRJ/dW03W3saU65d2N6GS79VcrHqGeh/aqheXoxfMF0MrjWcJooAdzdK3
RQpId8XbE5xXWk9fiLLMpnUeK+9QQQs5GXE57KPWGi6HrnFONkf4XZgq9aA9jzrNg0o2ucO8d1DB
3bCzyScfB/7nsKuCbxOxeMXKX5qP5AN80fmYbRmICVwpcqexPJ1NY+ttUCR3QFP4nPiQgDijXaJR
Z7YFoLgytAoaVNoBfzUjMywSV8GUq4gBZnB9DL0yjdYe8a14tiy1Y3iqHsO48v2ti+DksxPH4b6C
3XkBIzE8G6D4rwqII8cETrPAHgjV3GZ/Y+bcFZeda4qrDPzIRQ7GetuHZJaBP+guog6YeebmKB8K
7N3GUPWPTJQg4ksxMJZ1jTEEvaH7Gwma8Hw2xPTVdPqiB54NkWQl+I3PYPcZ90ni+U8KswHWaqMm
Brk1smpZtKXPrDmKtp0JaGVJWL5MzahiWRrQHoJxhSoeedjtIRssz4Qm3tkGALumxKnXiKLC59zE
mG2mzrPbt/WFgaX/LoxjjA/m6JwvYmWWwclGNzqb+E2qi+UGnlThWPu5w9gCsnEjMmVf9BAmjrHN
FLZJKrrRse18CCBFbcfAKHZK1d7egBcn6dShivbZHIsc1yEoN3mcZrO9CbzYfSG8E56q1UkAkXoQ
d5aXyV0FxntnJkBYPPJN3XVpSPcaDxCGY3sYxU0RV8Ge1nRN9xQcT9RobnvpmhfKtC46jIEn9EOk
2KWG+prAD+ow9GtxiDoVHAIDSUxbtBC0o6kF/1PI63ySWCNp9h3gb1ZozGhEaY0+ZB9ZTfDIWcC+
p9mcAWBDGP8tLI3+qazhoKG2+eipItgambhx7KYF31ObHecOHbYHCmjKq6zLEmIFGuMIqail2+X6
wAsCoLwvqWzw07cYsk52P268mu1toi/Ko+m2uzKj6qbmykHEs1n3fu5mOzRXQbZxMI9lqFXc/pIW
ldq0qqE70pRXgx4I7otm092z31U7mhE5TVPCo43UCg7wr8Mrpjf0OdCmPXFA89u1kaHIUVN06GUW
rWNSvQnYsRorP2JPtNYL2ONa13JI1g18GbpViA6IG2wnpBO5vvWbhfQMRenom1N11eVK8544PkHa
RH5+4eCbbF2GTnsYAfMFwegcptHhjuhubFPfDWYRfzDRgnwgmiHcueAncMRHSl3JvBNExPicVmIv
OpqB7MsV2n7HhDzIDka7Kzqm0C/mzRg72SnrhABwN1ggutNYoFRRxAl+dcosaEW+yrvJQmfvAHwg
5DzfjB1eJK9IFLPR1rlw3Wa6FKqxNiJ/DaVU4ymp9LyNOfh/nP3wLHP9+9gnyLC300vA0xbf0j2V
eWB9SgPXXkFpxhsU+Zjog9L/iHbRPk4G3chBE3yuegOigDM/N8n0OQ2Mm1DCTxHJ4CNVtiDyqNRc
112l96YDyh+JyXqkRDhLC6vcFhmiPgZtUH5Cl0xr0eNg4nCDrOWKjGjnAtH3k9USCMl4FUUIEb0o
kUOIk2XBD4O1EUPWhCkCrOqqBqGE5AqKJqqNHfMrGivpcJUgenhwmqpAXT7iHjV98CvEttoooMYZ
RiMRh9DowUO65T4ISUuHVeI8TYY97jNgTesSERGU7+CK4NB8LX0UYhWP37PRBls78KL7Es/gQUIj
P3l2a14kZZGSRQ6Qcw4btjnc7EdSP8Mds5l5LSHQk6wHt13WWGCJVWFnJw3kyjP5cuBq6XaQluEr
CUXVl+jr3lStfzIbezd0ojAEhOY4UICZPGGEXwrHNzNMAF20pvswPUJqoaxjBBCdyHdnlfb63L9z
zUq9IPUJYeIRjP03+pN3c7nXi+M1wEQfLuYd8e7ic1o1/jTL9GiNdfMyZ011LtMiQRkv8tuff893
c+/lUg6RWg7ZUiQ+Be+t4TTdM39EJn+0aPhVwBrDqVhVU1x//fl1Fo302yne64VcRowU/YCQyLn7
8Qcl7wPiZh7Ex15G0y4Jm4XsgoCsqNA/4SzLxfkgEjPlppfPkpgC5h1znFwZTGEoriP6atuff6Q/
3uLAFqAKl2E1NW3wrvbv0T0nHVXGEVQl+s+ymfY0x6igCWJgqm/GSfMy9gP32Wqi71PNf/tHf9M/
Ysa2RCj9tRTn7hVauHnO6+75bQPp1z/4awNJ+L+4iN1R0AtGMS4v6H8aSDSWMOqQtOF6xEDbPwC+
vV8Eo2REGwgaea9/bytBr3BDsjtx0FEkmgsh4R+0lZA5/PiwE0KFfcjEFcTLay8eoB8fdkHaShdF
yjhzXcoZMAYlIj54s+VCnmUjQz3O9nALi3/Yhwuh1lpYtSES902cw6+dFpKt0xIuaqkuPOSvoNso
y6o17XBszQsHNweIiwAfp2ZHtbmwcl2guRp4rl4oukwUQxrZkHWtV8buQtsVC3e3fUXwKrew77qF
yyulHYAwjctLVw/tPWnP7EZknWymvim+mMB9p9D5QCIovp6ORn7UE5OCFSdbiMBKe8CBYc2Wt6CF
+1MtQzzfQYIPeFyIwsPCFs6KajyftB8cyximaLYwiN2FRty1cImzvJ79TczPedn47CYrvTCMh1ec
MYkuoI3pLkyHeeEdmwv5mLG9d2424YGY2lu50JHR3VoXJcDkKhrLTbYwlGNi1pgPLokYKox23cJa
5oGpt+HCX1YLiRmz7ho7eQOemPPVvPCaA88IiNSG4RwtNOfeDeRutOOxOoyvuGdvIT/TWb9THtQq
PSUPrBT2B116PrOkYHiqLNjRyUKRNienji5lM4HULWq8yWK9GP3Ns6GKiKCAfZ3n/TalvjEYsIyE
tWDD6o151/ttxni5qtt5bXrotMgj6KgIO2Dgtwrt46WIhWnQvVcoD9B1K70vkfwe2GTHfVBW9IRS
y2UfLhdaM7pgCEjMb5NuFc6tgzApxktJoI2JFQOM2NbIZ3SNQHRpVWS9m18aU+pIY2OU4xjPe9TV
cwMpISNKMSk4e+Hr9ChjhjYQa0lUyFydAmiyfvNU25F328zginJAU3VqZDl4DLxh+ibq8pISqw4D
ei/BPAx6JyJyk+e9O7OFwzubcLF8wIDWmnfGMJFgvgWSXJQoquOSjWLH9hUCxFvlfs2g4EKniMwU
URIQ7rFym9ZjHcrxRo9qZoKfVcre2Sl5RGscWeRtA7WJ1kbfkr+WToPxkOQe5nGb2cdEIG45UsuZ
ZrhiYApjL1YEESs7uq2KxEBGHiCQWGVIih4ir8rLSyNjJrcuaYVdzYP2hx3pzRoBCUnZFcVMVZ3o
sSa4cQqDY0rgxGtMHtNdwxwCSIDRjI95WnAm9ZTvfFKJS20Ul/GVSiZ15as0BNsmEf8zo9V7PgCJ
yibi/jJWKIKJ2TikSKSv/baBkT0qwIIBM0VUD1PW0mUQVgOnJIuOCNoA8crAIHu5JchqFXejt7EM
ms4r06oCbvmcl6sMlca0sl5RAGbbwfkKqmsUBfE+oFmbWIN3RZhTfB8VcjyTABE9moTx/PS6yv+7
If7dhoj0it3hrzfER4LZAc/9sBd+/zO/KVOXDc8DG+MjTV2MqJxjflOmWti5Pcxnv294v5nTPDyr
pu1gTqPgJI+CDfSNOQ1b9vK4o3xevKv/ZC98d74ki8wjUdTBNmvjW2O3/nEnjHptAQdT+rIvv8Qw
oZPi85tf408O6stW+lYd9v4C787KzehgABq5QIj+KAHC3ovndLhMBT6mLz+/1Os06IdrIeBdRlPU
BcJDCvxOJDpZrVV4hMFdZF5BwiQBbL+6zkVow9L51GZjHL7gKw07c29KuzVmpF3elFYnrMIqLr/g
5F1WwLh3maEESFRic08gVP815Yialud9Q6i4e2aSp0TDToANwr9qTme+S7zA/YRqKbNT79TSe7/O
VI1eDbSQAuVtV5ySQ6fxOnokvsF8WQ+OgLxdlEwm7pQAGtisfbciYREfVViCofInbGkgVk8NkYQf
kBr1Z0WkgDvO2F/1roR84zAlYOPZeCNUTzpunv5Eh8NfsaguQ+PObpAIeJh2XQMT1Rk1eGLcadNI
3WrrDHEkWD677yb84NWR/++qUXVpN/3NqkG1xov014vG/23Suf6R+f39j/xnzcDoTsHHc/wrye3N
muH+AlzLZ91YnKmsKb/PYRdT+1Imhrhdl7/z+wHasX4BMcEUMUAF6wnO+P/k/GwvwtO3L5oIkXmS
7oG81gI09776LlXQtnC39bmVSgLjFkYygxRcdvAcTSQtQ8jROFPkdvb7HKhhaT521PDWluzCsr23
S7ebmxVjX5MCE2s6Frh1AH9ShnepD9rW79Y9qGQLqY4mBwQ7q0bZWVViArmjtZGsCXtcTNgN9sJ2
gPXf0UyWF1XByWIzDCmOEEFOwjkNyvFUG5Bvjhnv08VElN995ih5qgz/o9HWwx7wfwApahQbQXPz
nH5Cui+zsbdWnpfb9wkI1WqdklC3iLMWJVMIA2ML1gy9RNHMoMj8wh9v55zAUNaUKF9VXTtcpBhs
my06N01gCCkMNJOc2Cz21TjQNR4avHYoh1NIObEKLoXo8BS1cIj3yjDQJftg+fddkw89XST4tEnp
5gdJK3WXzQ1nUfJp+RdX7pIIWQ7RcGV7UfXU6cm61T4D6j12qW6TtC2pBrGc7HHdxtO8anPgapmn
ho8d4TwP0QwdZt3ESo7HEecf4KnG44u6yGDtj1GRqXPtMSRpbXinLqiuLQNDZWHLbM414xO5wSep
t2gJ0ayTLuAdSewJHmjFjuf2q3wzfZVyJq+yzmFReBrOIvZUyD7tVwGos2hBOTIiCx2yLgAhvIhF
vVfhKLsjIlIUud6KhKHyoBaN6fgqN7UX5aleNKgkpCJHnexFmtq8ylStRbEaRKn5jG0v3uUebyOM
qrTZorCcnstFvYDasUT7SkTQnVU1yRnM9eJjvWhkI3NJxpRG3B0Kug/mxm6CK4hD6GoXhS1q9gBc
QVIseLFXEW5MoMduGuIRIVAjrkYOo8CRm0UehoKXMFzEvPWi6yWJFcebl/SUbeghj12U2cdu0QL7
XhB94m1AIFxllvgclbRJVzTahnwfd8rmcJf2R92UzO2KAbGxqKL2LnSHF3NRIg+LJjl6lSfzBqRH
hipOuZ5eBczxomUmLMk95Yu+mVaTvR/aBGKj184WaLlFC00liyy6RSDtuUVzSRjv/LnoymiDrnF6
gJBfHqJXcbVhmAit5aK5HiTq66keq0vlQRgnTnKRZ9vDMslZNNtEsNcffIy2TMAEkCv4+4+dKpB5
Q5QpbvNF+93OudwP9Am7OuQ5DCK3X3nUvzcegL41KG4k5HXl2pqVJbKiMynDjCZ/J6/QN4ld65sk
WsGsPirKmTXxbri68eStqqh7yRB9ov+EAO+FyD+zgizW2rWfRz09ekXjrQnOFeNGDHbQ4LN1sJUQ
fCTxVfb+tUa2hYxwlXs4DJvVv7vif2dXpNPiYg74623x4rltn1+Svv3ade3bE/Wvf/LX3dEXvwiw
DRylfwUdcaj9nfeAA4yek81W8ysB9bcjtf0LlS8dY/4YpqcfeA/WLxy1BdHkbEKYGMx/1F5ajsxv
NscFtRksGy3CKS6GzerHI7VwwDPm0pCHMC2+IdsUeyOsSboMTf39QfpLg8ifXYm+y+Ih4rUFIvXj
lQqCn9x5tLiSPUPBNOUnSSQGOvSk/x7i8o+utDTfHII+KBTC5ZO8abfHzLTnRubyAAS+J7zCvGoH
+Oo+YpI3N/z6+8/0v6q+vK5TtsH/+t9/8pVCJ4Tx53E5k2v9eKEhKCzAlrM8TG3+DWHrN0KBvmX8
7//kMt7CBOGO/+EedX5C8rE3ykNkaIFJGJUYa2Kxzsf0f/DTLeYnzLJ4Y0Jajj9+o1iapVsnfKMh
Kpvz0ezZZGs7PG+q7G++1PJvevfghbgfGTQJB2pw+O63I14vXDId5CHRICRZuG7ZAh7gXD/IAaP5
z3/B9915nnL2CjJpAIRh/Xk/mDAsr3YC+LgHoRYne1s2hyyED14b6bMZktKRuuAnLEKL//mjuCBb
PMjflMZ/wALj2iK3LEEcR3ZKfdc3WPw9YeQPRsZf/fw7Lj/YH35QWMusClj+eKt/vHVzn/VTWkNV
QoIBl7+X0zazzeju51f5s0eeDf4/V3lnkguhNw1GX3AVMXoYc8aHodTV6RVe9v93pXfrhQb0WA9w
RA5J0U94KLPnmenx+r/xepl//FK08EMsmSIQrk3z48efju6sF5bQkw9yQKonzYEWJikYaCKXdBYB
ZmljCQK6FQrQg9kskQsFxlhHMfwclOf7a12j/Q7HGP9YXemXIEnLdZARsyMC09otOAKGrc4xnq3h
gvkiSn45t2g5UGmsatrOO0wjCOlyoAY9O8aBXnV5MzXCfswDm1z1KIs+ccqcNrocPUJZgMrVUyX2
mtC1TR6M+HbaqSdPIq/GcDMoAnq7Lqm2PcHV284OqrvOyNyTKWb9oiJWeavz+ey+xVUy0rKRGHCk
T4IwqQmzK8zPpNgYAPD5PIYt3GeY0/UmH9DQ1CKWV7E91xsSJwigGYhoQKLUF3iRFL1zGA1QaZQZ
IatX0CiMRhoAWvh25NcgsiJrfR10qKZgyuSrJE6rLSF/hC4Fo7XrEga0gHIsB17skO6zZq7PkOrU
m7BUKWrJEmtWYdqPcTJ4Z2NsZZ/isC4efJ1Ti7SOfFLAPB8jvjs5SdoivaLEM8dnGsDmJYEk79hx
0M2twEQwnDOYdDy0OvTOQqMtbwwj7T5F/DRnSabkld9n3wCzcDbOfPuxDNNvY6uju87HWkNvmU/f
tsRgFHad75rCpNpalLfJNcXbeEv2MSHJFt82Gsp0P8SQLjgGkKBUkM9wSmNQBSsC2tPL2JFIgPy4
+gb1GItrnfEj9gW8WtvQ8GZeH/sCJMlpBvpwTo1XEYrOj4CmDtKpm0xr5ETxfTjbfKU4SPNPAone
qsTCuom8ZLHYdENN92heYkjSyjYlJs1BCiIuIsKJSdAWW9sa8MwQCELx55tVc26goHsMjcoDxJyX
3+wgqU98x2lbdaycNPwIS+f4/0AwtHXvVDXPj9eYCwPa9UjExG09wJMdS3He4M9BjWVzC8D+Y2Ma
bQJNADjlBimqIHKRnPDaueZsLPI8sZ0nxv+dI6knvQLvw0NXGfGw/3/snddy3ErWpZ8IE/Dmtiyq
aEs0MjcIUqLgXSIT7unng053j1TkT456bueiFXG6TysLLs3ea31L+VX2FAymtsMg0F9hbEP+kQYc
UTuQLp8G7BlfZjHne6dRsthBjDHTXdZYzryd4XKT/kpuOfGSyEKf5wAfhTnzbdmICIwN3unugfD2
5muckb3yK1O+HGt+rEDofHR1O51QmyLmMXKehAOn7VsLr+I4RognxQj2KRfZT9NPAjgqrnXkhxA9
EZfTRkNIN2yS0k0wrxPSqOIi2GcaT0hZLH3KWk7MvuCIzfELewiWok3SjMlL1RA+VeVuT+pe4s6X
tqG+NN3U70klKsWi86q2M76L42CnP7sIxGWLbWRNXXFPXsuLVMLjUD3e0b4IAdQ/q2RKj2XlgniK
GveCpdA7JYvm3Kj4WbpR9FcI7oJtnPOd2xx8ViZJK599g2IcVsNdORNvEeO2kmtqCwiK85RDFGdi
XmpmRTIGi4Z0X5UFNxabyl2r8dXnC1C6J693ZXXk38zY4cJykP2ejIpy3QDw3eDQesK27t/AtnGe
irHzT1Yvjes6HnCH2JF1pHPOaEyo3xTc27VeIKvsKy6fYyGfUQk27EZWavjeaQLUbIzecJ3YuX8y
XNGubL14QnhGeptg/iBuaUkEo3xgCjFtIg+7LlB35Z9I6RKXxqCYyX7ttFSAqLUALbTJJo75pakw
iQ4MjRdbhJBCqJSiZ/wOzZeMWSpKcdDpvMHUiURa3NDhrHfJYAEax59401EQIPmU4JyCCikzeYuc
DO8Q+hyPu5NGAVYUghxx8DProkj7KnPfeNEHZqt+eUccHQN8HkkixhwioXryhJjj2EmgCZbOdRY7
u87OIDfWC56LXum+lWTO9bNbP6Qjd2ims7bBEibWtrZYP3nCGUA2IULkx9V938TR2ndpOKHgL0+d
Yu7RYmYPDObbKu9L7nlQq51FSYb0nj4lncfUnwNDyYteQ2MEVRpVSVeEHHX7fZbUwb4MYjJvRHpj
pVb/hXAvTuFjgroxmz+nujV89hcGCyEFKa07AzdUkII+T9rypgF1flvkX72WKJ7USkCxRQSQyPSB
7xmNsh6Hpl+DQ4vLdg2uqLmxpw5tZT3Feyb3Z8JqFaQhFr08YDXU0qR4bCtmXlEx4+iIPO9T3WiA
Q/FIm38mWdcm6G3mGew4e3GedombZd2uUCqSyB6WpmOLfQW/3zSShiICNXXk6r8I/xmHPJSRZgb5
34j1/ICIXg8IwsIyVOWCQha9VcqIRWOl5YrIgSVJ4FeqQFOaD11plsehtWBf0mIlfcBX7dFaAMjq
Hxhy9A8aeRrMsSTPWy8E819Jn/BTaw7IyPQ8S4Cpp32JPjALiNtcmWXU+0e7V7QRSRayPNSbViAU
os9AeD+7KUuw/PV5+dIQ/YLDPCb+zveAAw2/QEFW6xBf+w8+yMfuCb1MSHlbubQdRWarQK1Je8q2
skkEKmRLGX3J3NN983OgIOt6LO6GzBqLVWNAmF821zZBVt7UHyv8Bpu00Z9x/IYNaHUklYjviUdK
diZJ0hsmjv7kOBksAavSso30KMRoNhF0fKcmVLSsQz5Z+ITstFDPxjZ6ol6EGGKAhmXqNQwsuphf
CDgCBcUaTV5YDK+I2ozCFVxY8zWfa/w9LjxDAQaEuVR4oAyzQtMO6QjTdefhQ8tXtsv0bcfsTjgt
EXsw2EHh4IVPRIh4HtW1Pzn9/v1t7yttE8VwoLELtYM+3KJU+XMz2s0zFvNOL8KWBXTjmkN/JWOl
e5Ry2SdItpbXk6WR42bO7CvyQID2FqZzgZs9TunYfnRQO+uJ2b9+z1LZJ3JnOeyeH9QQT/EN8HtE
aTwq2kciZ04dvPSpKtSnaGKZe/8OvDoZInihH8BIUDiocyyHud+O753dO2U8NEXYt2zCqkgRbVIV
Am14Ul9oRJcf3h/PeLX9Xwb0HDoE9C7B6JydnCrBBsd2c9wwfks9mVkCm0xXAc3IRPkktTogPith
P+j4w+2vZQfQleHuE3MwdolRaAgaC+epntt+P3as6+//vl9tzT9Odvw+Wp6W43qgq14dypsxrTUf
9WOYwOc9qr4rf9ZWyzc1yKHT0bHabLaLouBDSjJDXhMPzWEW5N9NY7DRTrkItjLVkWwxYIomJ08s
d7Qoikk5F7aZBpdkoorL3EXPIHtS5zAdRU6IFybdWyMH161NnvkdRGH7yXJtnJwBf+yJdvROU0Rj
ZBXR73vU0zT79mtVrCrIVOthXgRD798L40wMtbyNqKFcGsquS5T2otX6/eWIQQ1krF55KN2M/TZN
ESzsGZoIy/7SIoUNSbJAzYsAe+cI4GmxkB8xRBjhz6eBI983HX6IafGanv0CogMGt8GpjpYfLrKj
xfVFg9jpg2ngVcUisECUcKUWcl9EhWdHUoUWOXKrOg1dm82zGzNxVQ2dptbEm7pyc6TyU8bhAYV1
/+X9e2y+vsdsUayl/oMdY0nr/fMeE7Bo0/IZktDucN2HhV0Hl1oUBd9KmhsXXY1r9ybQHEz0dGXy
YGp/AioatnLqiRuXdZWky3wrJCE5Cg93vJAiUW2Dju7i4DKrq+5HS4FcHrSo4+D669f/f+3Hh11c
JuHfHvRrM+1TWr38XqemJbr8P/5dp4bIb7nIHy3TcWEJB8zz/65TI/wAXYdM4T9k8n+Xqb3/BWKH
apAHOMm3lqCu/yg/rEUtQvWaAkegw3vx/qaL+2qKhqFMUtlCS+fro1549koivUVYpM1hHW2nYOtM
V6SM/3Y3/m+KubzvLjA2Gmr8ZMc4GyIaVKHFJhzPPrJW+czed6JH7HJL/9Mj+C9GWS70t8UNoeI4
cs6bQ6/61mnf6vFFOn9bczy7kLPP10trOAc9Q6j55OmnKd208/P7V2GQw3U+DVId9uE8ISz3bANB
zp8X0hVaA8ucSqOjVeI7nVl92KY6AFlvYGiHFfETOFfopYWKjlanq93YWeMW+SjktbEf9hhWxKOZ
zBagsxmzi5DeyXTK3tkk/ThcBoLkojpi2waAot8ZfRTdUfRYDMHwOBG1YjTxMi+76Fxi1vy6+Vb6
LNi+36GQNPpQZQKNZovrkKKKS5CWl1wVDZGbeUtaq5uybXKFyg6JXngXuj+7X7XSIxorcaYEfq/m
XgBWntazjtUCmzIhRYtycJWPsgDGkqtLFZTzQyr5x6RJTKBb7XeXOLRjlJZ4lLS233Rw3fe22V3i
WJEPYzXBZ46UsdeUV2xrS2QHu9TJ/VaGvaMJ2a68sTGufD1H1moBxx7Nsf9keXQcOcrKS2/m/Ey8
r4mddeqMK9KW+B6yIF7HBLqeoqwfvgeynE5YWVUH1ZjTiweAdk9458uCtf9Ct1BkmzIo5gcWMcfa
DLPxIsS4HC47W/7UWnuEqpcV8jEwUz/Zja60T32v8xctN9hBrVRPDh6oUkLccSfH3ZRNJMnFjiw0
QHYMnoeQ4mbN78NZ50hvrYpM42xqv0i0SACppPqRzeODPZsvQRU42GtZNGylpV8kXr2DDtUInWfS
Emcz2C8w+AEQJYRqhFmrj6usaHgITjRLtqL8feXI78hG8mDLwOke08XSjsbDuyh9lVw1JVAZyxHG
HvdachoKE5dZZfWbQDRiN5BauK+hMqGdxFu8DkgApoaLFms9F6BbHUwsIfs8BjDnJXsnk/uh9PMw
c7KeoKZZ3UnyOtezCDpeDGJBMJNNsIiLCBg6tMYVOiu17YPAvvEDbif1USOClNyYG3qI3jWagyw7
ZKZb7pqipXzDXotQcyUi45Otovg0xal+l1UqH1dLaueNWZDRnMTIvAwkz8/kHVsBb4kWXZtDUEdr
bNmeWtlGpXDuRfYNZndzM8H+Xo8cKo5TI9rLluD1T+S89gc3aNzbSLO0fbfgMTyjjC8H23mMynY+
cc6gRDA6vR6qpHXNQyvwVSo1FuM6T5PoWY4KQEEzEIlqEcC7r6fE/2lnOVCnmDZKR4XhQsBeeE7Y
SG0xltkE/LAD32qdxI1ZB8v9iPTc3Rjz+KNAeoukpB+BzdOEChHHTSEpweZlEcf2vU4ixTaafAMX
s+YYex9H+t4Z7OGLb0b9NxKbk5NetnrYp2bhbmwFWQ4cA3j3EgvBdyPv5LEtVXmtrHF4Eha+2ErF
yB+M2boHioWdvut8/M6t4VwMHHhuLeKTd3EjfKq5onqaEmc4iQmoz5gl8nrsWvfSGL3pCnW2c5E3
VrU3WqdfI4Rx75qJmo+cpznkOOGDP9ZNBmiNZfIqzEiexEye+Ipqbu6t8I06m9S36l0fDfpPO3XJ
lEsQed+1cN/RD7tdaPRMQrlWdnteDWczwjLeNVPToUQY4nLTNXghWVXsrdLtFtMn6WCggFsiLCgC
IKnpkUfw0SQYSgMvWtMOmI/82vjeBBNznPKpvXAyk6ArhyLiOnPBr62cMsNEwI5hh1TCRTpDgJ7T
BfVOumO9bfRY24skp5ZRuRbvBMHD845dAvTqSYiDBhmNyyC5exdBd9si9F8ERnoREGcmuQ9jPVOi
IPHilqMd4fatlExjfX4qatvfJ8gUKTck7bc0DeYtoicvlCZkQE+HP2HGFOxBY1fIoVKCvH1smE9d
XhvP0quoDBRBGv3E11aQpDgON6Ry5Mdf/7pZuc5dmdjiMI1xaa5mxxtuBtB4N52P+ZbYgnra8g7D
pJ8kcAHKtwKLIkPiSYPV4XI2XavJhKBhFVJ/znPZffYWiHTvJPyrNBHRaC/SraqJszWR7eYnuxqj
r5md1I99WqIdCVS1d5wZ2NVs6KtM08lWpFKEpkvlR7dWT7hU5MHHR4bGWsE1Apavh9mQ40ifRH8d
IB1KVlVCaoEA53VFPHx/ZWgyDlaTUY9hjRHYpO5kWAdhoppc6T6RKllnUPAEmirVhhrhHEq0bWKl
o8QMgxQPmgEj4AtSsBm0ecejwwWdrp2GNDYPmhZUwEYxLKqp6DjOCNYgJBGn4LXafZO6w4CnjUfv
W7NxWXuWOKjCSn4EEI+PeZG5d6VwnYvIoCAYuyQamG2MWb4F5r1nNyoOGATyxyFIg31Vte5d0Lra
llIbSDUpqz1Fc5oKy2JHDCiE/AzL6eB6GsQTmId10JEbAcH/1hKT/WSUbbGtGl5wN7Lz48wbvfZ0
Mlix9FYvGWv4Ab9gd9/l5BvzIsW31IPjG5mp4A7mV7+mBkisugAb4gvL/SLZkMoVvt/osgDWNa27
krabGWnjrZT5fJo1vX/BhaE9lFRx17NETLtZ+Pr/PKecxKifk86PHZEF7gijM66dtABuHuVMMlYO
SJd+EFmaY/q1UlS+iYsZd5qunM9oz+zPpFHYnzOnma5Zqdxd0ibaZkpTDBVk3YReFNVLbKP4VCdl
tSUXucSBYY3Xv+66dMoEiJnv35i5vtOrChYBtuILR1ARa2tM3JWaB9pChr4bHbSQXkvLsAoyeSgn
aW2btoTRIXSbj9gLpqOCsHcT+UZ8AAaBc/7Xuzz75EkEmg2qgvPGxeyn47XXVdAdC5SKhk1BAW1i
ld/AJy8PIEzcLwEslL2MdJRyfspiqM82j39u56u8A5xjtIQnxEOAKkyf8oQp0DA+JVr6LHLgGkwK
08FsourGE/MMHM9RMeKzZnrUcQI7YPWGbDurqdsBcQgucd8hwqJ1cGPR0dwpy4RloErnIhvm8RYG
mLalXzneIBJl6faSSuJUqDUahOBS8XTg1kOaDExmy9rUH+irIF6JqBNfDbIgtKfyqvoeZV61oyCK
+xxaRXcB/lLetDHZCpRbe2zQxXw10Y084ugddohjCOxq80q773QdwI9fkpOEGmlJAGHa0GP0CTh0
GrI7uhS9tN9TsoG7Ve0lhbBHXfE6lc3MtjpIjWc9tqcruyQiwyZO6JnWmalWlIwIO7DJbkg6Pkwc
K+aRnuB8wjXpHd3Bnra+nMQBum2Pj3nqG1qzgUvZmE4hM13VWfNJd0e+ec0qiDCN+Id7W2uJHsRq
018q+sn4mnL7lsyUim703EZhZ2T2nrL+fMj8yAXfku6XK7rxkhHnb+AkwAVTs1urtLwzx1xsax8S
wdxQuoY3IsXKcibzG3Q2hHMgvu6s3sJAmqfaRRz1tyga0CbabbIeMu3FbyGYGnb1BeYB7ulsii65
DAzqlH/Z0MWd2Pm+GLbko5j7KEoRK7IvubAjB7Fj0erelh1icmxmp1zLZLo1GxAAeeeW371K+97N
zs1odtbOHAeSXC2jPfiJh5d9Tu8HBDJrcidjKpLtnhvRr/ERwtxAMoOt2P9CZq9Yy2zJFk1Jod/A
L4pXeMPkRvclYBSHfPfCa7jeqkHCuII1ZzNjV1djE101VRKv856mopuSQIMYs1f7ec6Sb7ECF5eP
RjGvJjXCRvDn+q6xXXMmwUVv4dCZCY1rt7mtKlgCtFfJzIEw+rXTGvW96T33Diu+PW4KvyGkuJ/m
I7W/fG8XiQo1PEwjgSmtfWv7Yr7NYlfcNTGOrr5U3rQeR9ow7gzkYiSrFFRNQjJ9MGc7Mqc4kutF
eowzY1I4ltrnQMzlhRFoVjhTGA3EZqhja2h2vhrz/KKrntneA9ZxK//KAHMKrNR06lMPt5tEVVJW
b6OZKq+ckqVPCv9P+rREzRLNGCF+WkL/QfAUN2PkPNvAOYZ1n8zTjW3I7FSRDrFT6SS+uoL91Wo0
EvN6gq/5NS/ACed2Wn2OJo/8Vsq81qO+rJCoIJqVnvgJxrxKXSSpb2Mo7+TnStKsHGU7HAsn7i8G
bcq/S1TMCU4mHi7u0+i295ryR9l5NP5cw0YzmNUmn0jjHY3ctC+FTKBOaRywV1MPLwRNBWENkybt
B6uCZppHDqyZtO+T61qbXvLe87+YtQefI5j9NSrPeed0RbbOerxl7PFmlsKkTNRK0UDeuEDxLrKs
yMKs6em0oAzi8bLaHidOFZs6sebVYPibuIOJ0aXlPSb/LyMNfFqVGagMiu+QoiYOxUbzWViZtclJ
sE1XCOtahd0jkPs6cMv7Oi/rSzkX5kGIiK0UuYlTFFtrO298pYUWWNsy5Ljkai+TLFSzGvCnGsr1
H6XWVivOnf6eU8ywQqEQPRSWJi9ZFItbtorZ02hY9UPW5u2XRjWjt2/Ayxv0Q9sUy2ftRM4qz9nS
EIBbnWzLGKo1bsDxWy5cs18psomPvale4sGnoU55h+hdv7qw2Nl+rxoyU6fI6zaIHK9hMBZEcdNK
3cscWfTAo7rM+2ZAodw28to2/fg6YzMEHq3Iui32nfZKxICZOpGZn/j+f8hKJ7CHNS1YKc8k4y6S
8zGoO3ULwJFzR1wkj6PoLBYuz4B0VEanrrHqZ0trvtlZN3yzp/FuVmZn7zw36Tfo4o191pIlIxtC
iPnUijs/8Aa5TpJWfHJgaoH2cbsdChl9h9FxURwndohG094nietdmrk7MbkI5R2SMuBsmpnxszOR
3FIxE9LX1uKdH4/ePUcd1pM4KL9Fpadvmjj4TOrscKE3hrnnbzE37djKOzu1f3iFL27A0E/P8Rz1
0JUHHwaaNWVXAfqhfS8WTTfOzT09CJhBWsBNsSLvM2FK9n1K+3mXqcUPKTD/YoXoIXu7wc7RHDQd
CczUwHtkQs5vxmZ2j21L6pEcpLttiip6qgPAp4UY/JCYkezaHSNiahYoMN16drewe/DZ9kP1qZq7
mB2udirLUgI5m8pTlGrurdcCpnIR7FwbSW/9NOKqWtfZ0GyFSuNjVCXqpnLG5LJwcufOhrpQxetp
jqCwZIB6oiTv9iXT7bZvrGYzwz49RZFyQ2QoCqRGXu+n3iruJDPuSo1Vsw2CXt+LQt3HagaZQQPn
aMX1tJeD+JYElRdmccKKxUbwyESqhaUV9Jds5TxUG2V83cVtzv6XaC0lsz5FqdM8W23WfEVdoFqO
ABiunpH6E09uNCq6AJObbaiWDLxsnXmvTG2c1hq5rMF1WojYJKKubceVJerG2bXVOHM0S0RwXU2i
INYQnkjpTME+Sbt401DCunfN7mUcAX3oM1sV0VoC4BcKNkwNR6fAGcOmikNS20+rGUgSkWSBseU4
EWqmmR35/p0vXuk+ljF7YzsiZppdYbGh3PG9M1O1Ab4WIfJhfUXcHqrRffI4ggDtvkQsdGIPBTnL
o0ykKd/4Tnt1uLCXdCG3tSik5JW4Idsw7AMt+pmgi7t1dM08dWPwsx1t7REwS/eAnk8khM7XLRBB
MUabDskzac1OvUe0orZm2hK9LWO6Qkh9r98vhL6ugpoIsR0XxSw+pVfKQXeETdXDzAoHm/pdr1GM
S5uad7Ldcx7/KILhVRXcX0ZD/UY0CCWpV63Y0RnZJ3kinGpIz3rHH2mJ8LCIm2Lz/oW9NRT9Leye
jgkU4bzLpXduQ/nR4MISP74fMcasIDIbVzoujw96eq8azFyVYRKHiKUzYMSzejU+QH0CCUWDV1Tq
Mic3MCS3ii0nLy/m+rHc1z0v199fHyJ0w6IO55jB+aBOGhkmCrcunHLuomnzhyso2XEmtT+4vjP/
2aLeD/iggYJ4iPXhS/xZKc+Z/OcGOUtYTolFmnmkZUxufnbITSqaBeWP22YyqCAWc3KlinH8YPyl
Ev9Hw3IZ36KPSNty6dGcVerJXYIOncddCGuKAnzFBbrt8PD+/XzVr2QQ5Aq6j5GVXtE5/2SE3T/J
gBx1KSndQptnFxF7VnRdmKT7zRMohh5h1bZGCrN7f+i33h8LNodJU5mO5dLT+r2lgrl2NACGIekm
jhAskiMBZS2FYE/TixatDTuwKZHR9v1h3/r0aXmzN19wLyR2/Dms1ZGS6aUM67VZcTTK/oHIlzmM
Xd7awOP9fX+4tz5IeCKE/6CV91/ZJ2IBj0wD+Rh6gM7vW7Pdc/gft23k6R+0nl/32JdnSe+Zfr7D
RKOf39B5/tezJCUESd2vd3OK1A9SMpDhkGR2RUlZ37v+rD8l0VJMGijFv3+5b720gFWAqABZIZDl
/KPxLDkDtRSh5cX2Ccop1fyYKfb9Ud66qTzCpX2FEYd2/p/P0B7xcNklU8+vWaDPFoVZAMXQsAG7
vT/UWxdEpBM1kMUNECy8mN/f0nxcsHrFwIQ6tITbD/U316+//b+NcXY5qSNNl4UawKkpr2ZX7G2/
PL0/xJsvB++fwcPh9UCm9Od1BEHmD8KUImzYu14hTDKPZl3RKOuH9EuiMcO0Va/fxII2S4OJ9ACt
/6MZ7fWnB0zAoYXC9xdQujib0Wz0vRaqnDaMDXBaspYI8I28vSwQQx7yJqg271/062f3C16AIMN0
TEw45p/X3HKs8qfGasOyGtmguNPJSwzvg63E63cRA7GPD4vSLgavX7qw3zrDQQxKQ5AvE6bIvdZd
U6drvMmXHkLyD17FN0biInBF267hvNZ3BB0g6IkcI7QlSzCp1l1Yk3ffiOzx/dv2xmNCNIbrmmfF
zGUvE/dvV+Q2JeEWgviROdW3onjSfOwbOf7k9l8ErP/R8XXu8WaNXfRp/2eos+mCGpUblQjCQ9WT
6YPTLF6Vg0cszxj0atv21fwwAU7aO/Q/xKa1qe7roo2+uhxZt4STym1G93dvdpTRSgEFgsbRnB8d
P2uO0hq1Qzwk8xUeYwr6bWWtVEy3iHOVJF8A7/LR64vxeqgVFexJYc2izIY8Czf2R+KjRf3352LO
Ck5fT+cDMCznfLErilmDwa24p10iP8Ng0q+N3v80uW76VM4KJmxR0D8toq9iBGKPbpOayegeFvJh
6tCZNdomX5vqoYw4GGEtQ/JPotHgX80RhaWyztttl5Nh2qaWh8E6s8xVPJBAJrCeHrVMIzzCru2Q
3vawkdIn0nfMsw0lPO8yt9EyZDlsnJH5ehPEw3r24OXYXGHA3TI1zo1zpz+TrlN9sGi98a7hQ0Eb
h+nEZ8t/9q7hQYZKISbuS6Z1l70RWAee+hjGmSAedoysIXz/5X694bHApODatIFyYe86nxNgKfVD
U9Zh4EuyP3BebVvEZpeu1ZAW48fyMqH0em+nQXzx/shvfL7s5tC/EQGIn81bbsVvn5WIQQ4lygXU
SpDll94djG8Qdox7BzbXy/tDvXGRCDyYjah18J/zrSN9Uc6bk6pCsunoivQGTTw6QZBXs0ocSLtK
/XVHg31aDSZF+/cHf+M62VchscOJy03+JVP77Tq9PFaUnaoq7BYhYjtU9zH5EUvMzr88zv/j9PF6
JHuZpBYnLMcr59weSA2oi0GhLQJQ//M0VcPG9CEhicKy/vo1ZbuBYAphFKcP3T1bPZuurklAVQW6
AjVskJqjV8xuhsFxdxSefvztDbQhwUDmQURMF/l82QJq31R20XJZTmmFWjNVNT1EejpdQbrTB1up
1x8gg7G1YWvg0NA+X75atCGJq0quTLPvE0v7DFb2RzZa9/HgfrAHWb7lP+dAhuJYigrUZM4/z1ko
rQRmlYYQw2qKrUWtNKidAh5+T85L1R8pU360G317xF+8P2/56M6XF7vx8BowYmv0+Amap5rcEktg
KVIYcVeJMi///tGx8cZUjNObEc++cafj3CEjL8fMqY4EtYfoJ29SV/9gmNcbG7zLOkdDC7M5N3P5
33/7xHpfH9OUvzrsNVO717zKPjQjK+L7F/N6FmEUJN0GM7PuvsqkHeHwEbRk5KEg6QlCuL8uMvXT
q9xT1koa6j65ilP9wSxpvl4pGZWJA989Wl33/FOLylkGHPvyMHBgiQwFhjQktPl8NQZ06X9lYcNV
L8wVTOw8WXs4wmh76d5ejm18gHSEg4xt0Tw57Sew3UDtm4bNwbItAIPuXCCLcx8Cc3Bxz3TOB7/+
zQdD4DuHHwNL7fmDQZKQLNjxIqQ6XW2zKciO2kid8/0H89a856CrpKQEOOzVlrO0W5aRuC7Ciqi9
VV33oZ4b977315JphKZkyrK3ZR4it+ls1nNI+SZqHba/OTYWQpYoOYyu/lHs6lszkMsWwDcxeVPs
OHuZ50w3MeBqOeKhDrSGxzI1OthDCCN67jP773fRnBmRibJk2D5y9LM5wZfklCO4yjk7Rj+WeydS
91SK6PP7z+itj2fJjgbRsMjOz1/jscsrY675eIrU8aGL41gxIucHzZZ6J2LH/z4UTXagWth9sFS9
NeehiMWiyuL7+tBD6VRPLLvPwzg2MddpT3MW75rskSC5O6brD0Z764Xn2AMkyl54qud3s+AaPRc+
edjETb4vsaCfBjPTNu/fzF+y+fOlg5vo4dQiqBT50p8TXqDMUTmU3ENfDfpjSmraTkNxTESn1Rf0
5rzhITNIeFW17G/aqcqvncKz9qDgLFypjUtjOWs2RhupbTH46DGUyj463f4Cur76kR4nbL5MTB/n
Gx8RdbqDu4jVZrRpE8j2yZAB+aiW3x1Sz/+sRqoTXpPQxKis9DEf+u4QBfU34l1wszXy2AylfaCK
FJB3owHNT7iO92/kG98aPW22oMTSUlw8XxALj9+Qjmy3h2r+0cyG3OkNYsqIgJt6enp/rDdeROw5
fNiAUigQn29jTGOCKuJLtvaR8UOn4LApHf2pm4oq9IIq21Iqlx/sMN746AyDjh07GlasV1ts3A/T
KOKay8ucL0kaa2sT1Q59DDGvLHNqH1oxtBvUGH3499dqGIvvgp0NIcBnM6UNpTQVZECEnNWuW3cQ
VKWLE9V4Mgnz+HHynfjv920MuJQBiNUKmMr+/CL4VgbZ2W0danpMPKBB0E9VWfI0tEEZli4H6fev
8I01h/HYQ1ksbK8JI2UkCAqsubXjAqEqbIF5sa3bjYUi9r8ZCl7KAqaEfn6+iDaencqy4ohmBHV1
6xTtvBIe5v5UGcYH09db7yi0Hl5P+HJLPfjPu9gjiatmKgNhV6p7ldQvjtPeFx3PL43bkw/v7a8P
R0xgmC5MjGG0T84/QGOk12Z2cxXO5ozGzxs+CSU2DXWADwZ6Y2KmpA7dD5qOjY1jeZ6/bRGbmVgY
nfSTsIidz/FIWNjc3n/wSlj8HWcT3h9jnM/KoH0z22YMBP3GilSZ5tg5nfPJVJC/ogL+ZBrrgGcH
0Ww6fF8P9SAANTv0apVPntdgKNSQ+MFhZsGE1izDgGg8FWFqSXGcbTs5mUE8rqupj75GjV7tyw5x
FqfbCXhbDN3W8WlS6FjYHUOg1c1o33+aYRg/6pVBaEYNt3+v920UcIAa45us0Nkd1uni7U3FTTJ6
yd4Q3XQoHCSavZWUV70m+hDG/n1ak27KHc53JbUisUoQCoaIE8tVPczNFoiDg1g4HwiBs9L1kGZq
9/7tfevdZBWHwEjnkD7F2bvptl2LaY13E5nwUzvKJx9noG1pOzACW4zu9X/x2bHnZrNH+Z6G0Nl4
TjJVrRVPVSjbZKk5XePKPQyy+mDz+rqtZlMrpbHF3oQy3Tm5ikCixBJjUIWIyE8kCAo0g/73Nn+g
CX2FIGWtHPNbTNrB+3fTentcqrTcUQ7X5xuyoCnbshkcaiL1NH9JRh2XkLC1E0YXvdiimeGMs4S4
bmXet5uiQiSoEZpLz83sDw4qf4dcgIOlK21nSLzlEcJQXrhmT7+TDnaQPTtGz0F9RAqYe3O8CSRe
07T35k1sRHfEKROWOzstISTEA63k3MTbjN+zkUXzgucDliv5Y/tmXOKrHIP/vpyddQLldetpnvkI
PO6jR/HWnO4u4QcBbTgeyHLLfpsjUr1zSgABVajLp4l26Goa9H1ugJJ//96/NRf9Ns75xqhv+rKo
g6EKfafQ16TFLcHSyfb9Qd7a2uC65LSKHd5wz8FUems2dWuLKqTp5BNnXq04jH+uc2gLSTd9YDp7
czDqlZxZcDq/2va6gskICmKF/s4tOYmS+22TqBSjPrJk+sHte2sicCn7s1pg2Xu1+S2myXIzVFQh
bt+T2Xnu2oimz3UhXmSKZiFxP7iTr43VC7KMUxIHWCQEr/hoc9cU3F/2adlYJLi8TOPoz2I4mNTi
N7Wl4TBtWrkem8D6RPRUEk4xpoYYGtuVH/v5Lqjt6cHDEoQ9I4qhkr//pN96bXnOFmUk6re0r/98
bYcx6rQ8YZsztM2LFcSPidnfkUb90X1/cxzP56TI8XexzP05Tve/2Tuz3ciNrFu/ynkBGpzJuOWQ
k5SaSyrVDSGpSpyHCM58+vOl7T6/Xe3fPn3fQMNooCBlKpMRsWPvtb41aSup9m594Cba0c0Z3ppV
m6N2VP9wkP5V2UpzCtEGESSC//35hawZPEGC9vIw4BnJiMrx5+Zetc6p8I3bqpVPdSX+oVHxVw/w
H17y54K1IL0QjZ5eH7R52adj+0PYFeJ296Ta6R/uHNZfPb/cSBmSUT5yF/6pOB5m3+62xavZZsz1
G4inzzkXEKgqww9p36ah1ml5WLMjx7m8eA0046LMVIj+iEx7sWmqvCSSMK3RxLGAqw2fUTaox3QT
AKYaEpdqYiN3izf7z77Drkn8aY9gSusJHywvrc3W/NThD8UeiIml078V7QilxunigZIv9yegS6uV
x2O9mo94xB0Oewj3f//U/tWnIC5OXVocPLc/D2Crquv7Bn/CYQPrvQ2bEQy6/eJ0zhU905chX/+J
P/BXX/HFmYVQxqPZ+vPH3hVGSoAbyySXREJO3Qjfa+P2G1kpyZvgddGk//2f+Kt24qeCEMWMyR/I
cuGa+dM3nWprxZS0qg9uvcFen0f30c6MKWys1bnK2qp67szaJx4P5eSvdgHCd6rnetwGcCTgs8Au
o1z/+zf1F587xcbFAg3Pk+vETxcl4a4+QBGrOlx4MnGmVvfcZJSNa9H2L4UytgO6yPe/f03jL5qY
qBLo+lx2be/f7r7p4mxdMrGi+y1Bymql9g5BqrUjybvfC6iUAU8KykmnikWqsnBlJoPzwjaiv38j
/86g8O2LLxw5hsE1x/65va8jjXDrIa/xLRcWo5GLryG3qu0ebXXjXPHJeMehQI2MxaoP0oomsqHB
0g5ylU13szXru3VN9K8Z5IjQJD30K2Vxs89mHikcU+UOUZ+zR5L/Y0WMzZY9xbZbZDFaYTtSWjMc
MleSRZmNXuSnVyDXrMfSapZbli0mtJWF8JL5ozhVuveqk+v4Dxfzv9jDOTJ9POjeZUL/c+OIdltR
9SBWDl5VLo8ZsrQDMaD5S24Arfn7z/qvXgrhNVoD3OgcG5cq6A/VFEMnKevLsSRaK4s66V/cfEtX
nkRWpS9//1r/Tpvhe710f0khoMuIjPHPLwZYvIJkk3M5mJzED0j2WDF7bbaxT7p2ihoQp1dGqyd3
w2LON6appfegsEVoW1W378gJPP76hv6Lb/gnfANaC3a5/4cS+Dd8w9WPZhg/yvVPBIfffuh3goNv
/AIvh6xz1j1dQx6r3/kNvviF7eMyQyXt/KIwYYf/HeBgiV8wIwlwKjj8GSjrlAz/Skd3f4G2cBGC
XcaHEBH+I87wr/iEP23piDMuRzcNPAAO/3aKkJmeKX9L0hND5IHgaq5197ORbjto+cM+l544TWAn
KSOOnbSBLRWtLx6mdhrYV8mDtaQh9/qQ6/o/NDhoIvKM//mt8cdBdaLLbtoUgz+tATTlK/B83z16
E7HDt0KU+i1AAOICCy1xysAY28fcsDU7zknbHFL6xVpHBmtNNlTy3eeGd98z+5Iq7lav9l42eOw3
ayaR8dtZb7xyRyHQKK6mbkPD72p+VGG31W/r3vF7LbLdQfMPc5lskY3kecgio5rtEjeOTbDSlwxa
+6FdtLqYcdRX8sFPepB6ttfDzNLKRpx8BTWuNdciXpR4kmyiaozF7Ft3uNfHL6IlL3hWknxsxl1V
GoxzId/rtdYfYOu1jEps1RWkBqDVDnxsQAZWZDOrEL60VbnLka1dspws+75BHUMU2LwD9/oM+BAL
cL6pEzYAHPaj1X+QI6BuRY2TyC2wwaUtacRuT354jtdOLETL98DiEgxkp0WbNMLINwkTTRTujbSt
9bpJM8JFCUdipGq0D5otXnWrwPOZMzinBquyr2aCtybAHzmTN9tq97AYxBJ62drHcz4t16m3Peog
Fm/VCl5v2ZDgB/3sgtb3S81+Vz0kaNFlRDkje97C0dJz90H3y+5hyhuLCtAn5nraSB0LLXJLz1ZT
9SSWcbjiJdLy222TMZli5k4iVn+iNU1YdWaRk+52zr6q6mbXeeRrh4bidtojAWDU6BmHxUq6mBmj
FlibLslUJknY3oY5NGTq3vOpyytybXFOgDc9pbT+Tpe76SkziDSNkkavvnaD0T+1HtFpcoYaHpaj
1j3KPt9urMZcri3q2e+pl7k7m2zauJb89cqcBihPE87rHJEc7obJ3m1yXiSh2132VvLY089WS8i+
r3AbpvOD7k3zjTDt6cqZe6YcCFj2eO6qeNBwYgCbYxCCL+ohGxDyjvqGPEjlGY80vP9kN08labib
tN2vDr8k1JYKU4UvxtgRs/FmpkUW1sW6/sACnJw55uzIx1rGPdCeZjxzhfvam+umoMNmxtGc3EJF
7WytGc5ar1nxA+E6CDwHt35gytoDdCgkrh4UOmsEsCMFXton2pODndnDMlQR2L4o40p0TuuQd6VX
RxopCq+cUWXXaek2V0s28+nBW9hCeyqwNkzZrlpNpwgaP7E/aigDbpCj3Hza5q65FqD5+fg2WZ4h
1CU7q0XvZBK3w+rKfEKu0srG3nphcCHzhHB97zV67uy9snWP5aC+iGze3r1pW+Jk7u2jcNEnYRkX
ddQZWnvDTji/Ttnqq6Dz3VUP6nRrjIg2Y3lxxTbzSoCz8mAeeCS3OlItRdDScJ9urLpDiGRsNPSw
4qI/M6Yhq69XkII40tZpOrap2zoR0d2SwJPEr26dtnVVMOVM+PrKnu9dNeGw3hoILMHa9NWtzcLY
A8qg+YEIrNV2qjc6hJ1qc29ctoMrCpWKcOikqp8TEgAf8tEa2hhbhHUmqEleazAo+8izpH6b+0X7
5LWmVkXGSNyB3vLvLs+owMm+Zqdpc9R5NrPsLjdnkthro3nyncEI03Ws4YzMZcz2zOZLYkP5UYB5
J5sOPx+SAku5d32+VtpXJKdYmhcpxYNp4VuKPb1O+VI65aqdrdfih9oseUIFM7+mfkbQNyOPB1pV
8kBGfLRprgY/dGyzgw5vQA/oYdpXmZiKnTdP6tGxWqoxAK/ZPf0j2kKwfR+8damNQw/d6o4WeteB
ZxnKCsxC1n9ryRsEbWjg9NyrtahiUIzlWyaFJLLFwLo/4P5tg9SYHbIJLb/E77oOJJUug1ZGztTz
clU6TJ/s7+IB8+O8k57bfwMVzEukQgcLy968K1arOKrSRH47OzJmb1iOhVcmX6dyMvgPDx37PIu8
xHROCCJxcsG4wXgWem02IUhP79pIHZEG3mpmJeYSQ57EMufJcRrkeDX4LqQOvja8Z9lVrSu0fCMJ
6eZkeDE0+o/C0ufockMPS7lYz7kxdMei87w7YWUGr1p/mPi6eRCd0rpdNLJrErb+zamuwQsmH0vf
wsomlNl1tCVMjVqLfB17VdfZxc2K6WVvt1rHD2yLeduw0GHJ5P5844ymHprmyFAwwyQ4EpF4CS/Q
vmEGkPfKtJYr25F2haA2a15tR0wf+Lf6qxL+WaTqdtlf6pL3SivbD55SB0/j6uVsHYU3+TFU7uya
3B1oBRyn6sry5dJjqsuAaRr95kHcWLXVjuZaCWu3Ki1vo2Ub9We3gFwQS1eW7/bgpSXQqgYZdGqn
ZhIVvYYiZQDKQbxI5s1vTf9rx7bMJ7rWk65e8z4rnynh+LqyN80upltNt8uHVXcfS1yv+6KoQe1Y
NuE6YdNn1rnPZxc/J4XXbVKi4qHEar+tbTLshlHDCDrofF8JPiywy1bRfLMcEKuank/fTdzbZOIk
9uUQVfXZl71xjVWU7Xjp1w3e74TNkrrLJIkbYiwPCM7HN9CN+IrxPOLVtGwc2aKjy5RojGVmHzeA
tS5JBvwHpWestbJ+mDN9uAElst6jSs4fMdPrVuT2hoWbtwLpPPb9QypmDmvHd86Zg4AUP79pXud4
L5xILH3fhzP51NgBazuNRYV/MmFQ8zEXi3z3sXAiUt00cfLA1l0KTMdUcV0Ab1yNbbADNavtSK6b
12JeHN3roYY7EBCFPJrBom0e+KWimK6lsZF7M7OPFKFqbNcJKU/Ui1l4q3Y/WXZt70cO/XtWLSQA
nWcgQX9WuaepUJwEDK8aeSgln2e0kG2RcLTa1F9tZfmPy0KmUCs9ref5Wt0rZldstJmwur3fulVx
Js+7ZEyVePVNARvlWZlCPhjW7H2TiV/sWxeFKX74UvuwjUQ7+QA4GrjnaqlDMtR0QBjGxpEhvWzc
53Vn3Jl5mtUnv8sFMXFe9ykaQNZhpaPLJ53m0kRvJw1v5+jq0ULkpDVcuTAB2t+niP+91v3DtQ6A
66Wt/L9f625+zP/n/GPJP9o/Xux+/7HfL3aYwy9ZaYxWUITQQSbx5V9XOy5sl7xGV6cj89u973+u
dpeANYTC8B4Y/nm46/7nancJWLvUj4xqvIs89D9KWHMuDYk/3J/0y+SC+w3Ka/Rd2K1+6tZJ7NJ4
dZriWplIkt+Qh1/sx7Y32LGeCa0R7AnYtFfGsW1fa8fWzDpHcZnxmkM75ziJtH79rqx05DHWOwcC
2TptVwuo4R9SVV6UYxNSm0SmlrolsQllNa/2IyHvmw/8YxpNE5h7BROqCvQ1JVE2Li/EBHGr5xpU
uakdJwOciTuobn20fs2qcOdp0F8ra65yjK22ZpLcwAWoqU+5r7H1+R4oggmvLHSwdHNKHMPu9Gvm
W2Z6WzuD6aBZZMbGb+lwBTgdoDLMXIzYL2iO6C8UcgOJck03+bho4bQ2+hXYUHJ6uQB8ZBqACk92
651jVg0pietc8KPodTZycXQvP/+3r/L/E+NkQVCmE/K/L8CnH8tb/8e19/tP/L72hPWLQ+IOk0DB
wPe3VfR7W4XZ7y+Yxkxm3IzWGWvSN/hXW+XSO3H5J4SI9m/wy3+1VUznF+iahC0x8qe7hzL1P+Fi
GghC/7z6UAoxWwMKcGldMBz9tbvxh3ahPmjaJNtWP87SVC+TZnOEVuuHv5jVzWZoEnohNf2Cs+OB
wca577vpqzsVEhGf9ih11Z9G4gUC6Xvb2W5H7bgmlptw0yqyu7GR2tvoXY5MshIJfPC5l4HzMdP+
rvGc1bq37ZzMROzWleEdN0P55g1wYL390lfSHCF7l1tr7TsSBbqz3yndY+FMoHewuwqy1DDcJmg/
dkCvuXhCuVNKfqn8ZnCgOzZ1ZZwysbhmQH6yGGIv0+1+l1W2iSvHRt9uBkVTIs4EgreCBc3rYjNO
Xruaz/aa9owNUU62TjgASPb3WClW5zhCDIL+QZvTK56SVdPGKTC8y6g+a532rWgS/3uKxsSLNrNf
ennJ0NMnN/R7Dxjfsin0fwNvod+XS2teMSnYANq4IrtKCoPe9jxwO91NOPaneGuLC92+LQ512nav
S4MeKUCzNxAMufjxjHjiFWgu8BdMqgQK5I/pZbwTLGNxlmbTHgpzfi7a3NoXw8x9rhbpgf5LtgWy
TrOXfMnnNF6n/Oj5y7m11RWTkvGlT+uGyqu/s+oFVkozIWyeUvcDFNVM435+3QqnD00pCJAikmYp
n5dpgGMvjOLk+/Z7mrcqtpJyfGR7ZSPftHoP9OxZI+QjwEI073sv83a+iV9K0KLb8me3Mj/bKh+u
NujAAYTimy2TXliPwyvSmRO1UnMoh5wExtyiQAa91iOmJCGP5Bsltzsg/m1QmuVzR9prNCqtjct6
+kHSiXuu3S25A2/oModfiLUc4YH3VhKV6wi7ZgIruGzTrVlYLjET0+XuQEIEQObsOhkrdfaHC5OU
Q+voodfZQURwYKekNBR66b/nozntYY7m734ml9MC4g/slaM9pN0KBalIfyRW0t462vDoDDlRGvVa
7fWOuNom7/JLOIcLHEx3AwsuphY0zgisxrGP7AvZTlG+7VKomaGTaYKWwPyjdcr6OGQE2iTsHQEW
F0RLyZK/t5bdhpMDvytNVRpwK+ujliDGgDx5RErcSwNHnyqGKj08KnN5MpxGp3ImSqpKjtvWMHrs
gTg5g/biMGgJrHIpTpl0BFNR4kGs0VHfxs0jpn0gfZz+YtBPEu7QuOrldT2V45XrDqz4UfmI8exN
+6RjhNNtIlvLCVrPB6uhimlbw7VetANEsfGBq/PsPVZQYO5c3awbkG4qv+kQ4NIWIXk88WCvkKcO
rxWw0hAOurGl+xxCzgn8oiL10Rp4NR6scguSefgYKwk7JZmmO65vRjiROQGphgFvQJdo/S7JiNHj
1LNhkQ3MLEwiRGcBzYWvJtTwJC+h5N1Co+rn4dOQ8mJCn5NuB8hqzD6JNBestVkgBLR12THP8J3+
tXd4Wswgs7NtR4aBfpU1ot5zu+zCTGrmXsffCq5rPnpr4e6JwWGXWIjoaGEgxg54psDqLhq8Tlpx
IrYKLArMMNPfvlLui2cv75YbIKhvLKkXEyskZJaypUE3nIDj2DfI1suIK1Bx1Wj5dwbQKsqBUT3X
qqCxRVcxP2Nsm4yA8aYVbUZt3Mk6+SIrs/SRC1niurOr9mSIYWd51nRNfGv3gMhae0Qp5L2ZtZNH
IPRkuNVCwUJLs4sNaDHNOGmbZbcSPn12k7WNhwSQYToMw03VEwPF72l2raave3VZtaWdIG/fJmuX
SGeJNVlleyw3d9gU8jhf+8Ns6JkZAMS5nCWbH6zwy+9p3YG1a52DPdXiQ5n9vbfY2Uy0qzUdLH/4
6q4FM0Jd12JghUebUX5UjoZlBYPRDZ9Ja9sxkhXtClR9tvOn0YgafRNx1y5EjoLv2yXchALwjTf5
7Je3Fxzfec2J/cSHSeHYLFzu4PyEkwdlb7DNdJ8J0LpM8f0Q+upIOoXar1qq2IOHsxjZtTYLIJJA
LxLqw9IchxJOHUpc59KkecCsYsJ6bcu4tWvSc8dWINNe9toqxVHpU4ISYdEDzxX1x8oELdY1i3xg
Q9Mi1O0yKuqWmTk1e/8k8kJEdHxW/KiViPpBHgUAkUBp3ScI2y917rXxJuZxp0P4vKRybKFm222c
NUu2G8d6OWml/A6o9FwNyXhlLPTpN7o/YQXh8xa3j35totGOG30tdnM+6McN79tBczwRyI6+2dQ0
eein9JwgC5CoURYVsSEl+510v20b44DGh2OUlcM3Bq7lldMlZDGstI7wU65BtxbGNc9Av+9z+8K4
KT/xvoodXJ9vqPjpZJE0AothdZJz0hqJSWguWz/z83fupjMxPoO6S0ozCTPajjcgVCYOd/oMrp6+
tobz2Qn5g8SXalc5FAzTYr/UaqSBXPbyufIvAE9l0yYdl+FTjTYM5p5gEZtNNPBoAdzhCivuhdl2
R903t+sJwdxu9spvY53oEZtpy66dTy/+2nJgDNYjc2iiXlKcf8Xis68DYHs3m8Ek1gUcGaAAd1dM
3ho23Gl2fbHV19jgLtz7zSYGbX3vswQ0M4rqYBa8hzkr6awI6T8jINvuSqtv+UDB4BEt78EO4gPr
ePsTkeavLPtyOA9z4z9Jz+FnLX19VGNydKtlDrVKpPcjQcF3DpE9rx5ETQwfkBurFGpV2x+s0YfG
tWRFRyJSwged5Zn9hVbbBeFLhxeaaWyjIDBD2Xsp3/Q0r9EmQYphYhF0WFvzu9MsjROtfM/EPhnt
7UTX5KCjtzl4i+N/m8tefx315aMA+Hy76ZYGI2nKJshjg3Xr1O4UQ5haGnbWDuEfKtBQ0Nql6+Q4
PBF6/SB94TzMq05GErsm+M7EJFXXATf62Svk25eFmvKdInlpg9VT7r7rDIcl07iI/1UvNpLYUEtA
NLZQ16xjSFbONcKV4mtPbOZ7k8oTqQWM0YoWhp5Mre+V2zuPjZubH0ZaaDVhaa6gXZyPDBnnlhiT
HFkfOCJnXT70yq+irh37x41h2RHGo3eeMmBhonHvNgYFCY10L5o4DpaDoW0FjzPo8e9J6tVhhpzu
VgxOjhBH2aSr5Q7dxRk9aG51Ydd2WxUpCe+tZaj2oOjc5eHKR3GzMHgkPStpnYDwsTGNNuUPdTTR
e7tt/Lzap4YqwG/Ow85A4Rt3vK/9oFxtD4U6qffSq/IXdrPyhSNu/FrNi/5YFkNy0AsvP+rOTMWb
SDBbYIqKINd6mHgkWFTPqZkXK7lNa40nO1MnoZksiEyny05PTJxMqSaCvBcDhp7ddJE7pTo3117d
D9syvOj+Nn53uhmNc9+KKxp7wy1JOepLix0Y0mzfkuhtScDrtUMWH9XV9izUUDNuJIprfkrRJIiQ
e9IoIpx3lhvYhIdNcV6wHq5wCNV17CeV+2VOGMV+JSou36LJXy40ztEWLES1DMGq3CWN7dJmGgHf
83XygNVSrIyP1daQ6tZnjXauGtiqRDw2O8Vwz47qbamO49jo0OKL1A/wP2p+0Ndz/UJqYXLPrb85
LDXbq6rF41xTG/eNHN+bGoCqlnnFzh229Eo1lKRVM5EZPdRT/WRkgORw9Jj72a9LYi56grZrprlA
FSsiureKzrGCyjUbzXxf2Y5SERzgOgD7BWWxMMbrutnAd5sF1m5vSe/MzkrWByY5qr1d0myhC5ou
OmnkITodk2Kh7jKxMgkbf+uAUG7ml4YIcLvZfmx/b5aMa+t7qj8UAkBcQBuG1koFPSt0ezoO1dY1
KrL6jH108auF0sm1DkPmOi+XodYY0dnpvIMqWYvvGNSSSNfQAl1DLETKzCOsihhuHihCc5zo/Wve
zO4zqPZ6GkgVHnthPMCV4y5gSG2/OW4WTQQ5nCRa/qPimYzGwcqvu4LgwMQcvc9atfaHTiAPZo1c
DcV+qTtovSLJXw3DRvBri/k8sB4Dn6gkhxay7/9o/S494D6mBDcGhhoyV97zVsx6zGRts2PRM8ju
8Uu86RTWVwR+OZC4qxuyx3Et8WtPmymHi4q8Q9Ft062eDee0dfkcmrXdkcxnWF1gZLjA0rIfAgQx
VAcS/8HCeCWEYtje2LasI5wH9peeKjKGlSNCJndFnHLWUZzLNV5MNcRj5R21rpmilov7w5DmYqdK
3XwDY2Qf6lJ1QVKyM1Vt5wdkOWR7oiInIucc/5roMIxAZBHN75XQpj1G51trycR38hpvL4OeQA26
GXamueJUriSl1Jhel1xpQdoIe455buSuI7k1luuF8spDqQdGkWfxnNQZPXWO8WTRym89NX3QCrSW
AButSJs5SZoZdlTgV0NPl06D9lZYFgkNGBka4Wm3g7WtgCQyIG9ldV7KsQkdYPtM02atiqs1y350
nWsTW5DnbLQyPSTEt9llz8Y/oj9YK6Zxm6rqWJXDxKEzr/fZoIubaWF+UjS5eyjd3InNCtygjh7g
lOvGnc/4DHZ7v+DZ69K3Hnla1LTM3yjspH9TalKFCykLsVElNvEBwnpNBXw4a+5JQKrzrH7Vuv5V
Wh5xnpO/t5E/6ESyTt/BCYPMyvXtuNY0FgGVMlGfHEh5C/MnzCOQMQovdaGiEi/IlCue+Lbg1i5f
O59LRErW0ia/N0X1tS+my/M26m08Dk0Jj8ICcYceJahykZyKvHfeyn5JmPUCrKRmNvRQa8hhiOmo
hmNqL/K6dYuGp6X39uDMvdBUdn5h45d39B90PRrtZfQRZ+rTTT9Qbxf6BNHx0v5Z/L47CgkWe5vh
DKeFr5MGwRWtADh4oH05RrMmzfti8OgIdOpjyBaAJnVegA4vvRNyoSjL1u7od67kANbKk4kg534r
s3SX5vKd+xql2NpcAjI3GM/N2E0lkMZ+fZmGpA/o95wtq06eKaWeck3K0FODdwXPbw7lslE4ttkx
gf/co/rQVNRM4zdhyPNsrAw0CvMZkVoJANW2dx2MtnAGQvCSLQYxelI1EVI6FIUEVj1tl7hOh9Sp
q2bNrnOteR06D8Jbnz0q1/jEA0/9h3QDEnDXPGat+cposjpacFm/MxRXkZ4qK+q0+nnBvvbZdbVG
BkDjM1mj60HxvXSoSje3foAWr6dBi+4lGjqfaF7SYKdgmaB1M2mfH6SBn5VxWZLQdhrmGYarTQ5L
UdcGd5zF2ZejJR7AETpDALCMcUsxJd6IkSQbNFZCHbt6qYDWU0puecowPiU4wubPOZeF091Ork1h
bZRaSwpcmRsBEGCCfie/MnpCALLuxqT7f+T/8E9l43+aFxJ90bJ5+Hl2Eh1E/NXhcGW29JGU3Sj3
pVam8eKONvM9Mh+dajltuVey1A3GUEUTVkx0g9G89AK7CzNTjF7gGYSTsiao8lA7702HShgsJVuC
u6hpPqCPPniTJKR3Oy088GFF7N+xJBMyEQAot4pRdSG9U4dUYTdbpRd7AGhPnUP7Twq9DxtK/ZDK
lLhgW16rdLoXRf9dr3Oe+GR1YrE099LumojGjHdsCFoJPG3I9txdaCButXY7mzYiTbu/GhKti2ZS
ZUKieFGe6vhmoLYgzSm4nCln7I/MF3Q6F8MFPel87+ZE3I+aThsumfMwa9dvZWrQORtWC7COyoNi
sN4TZzIeSRAuI3dZZxUWYzv/cHpvemTvMwO4HAoAvRxPStKM0o0C04VmnysA0vRZ8pysUL0sD8Jt
zvZQ9WGyoUWJzHxGM+MxB/eCQs9ADnA+GmJrd2W+EnYAfviVwHirJthm2z4IWkuW0FhL7a11a3Xr
6ZV2KDjwQGp73oIPjXw3r+SKxLioYLIKChWwfBpb9bq+U2extNKufssxP9+it0nO25CNH1rufqZo
My4WYq0/SdrQ9xvOw9DJPTC8HXk/X/zFGe9ME13vjVr8ltGpV7d7uqA1sB8yfKNtE+7OaHPDi9wy
X6LOzBuFGWTtdsDfM+4LiXZj5Ir0DAx99iFPpqc1db5QITiPZFW3u1Suw4F1sMYu8hMuV/4z3mt2
+KwxH1O96kJG4Le+0Sfk3DVaWCDiCg3PNMGpcknXSPSgqMEsTWtVDhPyBVsMC0Jq1YaKsObxZDfs
P4E76F2xT5OZsTxWCmb+9MKoaWrXCDDhF5R3M1jV0HNb9aw6ojak9P2JqA2CL4JRp8e3dkUSruwL
r267COuG1Bb9aeIXuJEvx+1lLElRYRknNI1oUGfkqK792Rq78drj6ZGh3s2kzMgmv966rlMRB5YI
BjWmVEzrzIjfHOqBY/5SCbHLvNal632zFZDOoByL4dCR4B1IbYG63OMAJ5NWq6bQ9q3l0Rk7Qkcb
vcTGzjXM55vQxHNl9ul34oyLNAKQDq2Jntr6sDKYLkMCnPJ4kwuSYIR7JAOhCgwpQesumizcF5TX
MSOC+1WjrN96Vz91pTtE4NnmfQrA+X5JJ/MFPnWzRBjya+7rjnFHEK6RB5UEW9U7ivOUvay9A2w1
vWh2Pp6sTNKXQfjvnxWg7Jey0/QbvZ7XvdkBgOTy2lv3qAQ85DAJ1xdlJOJK0zLzfa3y8jT0/vRo
mhbN0MUcWaVtw7YK9tZvyMXosyzKnb5gUSImWKNxpisYWEqkxQ0d/oHzRMD/uioMTEpkncwO33Rd
xMmg0iJayv5uS0nZxVjfmbFFG+oJCUB6KpBqhk2VrZ8VuqXXxLg4tjcXzBidDnWTCZGTw1Lk8mV0
nXY3a5y6KUknHPaEdHPZyWNMX8W+I/FbR1FXXymsfMdpBt7f9W55TZJj01PZG/p1y/jxy1A0w8Iu
m9dRps126Co7YTsZtPuulN2Ns0JQrjMjjYn0QMHV63ZodSVPiabm4Yy1wvpK91bjEJu7J5367lq1
ct6NA9U/7UzvV9D6AxHDU+iLdKJp3xZh2vX1eRzEhzbhsGVzSg5u5gwRchbjLCaWhlWYeD6ldWwz
w79rkMgfZzJST67moZZwkyqyCcjgoRFeSL9ZnfpMjGdNeeW174p3NA9GPCWrviv89S1d6yw07ZKb
gV/QVjQS4lilWp+13Ep2njKyuDM3KwbZSmQMEKdwQv5zJESCnk1bNkiBhL9FmbUYESwhLwCeSy2r
bwhsKnsNuSpg31BkoHCQ9eOd77X0gQ1RVVHjmFP1sDhZHq0Zh03hlC0J1NtUXmuejGaH8Q09VoNK
o812RulviEq2G4fcuJgN7b63lvUWzyt94Kl8Fr351UrZrMlKi3Pb2iI6JW+iUW5APnIezXOWRr1W
EVHrae3OJIARoDCxX2nxsPno7ZioO6FAbRmk6XYL/8gi8UD+X/bOZDluY1vXr3LjzqFAJvrBnVTL
KlJUsRFFaoKgTQl9k2gTePrzoWifI1HeYviOTzhCoe1tEgVUInOtf/3Nl7pV6YlsyIvQkFjKqm4/
zPbw1dCMQaRlPC7mUDtzpkLWykj2NXzAlfb75yJI1c3Yq5u+kvm0IjGBo10sjWCcG5/ww1jyHmR8
UKUpr+zBeLENr/9YSVSsDfv/KmEMBtAT2I/d6PSrqNBXQw3hrMnVqz7hf3kj7/FG8ICA5fGfx9Yf
kz/xnXguf5xcy9cf+lsOID9ACvlREfDfrJHA/IAVqYCqAdiISZILI/7vREf/g2AojfQqgFWC3IlP
8ZcgwBYfYHeYFpIUNFBogZx/Nbl+o6ciLhIY30Zoi/ABKPqtokZpKI4qb3mF4P52CuC1SPQFZUCy
D2OzRA5bxROxA2kmjJEAc1htukZI2aDmq51nLxlKKTaktVlwqJzUnbGFw+7MTi8jqQyyycKSpFRV
wsvc//CkT6/Mlv9D8X1CaNq1/+//8gh+5LtIRve2jUcug3/JrPvtJ/fbfsyRWUIHjEx9K8CY1g4E
uKtp8Mzr0ZjC/B3pGTHLv1wShzq0tAtxwEXf8UYTZCQ5GUl9FTGkC66qziN8JWcPdvf4JkTKJNTQ
UBeiMeunAOMOpde9PXg2VSUxsjsnIq7iEHrJkuM04KtHZlfYz3vZkZrkl4lnbauy1yfsfsR9LvEh
3dthWV2m7eL3FyUlib8iC9mtFCqCee3gZZvt4CLzrA130Lf5rPyNhDj3TKxU1a5S5XOpIA6HaNt4
4RIh74RCrgDnWh/cqaGoL7q273cocKePEwDtfSMsFsFoEaTcWARbT3ihYDbY1eK6YdxCilOUTBEc
/4CZt1g+uRnb9GwqjuS9gJk/rxKv5d4Ia1BPRjzpU+SOfAxNkqEmBVDWT3IYSRdwK6niTzou+ETB
5FgHTq9Yf27Ukq5B7STFvUxj0SIywzTlGmsGz9i53uTWj9Lqy/jYNfTrXtTmtIQSo/xbdkN5jwep
1F+oULTx1ZIdTy5pseAEe690dWhqn7zwAYPXmUAHg0vndMkRwwuCLLdQjUEj9KzMYWVAHYhPIRMR
d1UR6BST62Nx/zinOs8pgbwP8DWCh6Fv+HFI9eSyKJynEMPzq01gJtqayeZbcO2uax/jkSDrCygZ
C6CKaq6neLd4LImRqxHku1Pz3TRXfK3DYn57iRg2j4/z8pVAl7BADpKM748Ui8tAGWCqSd4ZDMlw
v/wYRyQKGb4ZE8yoeXmRJzK/U6QY4rpF7ZYj7RB8ysb1Rm/D4Zpv7dCLkL8oQcLPqKd7t5PdNVnC
GoQwBduGEdxXz1HaOR+nKXIfjMET1+NQ5yd4y9GzpGi7qIycyimhO34uo2z4UltmqndiZsnGo6lP
A9wufx2nI0+8IIxxOkrtMrOERRw8GPhhdDcyYaIOvdpj2ZBnweMdwdaaT0z8HNSVTgShBfqCsgRh
O7ZPSukmZUXKP0cQcRjGVm2PzJOnvn7ir0X6vdajvk0KU9ynLorEdRWxRlpZgt/EVSDuJ7l88zl4
lLsyIP4z+x9n+vzZgxjCk+Hl8kh6nPdZXY3hrjVBpR7b0NG3UH94ESCo8oAZDEt3n5HscenIGVw9
1G1zEQ1ple3SUOqTDbH3oicNR19Z5EZC1q36BU3Ao3WmfmqNYKs1MAR9IIgMeSnEoJZxJpt7GHOG
8WD0KHKuOtkYzWnSAZ8knyy235nyO/icQKDPbkOYruDjBt1KOFjWYR6WSPB5KniWDaFoyVqbY0LP
GEQ8iNosmouQ2Yre2ewqJC4pTD3W54WcaYMvjsQ63mN3WF6KDlhrXmk60JzNvAIv6g1hrX3hx+6j
zv1efkphAimmluLM2B7FdewC44NLFlwTECPVxKJFTfq1EQ3Y9Yp8sO7FCv0u+9KwQwjamBClwaeq
KEvXJ6naCIOtlxOitpUZKnK0JGZ6bJXHd97ljbhOu9nSX3zGKNk3KItSqpU9MePfFmBs8lPB+TOr
FWSnyD2EpVzmksgqTPMQS2tuYPl7cAgNHGy+UjdhZZNE/nWJ0PTRGXrGxbO48xg6ogQqqv7zVE3G
lljBeMPCaNcW4/qDlQfU9ktkyqpI0JjjaDCRkusVzgUpm+7iHJNS332JYrtvd3btuCWakHoKSzaZ
6lADRz60DrM2qzC/GuWQrDooCFCgSvLKUL/4F0QVRX/kbeh90xERBaVoyk9Ec1z1tKTTNssbfYPZ
ffSVuV25LTikNoR4W7e+Csuvwo6LnSzNKMRDsSCWovOaUxCRD+fRilgLQJV/TOoo/yzT1oPZ0na7
2aB5MQYN15lAte1QjGBaOQNVx8auuR+9/IZtvf6aBn18N9j5afRMne4bRXCOmsg3MUkR34O3wphq
3fwzfmdttGu6ctHnUBXkmZqPORKJnW/ZoLaYxxKu5nlse4NV3XPo1I+lw/hkk85tuQPlrb7ETFR5
tOSbkPrsgF67DGmva1dbqygZCuK9vPY7cwV68t62L+RihzfmUl6TNebZm9h0ShKaJsqBTYuo5VK1
4CB+riZMr3OrOnixlrvIETdpWNV7EyXzhryW+jEF8h85pQb3UE6hGLZT4fXXCs7aHTo1d2+0c7Zz
DIwOcF+efWTUrnttxJ26ZMOeLvAPmQ6jIQK8ALJxO7UN2WMSeED1U3oRl617PyTD/GKaecpcLZgZ
XDXBe3EhvxRz6PRhl3jwiRfKyVtxvKoKCzp5TThkVzcXTBwwSxth+yLBatDpm0N1GfKWvyPKfkM8
phDzFnfPxe6RABH0rVRNP1Af7XCOvXh0giMSsPoJLRAbQ91JaozfF3xvFNnn67gLl5NQBEuab22Q
h7hyGWRF4ZFpxbKnmg17dqnrJ0eHbBj//mKeaQoeJwZwwVtFNsOo1ogoAo9+PgbbqortA/qafM3U
Otj+/lK/FrI+mRk8N6jK2Au89T1WUeDVBHeSWORO4rrsKb0dgK812UPVZbuYXPzr66G0lQyqA9PF
p/sNURxjRV7bvGCypuPw4fUIKskmIWm0bKlGkHDxeH9/zUW8+wM5ne+Om1v8UCTc2F8jHibUXx2D
Z/vYEGs7gA7DMKQsCTmBgZU5A+0lGGJtMMINV8w2OT5+/wF+XaT+oi7GkwVhjHTe+nVUpU1wdZ65
R+ZHS/qDYSHSG9+zu/3Hq2BNEOCv6iyU5J9fhTyUYxkmrXuMupg4i6RM9p7/rhXIP10FibkPTSjA
J/vta+52loQcyb0EqvU3buIhANP1/8cycbABNYko4MuDWfjzvWSqUJArsa2R0AnJYsX5EEndSNDR
FHbiuqv1ML/T0v26f7Gns5twWxj4cdmfL1kmgE5j7tpHowrdRwGd5jibA6VIj+HUtvQnZnVuO7NE
fr84ft1Z8HkImApztxg+vL1V7IMZMNaEczKpDSDksU927uCDD7n+O8Zl/3CLLA6sK6jB8VR5u1l6
KFi5VCEhucYwLwtRwdbt6idmvuzYSwenl1Xz7+8Piycfez8YSb9YkA8mmuoYP4Bj7ioCngrbOuSm
H+9pdN590xdo4s2rHoBOOGgszz4Hv7xpsd/4JvvJcW7awF+lonAwDWQWclsPc4P4LI/LVThRJuuR
um6k1mqvBzXocGcbrU1zUTnPxIW2L5gnWVSdM4juyc/c+j2323/6pEAfSy4TznV4fb5dbs6YTHgL
HGVhcaEkTOqnVBuclxgVs9TSgLL+99/EWwMGNsLFqZi6kvQZolPeWopHOXhJyBl3NHyDWlf7Fv0D
LIXuxW8ER2Zch8t6TxNxreDhPg0DwbtAyoG+Va1UC621n9WOKinZdxPy6c3vP+A/PRN2ynO2DLvk
W5shUyHnGXze+mL2KbpNJ/0qIsM6YlYPjDoq8z0Y55d3z8WJgrcBKIclar+9oErapegnBXWwQ4I7
zTRKV5MqWaa6phv//d3908XAjRb9FqlGv5wCsEYD/FUJUdZ4aJ5QLQRXZsvgDVZ3TZf0+4v9sk1z
Z5jVIAjBMYjt7E1dxMhL1G1oTmRgOzSWUYIGe8WLSJf4+wu9NVnHFIPtcikeGDZypL+tjEj5TrRb
eyMVRBO3J5Merl8bftthw4ibXXtZM9hutnZk+1fwoxC85rVnNSuVL8dgpfRtjJoR/ulIs7RuxVw/
zV7TXJiGC5QF6mXtTMIKaM9VRnM8ymg6dWUVVMW/3YjPVt6YqXKuQdJ6WwolZA7XXtG2Rzkj2Rjh
9V4WY5zsIxNdye8f2i8LnUuxBmzyaoD0fvH4ZcYsu0FDuWvQ8xx8mXL/OOAGW3zyq8slL/49/HA5
vX6ogWyONYJCePU92O/mL99SOReWUI1jH12l7W/4wAxHxkXBwxkQcT0SvjaKWfznSmv5zgEg3y4R
mytjl+RaXFniZu1YP+91dh52iY2t6VEgfivmjZkyu233E+Fillxjwuf/4YosszdD1cICDqKKN9Bq
ogR6/1SGKwwfpluzL0AR52zBaxSRQjQWjPbIe/BYR00BlW2PqW9y8uCWlfwm5q4XAQnIiGYy36pu
nLSdH/Do4rjDumXeT11DHDfjIkbC0m3xfR010BjsSHC/DOAoXCVqQAQEtU3i9GAaGfQQkRU3I2jD
deN2xl7biXsiCMKY9wT2ZitQ7HJemZ6SJum2qUlOref0AcKCpr6CRe6JtZfjp7upsFOjgZ6TIwYF
Ym0PudOjxhexIp6zV8R4gX3DmqmerTktK94ZskmwKqlFLl6YSWeA4kbK+xLoegFDpyiLT8Ok+btn
qLk6uBUQ5T5AjxxfYFJPV1QqeHyMcr2/is8hC0FeArj/aKtq3rW4zJ3pO2g5lLdMROSAQq7UQXYg
6Ejf1mh24hN+sTmJuZEaOgZcLV+IZJJNirco6uy2mk3Oi6bvhNqhVNO3kNr8q8h1F+FZLdoXLDm4
i9FKnfmb5Za9/bFRYoGiRoJfV9pM+EFu3Xl2Rj7uXQ1jLdhmMrWvUFNRuld1DzaXZF2mdy7c84Vt
N4FcoTgACPeLybW2gxXyG3s3DsUf84gti9Jpb9zpKuHSKps5tQKztIFw4txqcRIYYa/cioSU6U3G
colP9KtEsovJG+u1YST2AVJPSxJ83yHOn+uyXqiObOHOHLGCynKgkZDemHgMykIxHmKNIIdzVQzJ
ddXkYFo+gTnzXuf0sCuJYSGZpvCom3tROk2+9xOHBYaTHIm1RtJwNpzrADD7RYIWuUANsVuBmwnX
s6ZL4v40MXjkY+vvQYcyyp8HfXqF4Jy858NYsRb3diqd5ySM43Db9u1YX7y+Vq5kbzGXd2b0rNR/
LnE1J50bDf+9ICk7uQDtBZuXnc023kBdaffKd+nM4tzhucp2wcyttO3/mJJqHHY6AYd/Hc2Q//Uc
OtZSSEQ2tR3adPu5EOmCxDbA86saZ/MLyHUg8Ofjz3Mhe51isCvvyoEQMa8yM9Hpjvh2E18Rhs7z
vqgNJg35ZPNgcVWx8bkIZJTcwMflgwgT7GRXw2AgDVgo/bXXnmUMAD1Olt36FREGHx2di3s3TUt7
3TdhMn3zDSYZ29RX0r6ZRA0KHE/UxkR6CZgrnMeMAaBQxMAVrBWbaQ7EQNQB3hcK84xoSSgLVc38
NRlqGNVhOBdg8waOTse8aUHrJ0TFYgeCNvtAEqkdHgvT1EBtIOSYfTiruR+wcjqfKf87J31nTmpR
d+CZ+J/npF+e2zgpo676aVL614/9NSllTvYBa+ylQcHvDPSS1ulvja+0P2AvTS4FMtv/GZIiul/S
cmg3KFhtx+Ij/D0kdT6gg8efyVoQKYpL8W+GpD9XjTZuaS5jWpon6AngJm/b0rmaVW+0PcKrIWdC
g41Wf9PgQ+gCkav2nfTIn6uE88XIGlocRQMsOBj2/HxQR462cy/u7JsYePTpjL5PJJ0/ZAl6AxiG
DBcR6drPmOG815z846WXTDvfXzrUX6ovIxO6g4d9M3OkPZVBw5ziteP3elfcW/4ydGlN7Fw4omc2
kx+WxOm9ge5y56inpTAJJAC9BKL6+c6llURlAEh7kxcGtaZvLPNos+vn+phUy+V04b/Xjr+pi/66
KEuFYTq+LN5b9+GyLsM+qgN54zAlui8JuzxItK5qR9sYPNQdfG/cTrh4L3r24bjruxcSUpJ9brg8
B+USilZ7y7ijNRqmETOujc8uwjLGMs5gisuhDpdx3cy4bNXWgq1Joz223uk1foYVXm8Du2wQIenQ
b7w1f/DxxWHbjeUNHvyslT5nTJ/3HNF+yzmEu0J1qTOnffn9N/azZd9fVw14PUCHuPDb+GbXQEiu
nQYwXQziHh47AXFeGX9nEAgdTcz61rGZHKN0Qyw9xf2/wzXO17fEuYsmgBSZ9pt3ZQiCMlOZFjeu
QaWTLC8MhFhGzoMS79gei589YP+61mvKEG37L6BbOHldaZq9uMGKTd8asB6z3ZCgckaFZ1FWZbb9
PJjUcJHJkHdNN8bLYqQepUSGFuL3D/7XHQkXWuw+YIZ4DhD1mxuX9pK7aobmTd8pXhLbCykJ4SRS
n+HEFbyDWf3TS4Jz5fJe8o/3S9KrqFMsPKxB3jQtXDpo3ZRxdkSb1HvMQJHI2tC32+qSmTOrPMhn
cV0MgYaenMIaQdowV68UhQjRarQ9l6T48gevDII4HqhtyinlLYMeqEcsVs0+f6dJfoNLnb9AT7Iz
mlhRkBT5FuRL8yjsfeT1N2GYmmp3bnDP60Z3Rf3UNIWxzv2RfW/iARZQT+FczIACxJOpi3oqqKaS
jDCw/czIuNmI0GzBbKCe/P6r/bkvff2YuMQs7BY+7C8QhQFbcsAHStw4dFXJ6vyYRc2oQ5ihuFfL
KPT3F1xO0B/6UpgsJhm0Pmcu7qLwkd4CdkUXydTMpvbmTC841/4h4pTnMLAYq/SmpU+N5VLThklI
0WYOKQDeyCT6Lukzpr1WOTHarSiAU5Md4AwaJBjdUoqzJs6PqOXUcFciiYOrdvCqS9yq/KtzXS89
bmieaPR/f1evkTn/025zW9wJ3zPTMFvSe79NEJhJ/fAUZJWbip9aBzV+hpsUys4nZeUwmUtUk+Ma
fzEUctIxcnfNeDGMd0EcobnI+d3mesITfy1TiX646LzdMEfG4oDc9mJdYsdtwSFwEDpiPhEwsI5H
4zOyhajbmF5VNasxmmJnTTQeXQ1AG29G2o49XjWxSxrsIiu3/bq8IZUmvvQxxLzCTLu6Jv4aaiPd
j4kqWuKlRxOUfRLVlP9pZi1DVeoA9C3TPNd8viF+wZZtco/dxMQz6Ti/j2bgFCTHWml9UmZcwWgB
+2XCUrXmxvFi+pbB84z6oS/zdGSi7Xl3mCnGGFalWDEudpVqgKgbkbIEP21q1rBD/D8gc6H6KAtA
pYtZzx0da9/bzUGqKTEOIdjzlYx6wMx6CI8mCP/dNA4Cdag9RM2NMeIQs0qdrnQQv0qS/oo4quuT
FxU50qDAjsONn47BQxT3HLsZa8TDWSJauRXIDw6V9M2UBlAE4EXx6SoHXkewkFJLn92GEpCNeGBM
fPs6vZq8lsYhtCCF+S3E+pWmefeuUNJkPSeziAW+AnPZm159hD+WTh9dq1JXhiYsaRdNVYH5Xp1o
/4C/SXw9ZEH3p4/NBD4IMjb3ZoIhJtSN6LqRdrNrAujNitnnaJrzIyhucpSIJDeLe/4fEI8qyD6q
3eNoHu5gylZfi6B1HklecFbKreMXFor+FvVh2q3mOCo3Zs/Xs45xctw3Ue1sCuENjMYirMWiVVhq
jazfMHCJrboXxlou6uIkqu8Nx0+yy6H028ymJc6D4t4bwsoMWAA5/pObwivou1bdBFoEcR8bPpBo
jHXlKB0I9nZiiHgFIj65xcbPRFA/GvHgWnzcjKDZzaSmwt8Z5lL8zFBi0CjzBZUG0xIzAvhitzfs
Z+XT1G5RSdcTQqow/6wZnQ/4EDAzQuYAvDN4AfsKRF2mSmeKVOzjfrezS7WAKcIDcmzItF27gjDk
FT4Vxto0mV+PwcjyKs+Unmxgy07s6Kb3/Llbz5O79L3kCUSJyYSqy312o2J0nmGZBA+jZJrQzsxw
3Z6JjmGzD3l2EWyLJkbvhFEbDXNBomkN9OycySdOdUlZB8trmQNlMCAvszKT98pcdLRI1YOrDigi
wb7DQ42f20ERbYTo+DfRjGQNN08KH4bY/IsZ01EoEA4Pp5Gc1HgOLjP5JhbpNbx9thj4oWA0qgiu
Aq/St1jAc6gnMDNO5z2SGs6/Ch0OUS9lfhNWfvsCiM2jDBq4gm3b89fzpy1QGqYrS9n6VFF24sTo
JNMJL1P+mjFYaz6VaBvJEhzEdT/zjQw2leEkR3E/CAwdzihfn9BuWIRs35/JTHEHvrWZlupxktCp
RDFxU7ySXCmLh/aFGaG+TZe/vSJ5UUr1aWaD83yenWNF3b7UOXCyCiL1lGYMW9Y6aafbc6EwZ6oE
j09z91lq6vuUdI4n3GigSEk/fcHEy+NZUA4dKrUoEBaep1uF5nWL7Up1xTLiu5PLpy0rBf2gBbg8
M7ZAqyjCqwXSdURWP+FDw2k+ZZKxS4gH+/PrJHGoXGwFcO8Dg/wL4apGiFvKgPW3Phc4qMqAwOa0
e3ltfqyl9JnSAOwLuA5XSxsHCPxwa3RbH4FxANmxm3nGnhJkiWOHD1hLDfXLN8ox3SJNCP/IjRh0
szy/QiRJAgMOulnKIE6ebtOMN7494qYWtHxHdehT3PE/SafnAC5th72tWlqVLIajKSZBYbCg2C7f
9DWUIO/A7VSXyPvdWxT6mEoYcc6nxUxkmX1z4uICRF2OXdS1iSQfjwicd8FjBspV24dQ9xFIk2CY
Ig7pAYULk4SM3dm3tgw8+DChwwLuUKfyJ0RmrIsS7z7NfOSNnTKTPb53rBGkpM5zXIxUpRr1Bi3A
sglkuaVvGY3zVPIsCa7chd9IzB0vnLtcvhgBq9Llrc87wUAOkdXlGTej3FcXKrT4VhPYJRtcapbn
MFKCBmUSPpzZphq64jPifd5XM4ds+UoxjBze+KZp+STnlWjrFIQZsuGyNqjRt6LBK5eaVkXtKdCM
8Q9+tXxBqbLZmmQVqouiEcFDguweJRDtaLtFWLKgjj5OL7Aoo+IOuNl5tsjYvZfGwjOF38/RpH1x
P1oND9mSiD1w6U2DfIU7Sv3kRjUvuhKjhqrFuj0zmaFSsQM1FUP3c8M7jwbjGNhm90NEi5qwdZur
kZb2fiFG4kXNnHHbLVXaTEx4/loxno/NaTZZUfUy5LH8mHufnTq4ghtnYCQuC1Dink5m4eg29aCD
TTqKfN40y8eJXe4iS5jI1SjDLVKeouAqz0p9a84Ttk+eNVs7vDCEjw9wxHaUZLxcEo4mpuFt4yAZ
Zcn3LPBwGS6FgMLj4CkoEQ5ESCfoc+dWNyMStBITJBi8jek823rZWfivg4dSw+HMoXgdMlXhQ8Uw
dcxxsHL56byPpboTpiRdDF4pD3pe1hWRbcvep5nk7KtIsMlTikRLS46ib8ZEgTVxfgCve9HSuA+p
ZF9YNtYmWtin57WL+opj7cyg0l4y/cG8Irw5r0/g2HCfAgTs8SC0s49e77NEfLPHOdvJhmMcTQ2G
2OcFgY+B/732kIOvi2ZoLohqD5BfQ5kHiwcZXlbFKx8U5xVx7doM/YUqGbk6C9qQtZjYrl1M7Uv0
MiU7ERaIxpqpBiBE46QMXZLlhgxSI+oVsr183dgj/99EIQSWLKS4FjYkMJacuHfArkf87CPeLC9U
nDBLotsOAFWferxZHywrEZ8cT843dOos6tcJYocPHB4IvF82cD/+taHHw0bBuRzfXcpTsryR12Y5
gHAui6xpXNdDx6ZQRQ2Md2X4cGZLhtkzC67jNbPUxHVx9dK3xWTTEtS0ag9Y0lP4wfYFZZlIw16N
0u4McmUajZaeWmi+G4QP8bbrhzL+JNrUrA5YPcJJPxMYHFKA0eQkSKeYDoUzwwinpwiJjCx4MMc6
wf5RL/frBePJRjx71/u6+MSc7M/YCI11hpr1AjtuDIMadvYR9ur3CJ+YlSdVuLLwP8vWQ2XxAmuG
YGlScyJNCVLkDsgzoEKZ3IcsBb13EmJ5V5UzzlgR9SlTUzgrwypSVYesXReHpK7Tj5bdCrHm1CwO
dPb6okTzM63zui7x57Gq74HOqRfO4w37zA9uWolzjNZtZx7Vsvkf8X4AiCRLm5qqtys6mLzMD0YF
aR5NF1MDheWvcRelKPDWTVHzpwoED8lyZij7JjGOvjWy4TTnsedAjUPQkr5Vsc/EKOqo8NAqrXsF
Q+rcKJ/JzqMV8KoGsWJQZDZMX8IZKncmK+oDOxx5F0jLY58LY/bt2SFyEae1gC0pC+pgmy5nuMC2
4iH0F77euTGMzKisj3me1mx5HXta5WovvARPay7w+AquEmJ+DmMdiOtIO8GDMLr25TwcxmnEPtCD
8b2WruT8REPKai0idqszb37gyuvzvhmkGZsjAaXW9swskPlSb9Zh4F8VDfYam7AGvhq1XT9lGP2s
qo59r1G8QoT5UaSGiO2Nytm5iyMh3td4iuCGHscXEmXaN3twmZSgtuSN6wwmeU6mgivjtcJQYCQG
J3OB/Ns+eN5segcaNt1dtPQ3mKj0zb5Cg7HDTREvLL/tnGdmM+IevzcgOydgVwLn4ZF4KQRtBh2S
TqJwOVjcYXLvYxBrLIQYKNaO5n2Yo2U7OJfMxIF9dyOpYYCXhbmLssLzt+7UyR1Xju9Jp9CfdezO
VzGi+M+Y3mSbljeE3ZluZ95xIC7ScrfAymKya+PUGIhpEUYHpb+1GktfyMgx/uxry3mBIDx/wwYB
f/Rct5TbI/kW1FXyEgaEeSUoyghl8MfHxTyzQTMeIutVqkzVVlVaHR1LJ9eJB4UtSt3kS1F30R0R
SgMCmoKQjax1zD2hu9N1YNXh59jwsj8rNfGbcN9LWirlMohOc2nQsWKqPDLh7XBEWTXB4D6dYYX/
nfC8M+ERtCrwW/7zhGf/rYIM8PyjEO6vn/lbCGd+ANNiWuydrY5ti+nD38k4zgeXaQfgHFMHdwlG
/O8ZjwVY9XcSjvnBAqhC/IaoWEA3/jcjHRi2P6FeaO4Qz/GPw1AH1hGMiJ+nDRiSESxR+fmF5UdP
Y4Z4pmsxBCRL9RGni7tmMC5Ks1ePfiEep5FZYu9Nu1YPIC28RzNeHQdrLKZDmwczVH0cnoI+y/fN
ZOKvaahyzdCm+T6Fg7upYs/f0LSZV0aU11/h6Jm3hpzkHgJ+v7FyTpLaxxUzxG1k20feLV5E/gmp
/Sbzu+KyHGEDdAPkBGtUatsaUm6m0W6OZtes1VB8mlri7erOxlIyR/7ZevMN/mPOpkLvsxbT2N8z
8MYLBDP4A5ZkNXRwcTPOlrNvu+iLaxfoY8cx3zN4jT92MAAuU4vPZJplchLoxLaO4aoTHNGtneQP
vca5zNJU88p1LgpveK56dESDNYybxq71HwlvI+wNrIMsrBIouJW7x2zK3DY45e9HpPY4yOekTlvW
S5dqa8eRHG6SDBtM3DeeJSOntdENxzTIil2RcKinM9XRzGm75VvF0c0rbwvV7rp82jFX+RQuiQ69
ofRFbQWQ+L1K3AZgZ48dSUJfHFIjCgJAiEcvbjOA/ask9xvc5Xwvy9Z0hR8bbOZH/JMGc61KlT32
c5XcZBZwgdUa3doi4Gxc1RHBE8oyyH7FhpuKaEKebRQO3XTnqqswrpPrpsrHxzAAbKCjpysqrKxE
hdJDVqg8usKB3bUdObeg9vk33jhiXQivKlrlcnAuOsuvn7wkJREUWDJ/KJGaXXLaB3uTE+vaLjk8
VrNYioPIrHGSwAliUyeW4OEFshf4tii1amVdHhvs5/ACwEn7qIy5Vyvllx4+a3k24s1UFcm1CSx1
OaEO3cnRS796kl5xQ5hQuXUkvVSKDdmdD41jq4ukukPlI64tl+LIXiSWkOfSr3UdUrCB1yQRdJBZ
7ArsdF8bEbTmyXXfZRFEGmxzti2musDmSJCsbmlRHNKMMGKDq6BMK3+Yksn8o6FiOxiW1SNwbzue
alPx31A1nXiAxnrA/gA8Esb+PUmXJQoHfiWVztRvzBI6GnyE/MHBjSS7cNqBm1dTNN16+QLAFBUo
feaCMbeVg4mNRczLtvZzfqHodKy2eZOUOPiiaz/PAmLev32CmZ230rr3NzjDUhMzlCXwUJTJ9aRs
UA81D3vRW/U3R8MXCfsK8czyydIwrf3d0C/lFsIU7yZaAj4Sp3HctRXG/g21P9i40RXfc5J3jqVT
9vdtamMk6CIqWSfLjZNxh/1D73SfPTzQvud5mMqDM7CJbCBSTVszaId9Otrp1/NKA1jlajMmrf0K
No5zmWjmF3BRq0/UTnG8AqxBcjir/MEORvllxOQUq9HC9m4ahwKrWto0oTFBaBpU+wC5yFZhaLHr
9XZ5NIoFiZPhWO9ynNheOi9OrkuzcrH7cKdLhar0llgL/3ZURrGNWZF4PgdO+DWQeGiNThHj1Btq
ftHgc0VvovzKo9i4Y7I+7Geyd+4UtMx9lXdgcsu3RftE2lc0ARK0WUhuu+gG4kVTntzE1ORKoEEK
V66/xE+4Eb8eB4kIYhcxPPPMH4nvP/kN7gJSVYxw0vm6LcFx1XRikn8/qKjCMKf6WiY+unmX8YD/
UXb9J3OMTvFgZqu8A/xIm+8IMS4DArhWHWl7pfRudWvtrCHed+78EDUt6kWYQFeuyy+sQxzvWwzr
66la48tc3XacY/1KWlW/F4lwb+06/dyKdKnd2MMz4Ucb16sJMfEgxiQF7ql04aNON21YHa3SC09U
lPqToKfd+VU0Ef/ju/EeLle68oPB3k51hstmDSg4DBiwdH6m4o3RiJeSnPVByW8YDjKWi5P6Mp37
dltKrI8s6fzZCCYgvnPDMZmvs6G3Pi1RUE9GJB9bw/+TeQw2IWVb7PIh71bFVA5bo7AmQlNmNGuS
GcG6hlN21zPKWg9xOr9g37xGDEkuyBy3u7rDpTnt62PgZXsrJWrOcWa+4MQVO63wjk7HKbvKXPHZ
XchvXqAOmZ6KxSLUuoB4lm1Mv6+JispoNYL+WEdzvTOw21Em3ki6rCD3ZaZ3bFj4e/ovJhuEypui
UADlimH99N2a6ts68b1vifSSCxvq8lfPNaoNLMd7QrzS52kyrC3vOmJAS/lrs0edFrZBd7QDbI5W
wzyzH1hDfhGls0VOEAL69Vxt5H+xd2bLjSPntn6V8wLowAzkjhP7gjMpaqJUGuoGoVJVYx4yMSSA
pz8fWN12l+PY2/veN+1wdFOiSCDxD2t9S0RPsmy/J1MXbZcG7w4VqW62Tjyk3Rq61gJsncl+mwe7
OteWD8hX549cVuzO/MgCFTa5W233VY231cjwaeXNxm2RTLWW3fxoUaJtgXMDPAN24TTNB+4HKGJh
y4TGGt7MCL65WfO0F9hA9obff7JKfCc1ZE9GcwRNisk7Nl3on47O17XrGbfK9b5EU2UyUYhwCSPV
eWPKB9ipxV3JZv2sIRZuKRLC7+5ipQ681PqSMwunhsAgtG5dfzrpLtLearDh2MEVy75kQc8SoXXL
H1gWsx+dUsVJkD+2jOijDYkmw45nut7lLa+NgfYRD2reYUSvHx3XGTdxIqmsli2IblR41wyN/gok
t/iqbcu58ztQ3B4V1gpY1LxhPFdzkndpH6yTCroug59QrPwxi8/D2OXWqWWOQoxLSyYWeS39LmSg
bnJLxC+dPxr3PlT8NbS4EQQznP51pOBGD3kG8sdTALitilCdWmLQXLkzcTnY6+u7OrSCk7vEyINb
LrdRK6MXxHndBQd7mm2Bl1fMZ0Rl3HVx6B2pFHLAcLXcpmMRrQvt1UtG7fh7Vdr2vcVq8ItWqT40
SSBffTK5EMlN1QazN/i1QLcbwwUxbAbzMS+pwsphME5mzQHWWLY81BHA+AYYI6lhU7SD5QTbWxYS
k37xjX0X9EwV6fscWcatiiq1Y82g9tImQ68n1xCokbod6wyXhbGP7dhn3T2/Z0oRuJVVQ7FGzKRo
mHMLO2pb7ErX7Na1yt09AqjbMU1AUC8iFoZgzs4r2uFhXvCQOYJhnlxDeD9pWTxJdpyH0MmNd6cT
dwRutT90AKNS0nnuROPHO9KIcAg7koZfpQtmfuYWR0EP49wkadKr76uAyWEj+gmxkfZenGbcj3qE
zeLMT8hLg7sxtclbDsNsP1XWHitEuy4sFLBDHf+Ak7R3Oh55xDEUwACzfjua43hKsfKv+6yNSGiI
zmksiV30vE0A1Ab0gD8SHBAmottkRpJbW9+ZLyLndLVuAhr4dNhmTVJYzT4vdRY/kuAOfsZG0wlY
udXuwEDMMGIeCbEkByHHZTBdJbXTeBypf+ezR6kCPi8ucw93aAbKJ2zI0PPQ6IB75rnd15vSJ8Vh
1cbkzn0meagHd+XDvbcPPA1fx9J9NEwx7MpK9OvY7fVTFMzz1prm9i7OwBllZBjcdt78JmfSr+fG
v6SihsM1d90lEZUNxcpj+x003jdAjdM6s6v5m9Va3a0uYSuk1vBDxZO91Z493IbD4GwCLEwnd6T7
gSTMYByj7VkDr7zElCpbO+qdzWQAvgqJcpBln33oLp5ox5Xr8LxHcgm6DN4SYaG5bIE6DwDiI9hY
PCox84ydi1ogFM9i8SF7uXuDw1uvGAZ9D2w9rCB5qjtE6esCFilE6naDhl2cphjs6DazlqKfgWv3
zXR19z3IveysMRhTx4MvY2jnHVUmnsyhhwomqWWMTQ7UFkh/FMI3mN0JYZcC1ISk77VQZnHbJuUn
DSiRXrUtexBq3ezdoH2vAZgnn7IseeobsvweDP5yZkVdt+uxrO2UZap3yhef9RmrjQ76/Joa6OKk
mXfvZJCqWLEWzsl0hdwE08yd1lf6xe91fyMbpzrPxcA2GrxacZ9XklBJFi3Jt0q20A2jLB13pYVp
hOegCioWi/g3V7oQ4fcwNjk4BtzMBP7F4Wun2J3OTll9m0nLIG4ichbAbBUIkihMXT1XFP0sPOYQ
inJX71AwjtvQmo/pYlJvNE1Wnc75XRoTT8GeHV4Tk6V85VVJCqIt03AO+eX3MqYoIRgWUVeViu4Z
s+4ifetqWbHdXki6HQEFxGIAagJqC1tMyXb4PWlLgpudLj2w6GoOo1H9yEdYH+0UBbSP7TlXJM81
sQovTJ2GhzjpmouTiZm0U7IC5sw1Vl5ch1sVOVAcRRideGNfaPzYR4ik3hlZGR7JvAYj/5+pz78T
24Mc0/mXccj3SfprYtbPF/x95IOwkp6MyQ5mm6tA98+Rj/sbj07L8kB4Yr1DWvu3kQ+AI4HGDPKR
BT+ZCQ1WlT9HQOFvKHpMROwY9ng5g6L//r+f43/FP+o/9KXtP/z/vwKErF+FTwiMEdqGsIMC1EYW
u6nFwPUX4zoTco7ayvOOw2g20cbO5vySLPZ5zI3kzk5e+4oEat41eFx2bMUizOBYNQUJKF+8imbd
JV/31XSq9jUeSaH6y/zs/yOH/VWNe313NjoZ7yfcCCnwr+9O9KHCySDcYza49YeXsNNHzlOdK2+k
p5VpMe1FYw5EKtZAhP/178af9g/jsZBkvtAi7cw3EYNcp3W/fDaJXbDOTiGwx9FbydaVGqJPxW0u
VA1st/GCs22GFS3t5Ac3oyvSL1am0q/jXM3fg76VxJOyKTyREdlu6b2LPRSPPt8qWfuPiJAaDog+
8CDOlt3ZapyGWNDGXVE30xuMJTR81GPlfWIzT1sHyEvXZijltNJWEGz6fqYuJGHZkCuHQwy/pm+/
xyH2n7oFEIkkAK1E685bJjL9BfwCGRqTW4H1YcjC+EQKDk58OdnagabyaihlbNEGPfcg1VjnEysL
X8Bvqjvlolc0YPuRalgTljEZZQRee3ZWPFYpUOZAD3IVR36yRhGKqomoh7cqWwwGRiusM0SqaOOr
qXtlNxvQaZiFNlcmpKOBXUzoL6XStNNJ4e9HYackS9gaVq9vy4ugN3hEbJNam4yq4r2oGfXXFdiD
TZiMYqt7R6W7wRnDaQXW07/g4YJRG0npE0DhJt0zidnJtuoC3R8RdpJgXJGjcBnTPkzWIGdb3FU+
aLoSqlTI87rLoWt7fmPBg45n56YaFXuiOE5tjdBDMDFTcO02DSqfg0cDayB78ZG5ed5bkE3hNoF4
8pBXaty1MXtKtCc8IFzqVfCXJnHWEJXQSnXae5iImtzPAMu/y8SmSzDTneiGAXWaJY4+XOPLbE8D
6SN1n51m+PCb0OsCBBVdc5gJjASR3XTsklU97zq7I244yOzJZxjqjh19b9XC+82sm8gIxxOKrugF
ImJ/CHWiic8MvOSHiygBUZ01eghmg/IHLgKA0PaM4QrGK7ERwool2Sak4TorP1B+tuHee0piI3Pu
UD32pFMC/vf1E+SndGzQEJHhuCamSMbrbIwqsnKaLoc7nUTMGDqV7W2Sdr/n+VBaK4JgS8JMsTEN
5m0rhUo/hpTMqYOoBpcQYOr400zODC5tJyMnDFAsXDPPrj9mckz6dYTIGXSmJY3uE/16RqqBICIX
oV5NDEzXq8rY1lE43RKry2qxNYMO2uOAPvtpYno0HSZmAzhEo4qdXV0ptEskesTNV4ZDQLZzg5nU
AuViPR/r3DzMMk54FHTVWSUwhTZM7eoPlkXs89RUcKmPLGQnqBwX5MrLYZjw99MhVfdMHYI7u0eE
A6RL8NvU8rcR6Oo9qWi29FYyqYY4Pbjta5f6GQGhEOWM7UiA+IHd0HzA4dS8M82u3/Vgi5bk2gEU
Y6K5kbet2ZNF1Ztj/83MVG/esgL0zDsR6UUQZTf1h2I87wGTLubd9SgngJnPiaxee9tlCx4tZ9K8
9BPzCwHjy8491868EOUjTFozvFTXmj481nRmcwqH1OR/8hh8AdfRZMUgSGtr1sMb85YiJSHd8KqP
fupKLh2F77ZWdKOytXjHA92JsdN9h7oUHEuDpcsu7qdryDNaBLul+8/Gx35JgXavgdDpkg3NZp+Y
6OoaGc0uecCuG6C9NK+h0tCfAmpB3gHX7pI7XVlWONy5comjZr4f9RvAe8FXY1gCq/lwCK8mnJsg
6zpk7oKkZwm4JiNMv9dL6nVyDcAOlyzsiGnHke2hvc11W3+jS/hCce4fEeFk3t7qGKiTMkO4tkEk
0bAPkZW6K5b0UC7tJYvbXVK5rd7MbxNniCSfzFSdkyW/2877cZmm9t6nN1T+sjmwkl1N4kVm1wZ0
Lssbz26RwapJiA8DhaVQGcmwOI4ybLxtOJIk7lwzxW2bGTwXkPGc85yhRFzyx6mykdZa11hy32uX
YIZrXPl0jS6v9BJjbl0jzTnHY+j4nrsbIw78tnTa1/8Ujv9O4WihJ6de+efrwmP1Pf2ofl0X/nzN
n7Ujji/hsVMCtMA0CMrl37aF4W80hQJoAFASCDY2/+pPbKb1W4CLyGSRSOEJxICK7s/SMfgtWDxV
vIxnnU3d+b8pHWFZ/GN9hOCKd7GUp3AL2M3/Wp31Noa3GZfpMXLmcePIgvSBLGKERA4d2UlAFMhr
npbo5rY3EJrnsW2d/SXaeb6mPFtIELbREv0c9FZ5PzMd/yquydAxwX00RT2B0eMSHU0cSfW19CLn
yCrTvmd+BAmf4BXnll1QOK/zawp1KyghUj98CoAbXtTYD/fm8FEu4dXJEmPdMX58B+C42GeHooJw
ZzZEcl7Tr1NIXDMjmSUVe7wmZDvXtOxmCc5OjBzVscMzAi6DrSKa4yllWCuJ4I4K0d8ua0W0YIwl
3Y2nAGBsC6JOkJ04IrPYsmXOXqIqgnm7xHg7rLbQD1zTvaH7+Q7VFAi5pm2AOXXmfNe3k7km07y9
iUWrP8NyIDC8Qza2HsJ4ukmXQPGpyYAQJjYIQM6MVcm0b+jLZu33xJCPSyA5Ypb6wXOmmnVhOBJx
PpU6QNSS5nchgYyPbuFQ10/dZiLxPKBCglGaI02uerXy3QnEQRo8sGQgKj0jNH1E6Yb6pwwfoAo0
5Hpn3RNqp3aTEnqxdfXkHKIZYzhq6Lw6eR2m4Wya+5vwGt0+t5Y8Dbie6eHjJdw99ch5D6+R78qY
ihenbPqnfsmFR10GAh3BqfUG9j96I71lCUkC0F+Rd3XWMzMjeMYwKRkiL7b9+YwDun8t8qkB0S9K
ddaRkjcJRPTfsZ6TWx9PS4Z9C2DmfnCrYtvgbyedg/y9agUZYbgtDE5UpP59/iGvQ5V2ZK4cpyU7
ADvT7VfQ4UWx1lSW+BakEz9UoaisA7aK9JI0ufNqA419FLPHb4PqoJ4sRls7cqzdGwumpslisk4O
VC5MQiamjYAX5EGjhbzESVms/TIb340qVidI5+IHIcWB2vkmyChAcHjzt2y9xUXAltVrFta18ZbF
jv9A4t0SnkbaObUKdLZPt6mhtCMOzLcxuOWN8DprLUureuZ7zJmLt8lDMGbtbWtNySlgh4G0tdby
nESVuzH8KS6XLKL6OXSkeU/Gd81AVvLvrTp2b6kte0Lf6rIhFJwQy3alS+7yt5FwGcqA4mdRkCNa
pkQQPyuFGpdIh+VYDGQWXkhoGs3ijIts8SHbrJZnJnu9XkXDbEYX7BLOdEq8JDtI7T9YISlqjRvM
7J9T+KWuEsS1c/ds27Ev3qNITCvSVIZiE/SuaMkMsevFnuE99T2MeQSmFlGPIBIZl6fmnduU47kj
+GfvysxbtXXL3ieHUiqiId/iHqzWqDanS9SOrD3JFUK4TxlVnv2+M7OHIGXxIzZuM/fmkzu37HIL
OqTKI+JCGgfdqxe3SPSjkYci34zK0UdHDScUq/5t3TRqX3Y5A8ixmPdNX06Psg7tI4WrXNWhFx/D
qS0etXLUpdDZuHbzDDWEI4pt0PBFMkFYlRGJm5ZM7hYdcU+gE4TD9Dxkp0an/CTHkPseaeNWpPa7
HyUkkGTGKSMdrJc14Tqh1fJjlkhpFocvieu4x6gleMDiY9mhoG3vU9N9F4TXbBBGAHzTg3GbzVZ0
iMmQX0+9+VpZ4LnphrkHiMluh5tu5jOMOvMmS23SQS2Rg/luky+jwxaM+uUlDEjDKMPmk11CsaXI
vJiTEkwxyf1y1L2vs+yhk9Ubg+gRR88NalO6MbN+GlIiR8sx6NbaBK1PGtiwsatiyFc9nC+EcQxF
J58AwH5oJZqAxL+F9tqelEPABtrA3STCYU+Uo7ux2imHlAmrjBlZnpwQutIiUFPP78nYtrdi1O7O
Z8BrcxnBNe67M/krFJhGX13MUdZ7Slpj77K7WXcTcPVJRRlRjzVKZqAJzaMk8vcCYTNPNhBuisfc
GPW9L9T3oIYBlaexdUPkpdzCyAyxRaJSW45Z9sQrMhfjZ9rZeONZXr2Ro2dv57SF8ejH010xsheY
Bkt9mclnXRsk1LHXSR89ZUhuCRxEahjau1LlJQrHonwaiijCxUu+kNsj/vJqc2L4ONyIyNSb3HaS
j2KMPpLWlI8AM/SDPYrxJlUANP1UVE+9xinVOf6pDQjuJfuXk98wX702Ic7V4B8Jbd1a+LxTOw8+
9Ti0l9AAoD8jiNk50yx2CzHzd7+NqrtZb9t+7s+6w79A2m/r3nHGGOesSwOMU0kpLwg7ig1dY37j
BLWz9ojh24uxTT7douDeEnXbrjErXbgIiztRm8VD5kVEYBLHvk39ucVtYj4ErN82nZ2pYzk7zkMB
NH5j9FNz72nrqzcof0v4UP6EgQdZYhfYrzSIctcCU7G4MhLCIakL/LXlBtVuSuHNsjP09xYDrxtj
AH7otXpiT5yOR7/jETnms380CozUm//Uyf9OnWxb3jLX++d18i0FRN2r9K+6uj9e9GehDAUBC7YL
GHMxf/+tTBYeBS9UOx/D7t8LZPM33wK0YNrMXW0TOsLfC2QfmsKiweM/MLlOqJ3/YZb6r2arhD39
WiBDOQpAJZiI9SjiHYylvxbIymJF1jM3OM0oJAhSK2J/6FYuliIiS313eDfjMoA57dWXtJmWW0YY
KxnCbibZs8+26IrMp6zL52mr7DG/T5jo5CvfAKorAsW0LHVOXYXqqcRqJTdeOIbOqo5wEpLcpoMd
3svkZih0zXmGSGlFxsK5SVT+wN0W7ks2J/slGHnv5oXbrePSiDZtn/v7OU3UMXcd/5ZKNCI3p0W9
49DTq1WpQ/uG2ZX/mvZ2jbWxtLM1cuV47SQ9chzD7g5DVUeXWrquXqWGHo+9+S0nfP0jyIvwds6d
yFmpMey2/Adg1Ad/3CG98e810egwhHxRmBj/iJG3psg95Mo2PnWt5O9Bkwp2SVV4rKNS/YhHO+LB
XjbWA3q+fo9FQ104C/QpywMTaBBy9HKJAfmBVN5cE1I5o8NrHPpw/DF3MZKpm7aZjc/Kp85ZWU0N
9maW1XFK5RvObXnJ9IK4TsLhS9J0HQbRbiQ03ZjVt4Ud/qaMnFlC77nTCu0LQTFzJXguhxUjK/BQ
K9tM1TFBvkxGmm0pCstR9/hD9Csjf5tPuiq+4WTtDmJOydR00/RzxvN9Tk11T1funXLVNSdGRPNN
ExGdU3lBuwsIUbM3yAEmnv5Tz4ixtuP8TaS4V4G0y56fVhrtzm6JjpmsIFqruvT5Q0eRMV2JepTI
HolMnpnsRxkVz1BBk1diq5N8rauGFfQ0siArfY9EMay9rNAS28mZ2nIBHqVy+1tKrSVovjZZi1HA
RrtkZohUxJOJqBGJ0aZAKgKdhsfq7/QmvVrjPACcVxXAhxqM0w8pDHRWm1Nwjhlfkj2JDNxWYXnb
dAYWYMOxJrKONLuu2p2CiedYE7+w6bVJKUFM903ywKYEaTxCsAsO7Bq092Em+ppQVJaXTHYwkUCA
Fo9xxKRDh8a2Ydq4TiaUUsq7I1V0+KxY6x3NJQBAZ2T2bIa2n/ZulYw389z5LXyfrvoi6ix6M8g6
NE6RtGW2FVVgfZfabPslobQnc17XEYSQ3HrvRBFV65iATggUlfyKDNbGc62tj5yqblgPUzddWp6P
4cF1mCitVCjqQ2pPDPRKhzCTiJU9Kq7Icl6cwUxuWHW433pfmjQp4H/Qdqm5ODTkwH3NApMANm+c
zCNoLPHMlpE195QFUblyEwRLmyZu612YVOUHACfxBaPoN8PUpKc2dM1W708/vEZNaCUtq6622BEq
Woq+tdaFIn+PL6tS713gkq4yBRmRe2xLN6VBi4kXxxPnxB67TdOpR6y+RJnLlPsZ/xKmECRn2xC6
GHuAwCfloW83uArSDYZT9EC6kyeElMHJM9sl4DrJQj4HN9vX5KAiV6crXhvsdPZD4aYXFJke+1gz
HzeGwJGwdQNlvmOdFjiaOFEHUDAI1yoiAvcMxovFDCHvmMYhFBa1012wNriLpLbMXvM0Y3circ7R
nGhRz1ZnrLAbGLr5OgQTPiEXXOBBmuCVV545tfduq4zP2gtKgj6sbHjA/MtlEItY0BDbQq0EO7Kd
QaLsV59IrB8Eket3VizWrdOmyEaxK7KXcDzKRRYtjrxPJhHlm9Buyo2faITItkF6u2U2T2R5NviN
hb5RPoG8JdjwDUvrk7v054RjF5iS2mIzkGV1zHKOTRA1ck/+1XNcef2+VZpFBoRJ9FNklSLKzadq
zT6B4scc5++zg/NmO1i+xDPZl1uzTsgXgn+a3WMyK4b+xkWhgcTQRcWVvs5otKsDIsMqN9/CKfcp
nRLlWF331vcoN+4Jp0XjRzt6b2WQ+SnPFPvqwrywsYwfOBZHmL/5fBxi/eK5VXWRUCIvPbloVNUp
9hcNA/nNMVSIPS6o9CmBHPfCKo3WvtXcVmHaVA9MtssHRl1Ua3HprTvQE0D5SqQ2w2xvM0/FHNs8
8ojVnNDa2qLfyTCQGSVvWd5lwuTt+rmxs/DB88HA2+NWFzYtNaLFM8EP/v08dvat51URgQFzFz25
ofKPWZoTC9wbIQXvECU/nNkgAtmI+3IRP9Qg9aaIcrRpnpCoBUfs++ZngxaWgCnlIelgFDNGcv6a
uxlhoDPq40NsodPOXHKgRqvrt5KUdNj6HudRn1rzjd3NwSJLRw2nswdZMIHxpO3cR3VBKOnEcuqi
5+hI8qZ9iz0rpsud3YB7ra8fYvIY9svn+azq0TqLbFYHjotgj0/auGfZMjiIMrT3iEg/+R4hODmk
o4EGWsmx4feY3XSa5mB6tHOl92IS4gizoH1RUV0+DJY3HLiffPR8PTwHp8Edw1eEzm81k7m7YbOV
aGZVQj5qRhcM7TJHENS1hLV7qXnIZOHe93lJjl8gxmPLgxEAm41FV4SfZp2KT6t1mF95rSff0r5I
vpo6yo9tbTR7OKHEIacDRw2XX8JDmpEVyV7MPnfpkOUPkaj114bR1SbvLP/drtPw3p4q7rxkOTQB
iNuL5lp7LEGVbddP1STeSOtAqDEk2DRvZCvhWCBgtNGQlFq8p0aUP3mWaOWDr5BsHxxkmQb5aX7u
EQtiSYLsfXTGe9xYlUnscIeuFIiC4JOv7Xl6UjJmfuiEtEOJH+wauEEMH0i5Qfe06O/tOrvpAGeV
h74zkjcP61D6Yfvc4muCOUxvq/SsYjI5/FHO/q1ljePQ4eXMU7M/ccnaKj8FrAyM9kNG8zu17/ia
s6z6zIbRfhFdHzxbMm5OYGieZRVM29KReOxkywa5H9Bj4a33i/mdA/B3N00+ss5/D1hrf8OOTwXh
IoVetV7/HghUmTCPigdpFVvtlsaZLweEoGryYwXI8XdnZnVBgqAkpl1LJyTRoE+LA8rt7tHxdD6t
0U3TMzYk2sXPod+rbTnb82MyU++w1kQSbfxc2f/HmfQ/OJMg6y6spn/eQt3Vqkv+z/qDVX/668bh
j5f+0UgF3m8ushNAMj5O16Wb+lsvFbq/OUS1urgLrluFpdn5Y+Xg+L/R4SAgQf7r2LyMV/25cnBw
PC1bAtvBZrToX/43HVVg0rb9hdPjuchkbAf9C20elB6aql87qoCZO1O3NjuM3WKzZt6UwKZk1643
9qAE3ouhMWv8yEFCBIo9oetn4S+Iepqpt9e29nFJsq0o8y0qy1gejKK2NInjpB6hSUjANJQpvLMp
wvnS1Fiqaw+SQ+f20CMmmzwnJCHO8Sf0SmfFgg1Y7JJLRuSZmKn6HU9/896YMyiBIWtxIurKCs9W
YrsflQI5UYrSqNY120x/WcqFzd6Gdae2bW4sL7lSQxn94eaQnXjpAbaTVtUsFg7iJMfL1QGKMHa8
qMx2jov1G3tuMwawPG0CnU81QTrhCQwvtI9wMZBDuyCgd0FGWKRFo6N1MbtPxch6OO8XZ2ojFhey
bcfAjheLvYm35yNYyKJ1bfQHlP7Ol5kNwkPlLFwJx4R74JdAGWJ7STe7Qjd+Rg1x6GB8Bm3SthyQ
c/sdNQyfwM/4nIVpgTTABITgKP4zd8TdeYXYTMgMCPSNeQOehfMYZR+/DdDLQt9Y4D294yOj8MXI
X+0ukOYQmcZ7kZn87aLwQKv02kQu7aY4xZIguXNy+ogQCupK6XS8zaJ0ODo1DNkqDXjNz+gF/xqZ
UY4lrh+uaz7hn18o9kkQu1Ra4sXul294mOCp8ZW27RucDLgY+sqzGyHClhuTQPf00Sht/oT6yu9q
hoSfFbYFjntAqHzkNBi8RzZl8Fg14U0EtxqEiO1lV/J4RWGbmK/Kb4GKIsQkSXnQ8+9JtKB/zKES
L1OhLwxavR2bct/F7485abbb7DEYSD5cXW3KjVVC/3C5AMeEJCKM1Vzo+QjSYjc1MT9pjmz+GQCz
AC+AqfbliktI/CWYLOgGrgZs9Xyzgr2Xs72mkQG8BOZBWA2ABtoJLj7DXohCg82tB5UWxSliiXhr
doA0EjYUmvnqyBdck/PDo0KAcQDyhLP7VGFkSzGZF7AL0DdzvVncluea56N7CDIWe0Y24NBGC8/7
TuceK0+5GHIczNEwQnTJFRNRlnwfx2VqUM2LAX9YrpNJjM07HigC5JwOlzGD/3dG3fywK8oAcRnE
pAUtgHJAbBvXAq1CNu7L9RJODdzbqDbqm3q52a/glcgfxgvqCT4SbWOrunLSeXRh/EqyhYRBOsvL
T7pHBz7AWTdFyAVzhQQUPJmpb67UnMU3TZ/OhzclYP+kycGRWql8v7rJUdnDQYTFYz27tJAvBmBh
Y9Ug3UI9KuOSPmzh5PgL+wmZEG70xEOBdeV1BCY04J+ZbpJalPsB6BLCrgX1hGWYzydaoDiDjTFk
goWMnJ9BGLk/mMl1Dbdnlj5fYXcNOakb2HSMNUK8AX3QJs5DduVNG6qdOE8R5m8INg4OvqeY7RdY
3zw5GhtHJ4ZajXXO3+uMKta7ucVTvRXcFKCyVckbmsFlXkq71sllasfmliGJIBJOAkeZuJdzwfGM
YA28SmkV/BzXL4Fd5Djxs662n82F9tbhKucTLN3x0oxkS63sJJfvuQmNRFhtvKdptp8Dh2vezwt6
kTBBovXUAld3D2PPEemwtDmPec4VZQhqXGwUhvUcmcDDTnEdkMbmVJg+TyUy4/2V3ta7Nh7/YSE/
FAv+o02J/9ha5DU45L+6XOAgw/laEdbgVKfKJGcM1cmz7OEfZATeYtdWJTgI9hhcL1aLo+sa0qPF
wB1xda6nSxQbIey8n6xsloJULFdOgLVxOrmZ4sfbcdR+j3MYHWnicXULfoWzXHsq9azsxm1gbvTW
0h5dr3nXdnmR2fE34/harv+eOeddv5CMPM9ayBNXFNOgLdk9DtKDjIlznPPtSjQsEme5HsViN2sk
PBvDWUJGfh5pWWuBCGBjwKXkRThHj1nYUhezENRqi1rOenB97q6igCOBSpKP1yFm7XrHlUPovmgy
gi0WT55KdteTlTQhy99rJDMvVupU1YuOCep69a4Bg4W7nFLWQL4DGj7vQyz5Q1kvy0cr6W0S16rv
zGnEUTWomlahNJeHc7TY/q84JT0vaJ6C+qFfh3VI8vyYoMZK6A2S6cDx45SQQOKeEmIV11VtAVOa
xU1ZtazUoFON2DLaVBSPc1YwPEyLAExPZ8QvV3BU1XklX1Flctcg4+Gs5Z4kr5YjpiY9wPYQVErl
f6+r8gUGizqJaER5vppCPVKHOKh/XEaYYnkQtSywnuHzNTc8Y8IHC2UjNhs1ODuw5whcoWndeaaD
abMv4mX5n3xJA+mBzqmir7Kzt4YNsa1lOL5WXbAGRco9wGrQKg196Dqc2UnfgE3AkhQtKZX1miHm
KxOqXdO0cmf4gXho3GGVlcElsiExvk5+0ZDFHDA0jI6MhkpO1Yw73PVhLDhmb28ak/EFA8y5Wgeg
GsDTSTdbMz0tDxatB/Q0twkRcebOLq/YL68g5e9o5fXJyxLcxkag4YHYVZNMu8mfiuAgqG5Q2bX9
sgIMEnHTOe58H45dcGohTD2SNyiXnrXBhaetL0w56lvD9Kt7hPrhKcCMtSksAhv9JKy3cYhLZYWw
g91VHvQ3akRfGEAVclat4Y0fhVtnX6ag/ALtWxbngl3oo8yJD4eqoUN0r0rsQozcv7eTEt+YuIOs
1UggZi4ylHpBugnVpHaTkYmDOSDxnfDLbtlwjmjqXMbzPTz621Al8PT4vPzvcMer3dzriOd4agLU
1F/QjzW7PGWEH0T66xCNwPGy4FuMb+eSeLihrELaOydH2GZ3nnrEBJFQ/lQ+jqxy/ES59wxVNVpZ
mu1lmCbzYzlP3roO+hKNr+HuIzEE50ak7jaW7bNcZLRYyKiMtm0p61to7RxRRCBgLkuabUzdcOph
O51sJl4Hj73bMRe9e66d2WTrOFaYxKT3NPp1TX6zDLeGIEgw48RajNT5A+t0QgLDkzHn1j0PAYYF
7lDt4tDwjwUjvceY7Z5TOdXBNlq1D5cnBNZEDECx6A9ezhcGstBA4jjKTUbDeDtnHjLA0t4QpGde
cpWFZ+iP3RfEeMZ5KvHTr4ww4HWa2vVbNxSCugQp3KkbK7nPiBl5yyjf41XZsxvh+rbzZ4Q77I0x
292ZzFTXPHkD4AIuUAOP2Uydl0eNqOrDyMu30ZDsBa2gWIJSVbszAi4bBqHollkC93szYvfq4TRd
c/jHm9kreBDh1TgOlfe9ATu/tf8fe2eyJbeRbdlfeavm0IIBBgMwqIk7vI2+ZTPBCook+tbQf31t
OFN6JJVFpeaZA62kFEG4ozFcu/ecfTpBjmJt5utqJU5z2tpvIQLKJggrPb0nUJJANaOlEkzMErKc
me26RqpnyEQw86KwLXbJGk5v4Nw8mnqyDwUAw0Bb88xFy8V4HfeGKzY1ZnFkyVp5Leeuc7CPjVlO
JLqTtzSW3QYn8GOCKxBTdFrI/Ogueog+s/hH+zi1mmDxRB2EqCPrbRTDDYJbZIdYe2ODhalNUGdn
/fhqZNqCuKiAJbLNF3HQ1jRXU3zjrmorJng8FwnG9tcaP/JpUUwn/HbO9rTSl10fm/wxdROAPrn5
MkaTxy1OhoM0zgwjKPxYSEk7/B0kdrQyAG/jodPvDBrGgHW9G5WV5E9SDTwViJve+6NGct2zd+nO
WQN6851WdW/Cl1EYV41GLKvOGdPMHjY6+B58Uqt2PWLjFt6FqDapZlGibiboPN4H3IPQAEOcPVhG
jXE2fbq/ol3sgwuAbcHQm0vD3ESa7nm0jRyztz94ccFbl5xN9NZe4tnR3h1Dp6Bh3/Lvs4qSKzCd
AtLU0NIn3jn0JvFArulh5agpRNQgeTclTZ3PZ3NlRM8W+EFqUaJemxU95hvUZ9/t+P8DLwVbZ5xb
3upnsVYe7E/DyD4O86RGeXsMKx88VlFV9vRukVii36NsgPYNDJJqpCodIuI2Y8bL99cf4OLW+F8a
7WXz7oE45YOsk1fb+slrMsZKVAtS9aMDYnSleOoI76MvQutWGDqOKDbD+pDYSRxddXW4lLsaJcFt
VHawgMBO38qK3Pt/flpW6hGRMIq+BgPbHzsKpd2HVZzK6Fhe0N0Tb39kKiTBUpEBT+oSi8qnL0gd
CYwhqr+xdH7w4/zgv/kRdXw5Jxweo48Htp6T81PCXDmjbyiB6h6dOWcrRIdxrnnjMATGpFrEs0Pz
EQGY/Zy5oXESa/n9LVp8kE2NSlrNQ0bUC3EQ8bFbd9B1E5Xp1wv9cSzXZN1/fBEd1xWOa/vgcFzx
8/ka/CgxbANmTBkODEb8eer1NlbZCq9yfAZAQMnKnZp081bIbH5sOnoVl2jspJrax6Js/oYDLn62
6fiCFCv0scqWri14Df94BQ1nxXtQNxwBeVE2qpWDfiEyQrqgDvQI36GlYEEkkQK5fr2Svkomyvlh
Ve5DRtD1ugfjzP76VNn/7oMpCRJeecgNLgH23/uH3MGs26Jt4iOWXyrUqGLv1ROUPbbuRFVk6/IJ
Q60nT7BUWTEmWrDZGfPD8NjLwV8dAcCATfRSaiMvdbFA9ni4pG9GcqF8TyJNzR2ujuR27fWUvsmT
jT2HbknmIoC9mWkMfv62KU0KcqH7Ze0ClHMNkTBMkLMOKTC0tY57Q0nIvYVtiH6uQ2Du8jfXyfpZ
Lsx1cvGQKKxrtBD/EicaCwMU9eAaBzt2WAOtaiFLxuvXrc4FdcjCj8MDBI3xVFoLzZOpiPlYc9Iv
T5OvOFuRvcbDOYuxBtlK/i8ni39Obo6I79Iesq16vdhtSpeGrjbRTRWjrAJ4KhzEXTRAifgWDw1g
gOaNymbQBx4bgs+Xa//fTvTfdKI9FvjvnpLgrXv7ny8XFdDtW/Hl//6f4Ev+Nr61X77X8nz7nf/t
QOMBJhyQRF3uF8Tlf3agaU5jtlY4wniD/KB5t/3fsFAiaPdt3nEsoywBfzSgvd+wpwgQV8qxLnqf
f9KAFv5fnmnIVBhIJAZMNPSm+mm9zlJAH2IBwsrWJX6PBrpcR+r22G+mpai4Fdui29cwVuBVoNVl
8LhlGYWbEpo17vSEGfdiL+J9mPRFvCnhaW8T3xy/TJ0yAo+/fOuF6CrAVKIwNhjS9fnHS3KxDWJ1
X6IHP8z0xHYtTwT2PwnWIywcB5XQWF4Tobjc5qnTgTbszeXI2CeU2zAt2jMmN5KjKsgX1LLxpouB
0hBK2F4hDE9p5yLRMyYnPeD8YamyW1Wf3IVhMzVq9wjMitRanSA7aIz3Cdkkz1FTsio1U3noyUHa
1VFtb2pP10xUwdIWk35gt/qZhFa+ZMg3pQH+IC0qQp+WfTA7NvxVXuwHeq1fUSQkI9burgpKc+l2
Ts2OkfZ3vW8Wjs6o+kHZk7lJ3O4GgzUBSZb1APnhORz6GxESVRZP5RP+aHE9jTU65AyXo+VR8xGB
zr6huAYy/z4soPoAwJrOaC4/QoMHFUwVCIHrIZuzjw2MLLa91dNEsxYGYmkGtR3H7BDqHmX/PGyT
pNxyCz5PNnt0N6W1GVKvD32zUQ5/td9QpLuLa97RfTb2HYoMIsH9/LWae/kqkMAc7BJADYwZe88i
OW3KrmPCDKJQL/U9mYbLMaQi7tArv1VStM81A/wVBUsrx64ZwiEcuIencQy9xWPR6pq7eYjb9zLz
npVOqgPvVwCqeo6uVZi5OwaughgthVk8917ypcYpKu3xJZJhdJZFhf7CjXTxAMyl/90wm5YNPa62
hw6j/i3MsVgEoxUDWq/iZtmRWPpkG4IuUlu2cWBV9iPOCX9PdGQZ2Aw7tyFPDgarISGjy0DuUkzg
jOhjMDCMaiGAk860NqHaga0YVIVqeuqvogj+235sDefFJZvvShbK/Cj54oGeO4QQCIgSuDZZVe0F
ZmAm0GherkawLN2pSk00zk7azV9x6y3GwWurKvw6++54k1utTXenlNku51XbohOPtgCYxdN/F/r/
SLXJekv9/ncjx+Atq7ofLE4MHNdf/Ndy7zM6XP3VFEcr2NAS/7vcC1P+ZkrFIksa8cXl9OfAUa6p
VybwMYmK03RwZ/+53kvnN0zzTAb5tW/yzn+y3kuX4383cCTvxcV4pdgxoTilbvk5ZUb6Xq3BsVrX
i+ngCD4kGi8JZB/LhAilb4yOZMC6cAFEDZ6TNqzI9vKBMYkSWysRR00023XIuwrqqlGQqtBUjOAX
fVNF5RFJTX/2mtENZO6rq6ovjSd8u/U6HTSuusRje8/z8AQZY3pJPfRoTAwhO4u6wfCj02artJ5Z
tGCUWcze8ICAu0D3gfeQzw0IyImOWRKT68AbABgrWr4mhHrY3E26CtZieiPRTx4bzepNUkMGPUyd
hQwDhk9+EEfN556JXNCntd4WQ5tiaCrnG7BB6DY7M6C1Bj1Y0ajMtbFjDy32jBuWg1NBtikj67Ca
aN/hN013us6SYMkxRk3tXZtBf6Is795aq2Po5Rb0nJGjHe1CcfxCaBw7DapuTDbHWffJoxvFsGGE
WJiWWf52rGYmaXU9AB5M79rZh1qos2VXYAHg7eDzajJrwFamYzPIW0klRY9DHjUNanz3JhZs8mlA
PPpmMe46FLB+0R9rCYswzC0Ubz7Bi5KeYWCFJgV3KrZOPL863TBvh279EnXWBV0PBDyf+wjXiKF2
udd/KuBT2dNUnOtSJFdIyOcttKVdtbh7I8nrPfS5MkBha2B/cl1s1uroh/4ZU4G59TI8c8kSGq+z
TSeZ3qGz00zSNnY/TXtLojozwPOdLLarz0jylpPG6BqgfkEfNQkHyadBg2gyZVACxIPVFR2mHqBk
w9Bg5wtohVMtrwBSn+geE6Ho2E3Qoxzb2HSvYhvSrd/Qn8pzY5elzXOl1as3LdepNbqbaFByb2Ci
2QlziQ9uXbwtxCKnTScPaRW2jDjhRZk+hpPG8r9IxnNBN2A7XknwuZ42auSW8NroAUVltQe0C5Yu
Yn8NaJm+tiBLSed4VDrn1Fip+DjLRWyzVl9NRvYJm9e0m+Al7FI400enZDq2LKW3MXLuBUoqkDJR
TTrlIvudhOW+ZUzVwJZr3xu6K4LMnQAQlBpOBIGnB+FxBbFJ4fmgMsJjk760lopuSjMu9rb3iRrL
JBwZwLVTK+OZtEwkZwR5ysDNk+SxGDIyYLQy6S/Dg0KU3D6b5eQFAnPJ4+J6MtB6uYHfmO/xLwHV
DGO1X+hwBQ7S8105IY7tLMNEBtsuO3PJih3bmhglMfaguLPxU1NdnAT9ym0SecOR0fypgzZwRQ+q
Dwymry+9Y3MWKRUDiz72VkX+GAAKazams7L+nNR8QTxtguwTiie3gREQ1+4WRjEj8SUrnzLDnu9D
2mZnQd/bwfqmANyM1Gs7VXvjCoFU2z7HoGnPOtvzUYGEGaXNDxrXJSGmhypTt3T5PyUD4AdU2flp
aFy8n+zfAnfhfNaMrPHp5JAIbfPrBPYxgK7onOEQ0ZtX3ZPpJSeaH+rsIWFbpUePKgSHzCgfkxkC
7M0y5iqQ8Aw2VuP/3nf5Y4J2gTHwfU5i0MYkIfxA8s6XQi7zPm+XK4Yg18nIz2u3PIyK0IcS9eHe
jYwWBD0SS1i07KuJQkZRm7w1VQTcwWNcWFnTEVA9FNLMNbBL9tAWTQ++UwJ2ri0bbqlItTez5e77
wnrzqWo2XpLaVDnaeQqtONoWrr/rZ4M6VqSHSTZfBs0sxl3QCjotBlAzF+KMnT3bp6BOd5gVcQJ2
YO9Gv/COsW3eVbn1USl9neKpP2lnevVG7dIoUN02n22Fjj4pn31/eJeHLZkGtfsFFem4HUKYe2OU
P1uiv3Jl197WnkVcYFsgnK5yBvhqU5rtfY7Hjzig2NviYvzatr0ZJD4ESWfpq4OUfRKEzpzumrHL
r5EctAc5gfJ37NA/5vArtB1/9GfPf57ljO+xxNOkUkyn1tzsOy9faV4csVyWZ6aCyb3O1HUqeAlN
BpuObIRmQppvvm97x9mYhfO0yh4CQl6Sq7nRp6jFWIlU0dhETDCJzeD1gkVIfciz6f0Y9v0RI9nn
qsdRHEd5vO+tbjxM5WTs0QfQRSdr7a7Lh3szcsFqS7l+8PGmZgO07Ryr3hY4Eohg240qAb7IdoMF
LT+J2HjX+2wZGmP6bCc1O5+870/esBAEkiTtbg5DdWT9Tc7gGcZDZLDKISd3tj1y9Y0Hke+QABnY
R8wV9uBi0KLKWhwiN303DuC3FsN7njt9pTP8twzWvtpG7Z4B1YfrTAE0SA0MkvBrbydkYZ69Gt0E
/IoS0lMV7tECV8HozYtdfsppgHQvMulCnXHPGjhYjxPiDVlvUZx61fja0ZBzeRQbMqjJ8ebuK7y7
0Gl9gB/EImbrQ1alhaPtY4NUcgARXhPD+2L3NArJQJrnVmPAcDTJHsyxmqUeE+C8BJ082rKgz/+B
fDOM2OfWHjRbWuhX+G42ZZoTWoztt26Xtr35b3n9n5TXtk3V+6vy+vlLWX7R+ssPnZR//dYfrijx
Gyo+Wv3UnKv/6V/YKR+GuHAoalHQsdDxzz/raoR8tCpNcuIsEwy9WOV/f/RR5G9kqBBZhhEUJME/
tEbRmP2hrnaYQwAOgISOogzuOervH5u27tzaRjw65ckYMg1TkAipKB12oTGO1qYrTGrftZ04Xnfr
xKvQzYxZb91gR6F7bAqZbIid02TbwMu51evkbFpnaGqdpkWR0s4WK+2uiNT0vpiYWQaz7dhv/jqL
s9apXO8745a2tNxhgPrclzWzOxs5CeAbgLTrZA+Ab0yZwbRvHuAZrr2nCqLvpPdODI4kLz1GhOlc
vZfIJdD26eLUTxGj7kTtew2hycRXuB3SJLoT6+SxnBOW6NhmHDloyWgSqEL1PhZ9c8DmsJz1ZYgZ
oa78FF5Gm9NlzFlQbN9U7dy9ZEySr4lQMh/7sbVISXIfICz7N2ZKIecVUfQxB3OAgCsbjovbD0GW
EN1B0GN7QEpUHsdEUlIxja3qyj216CL3Cp/AmgIt4E3656jMAnIZsnsDQ/nGRTC2gZzu7cBXVfjx
mQC3gL6woktzay5SojWf9IlIceMYGos4S0I+z7kua7LSG/h/RroEa07JDWojRs8N/SxILWP/LJKa
CSlDhuuI5tWBFbNgA4O0G43d8lAPlr5xUWIzFbSe1TrxnrNe7fQI1ip0M/2wkBmPkE7le4DWWENq
5uZynaD3jNKRm31EiK7ZJtnpsR/YhiDWCl8HL4EPmYbqs5fQ973pkXPeRE5Bs429UryleVbsvIIX
WQI54MiMsd03iu7DvE7+Pcehg7+qAZj++5+8thy/RuQ/7pe19ts2IUMPnhv5IEEi8P5M65e4F+mL
B2XyzaD7Bg1yccwbo8qGK2+NyKgKk/l14jOAryNwjCzFXhCvioZw1TbYq8ohR+6AbBDhg2HL5ojc
P3uYyAA7e6U93FlF61/JhuRzjG1ohraJMAr32Bt9Mu+Jj2NWxhQfycWyqi8gyO7TiyBjmVp7H68q
DYzrKAuaVbuB/iTFVeAj6LBkb5Zbsi+wncMvtAL0aG6gRUH8sLUUBLI5RyY9pJFjc7pplfVW5Y0b
XpNFNcVXICDeKTwoj2g7D9CnhHHSSS9D65BT22ZgDv2x9H9faHMlO/xZy90yTPpe9zTrfoe8Ac5B
lthCvK5/cerJvsckEoMSpjJ7lqHGgtX2zLfz0j+PlWuBqQo1k/E6VjUKMaMg0ZwxQ8R2zs3aFysn
W2kKHDMjYjLAOFy551I7njaCwkktmnWu4rwXQ73sQ5WWCoRqFJoflpg6CFysEd3iUyvcdyZpDA0y
XWcWD+Xk9+HnNGw0wo0FAq/pb2IhDbkze5Dd2OYy1I8FWIM1nC7bTgOjV8z6fvrJNcLZOHrlAC3K
AZWPeY0AlCwY+pbqM5xiFJeAgv3XYiYnKQMAyJ1iglmiVulQnpXreBiemfw8S7vLDlY4DTW1ES7q
YDCgF286ARdhVzprLOmSRwyPionZkB0tKGkznTP0MTH5HFj7OGKXEUSClWfNiy9I/bSBa/plded6
s1UpTP8wlbsrVEWOGVTwjDeRO7lIPuNS3U2rddNZ5ZimmdM9bR3O8VYhlHvOV5toi0uh3WS4Es0t
/vfxkDLEuyl9Ceg68XnuJycMnIv31Opt94DGOj6UsFEO1WpSLXGrgnPHt9rijb+eVjNrSNULJ6nD
4ZpLCCub8uJ87VcTbAcA7+whqnFWgyzPKkWMiFSya5GfGHtzNdO6eZ3ulKXZXdojs1W8tOUtHKbq
0RtcddupZvgAwwZ/LoL2q5nB8SZvWhGgpI0OXYsKF2xqz0610Mv8ezM3n3hHQWhFH7UfmdASoJqY
5F+ZjfkUgU7YTyDhX+gc6QcpjZCXQ5mf8sjVd1XnGfvcmM3zUJrh73gbnfs5FIF2VXRi6QyPCFfM
95krkkAXvvdhEM1UbTo88rg3m+mKVvNyIxl6kK00gckY5/RjbNni7NDWviUzd98ZJZxwgDIppn7y
iCDm2HKXzuFyr/w03cWZf9B5Wb8sbtWdZjWAaG/B4jhD4TR0atlbLCC5t2NexXdIfZ00aGF7XKHX
q9F52kDF6AdtRo7PgE46G4t0W9JBw/i+niM2Jkuc7WTqRwfFF9jXSFMR1YwyZmlc5HsbmRzvQsev
3wbP6m6Eu4gvA67ivdMt9i4ToTgq3djvjInjWX4VBTWKzz3hU/WuLbv8NjPH5rXnObxhitjeo3L0
r8lNKbcw2NNr8kxQ3drxcJtVDlInmnLHfBk+Np5MrmcZx+/Cqjdvw1Cgs0+1ohIoFngSHs2YqrBJ
V5wITNsmPPn3DgF5B99S7ZvnlvSaFFBXAmAfWrZpOC4LT50INPUfMoTqVyLNqk8jpoRNPRUmOz28
zLEZvQtbWJECowHFA90fcGD2LkGR6gFDNICohOZujKvmZir9GbqXTvINb/8mmAwbOLqIQazgHnsx
LJSLdG4ijYgeWadvgD7Tw6T8bUOvdIsVYcZtG1kd5BdvNWGamRJkQ/Dce0hyeajboSPJLHHeLnGT
E7pm8IFmykrQwkdjFzcw3XKfiMbyIl55oG2i+FmruU4e/lvf/yf1Pc+h+uWg9PbL+D8fIIt/Pyj9
1y/9MSkVv3mOsGiNSzpL3xAH/yrxXf83l864BBOpKEwYtv9Z4tMfp673HNrnK/KVEvrPEl+av0kU
Vo4vmL46/rpn+Cf0g58LfGfVYzggVE3H99TPg1Locg1lc1SdBvJ2kf6XESDodqxvF94NwXdbn38j
bfpZRONxLOTP5jomYNj782Zi0CbGfQJ0yZJDB75AfLxNsSS+zpyB66YhR/XXx1s3J98LmTieNKUF
MIaRBdKdn4bArcG8AIsDx0PAjdwARexKbCWEuZukfSq7kKxHoKTimXaD9fzrg/8so+DgPMXovD2u
nsfu7sedEwGwkMt1W56YjXafob4gKc/FgGdpFZJdsn5Dy/y7r/xvTrHD2eI9xlTY+4tMqtNd2o6e
W5zaQkz3Gf2Zz0NZIOPwE5JfIhOXwq+/5l8OqBjaM+DhiL5pO+tW9HvxTGoaU40c1T/GRgjI1iMY
bY7XaBTPNj7aREp9+PXxxF/Oq4uKCIydw8ZU+tbPJORZ09mOqKaObCmobXsVausOXRxFlzfKNX0S
q+6tl5dk2GH3f2wGp3wtqUfGVf60AHh1tfvYzZYF63twemJW61hfCxA771G1/M1dwEb+55sQvh/E
ZsEtaDLskgzVvj9BJa/UKC069LOom+UzDiQnvNJRjgIxqhpK2iYS41lU8UwQHQIfskwJCXokQY9E
TDNm0JJo4nMvdWZka+rEWOXcS3i08WUhCwUJGhfxeSB5qdh9865ZJuehyRzUSr2lqSSNNsGeNlsL
r3ewRrfAOIkW7te8zNog4VJ0ioZtstrMlhbl/Sek1fUMhGGZBmjD9PqvWhtzg2KVUEHikTJ+XI0w
71Iyn8LHpsVIcoK21FBnuHo2iJghYEWIL9ylEGE3IknS6YYh3CAfpnIeIYvFSLqgV9Dhw55Po3ld
CNp5NcGBK5rujbGb7n3aceiGwgbnUEr+6cLG9qQGbK3U6sRqe4U93JtgaQiwbRaWL8o4HAiiJc+5
NadHxGPU5cUQYmkjG/rRaLCUOB05ScnCWxUdnFWeMBtPH1TVQZlVUqBEu4jyekmIYFBnwFGKXHPA
S26vlWarhcgjrTtfPQUee6L7i4mn97loi9f4rwgcnLeLuu2i+2ooYO39XCXITP1p1YuS+TQ9frtX
Y/BwPQT+ZOxvkmwiRZk8RHrsDl8WrHCtD3ockFgZiHRjAmrCpDhlDWT/jn2o7/W7Tlrxu4sAzatZ
T4Mu6yk1vgWWYj+Wb9Xqc4SXy8N/Ce1mV/xKjgCuLIwQ3BlTVhuECU/kypqrRcmuK4JW+5mczEFZ
nFKe7voDIVpFsY3QdTbgC9ctkB8L+9THFHkM+FDyJaMk89GLsB5ezj/TACzgPYjFOKPJ4ntGrIks
883by890IQyOghRi1o0F4B7f9QFm8hCMwOn2PREMxZYay6PznAHg1xpg5ZXQSPW2gx77IGsmz8d1
5ooW9rLHFI6ocs9MbzvaqrWz8YrMmp5qRUOd7Vo1hcMeH+K8CYEZsBvJE2GeRtG5w0TVZCBw07pL
DFxYfToGhAbM4SMhpzg44spxsEbGfRdeW4s/f1C+NX4eZqOh4CZiKLkfZ8Ma32lOf3zQZTkctBWX
I0YEKM0GU5ZtZWYIxB1Ch9hfPNcEa6FcRXkdUj+C+s3pbzXTabQbua9BUN46HsCeYRiPcPOmKyiC
07Mq+mob1yGyScuYb4nwVVsNW+29NtGGY9FQm26exJ2h4u5xjBvNjjEcnI/kXvuS+0uP9jbyk+kK
Xd9wlAQ0FZvetCpqTThpXtuDt9Ysm6pI2HcnsbqtzZLhK/X/fC2w9XHBJ4P20pJGa0Tt0n32E7be
gTYQ7wXc3P5Zhoj6A18O2keS7wKyxqiDgNyQL10cseVqm7dSuOltmjOjPzZwCAZ+0F6r2Us27iW3
PRb8gd0Gcc+85riXrZDkhKMy8Jhhuccop7v6gwPVl6133KMFilaCuTNgBlzAdr5efJX1ah9kIDbh
Cs3Gt6kiWid11GpkxWGQGmb6DvsZD9bFQBmCLj8kLpmvXu2vGnifCQyv0epZkaRDek5JV8WQ0Z5Z
tOecnXwx/XcLctSPRWsYy2mJZe+dGN4jAd6KWmNdbgUAAIVH+tMSDY5iH5Sdc78Or0ejju5b7IOn
iBmNG8fNa961b3OBm4lbULyyieyDtOc8gQJinXdqkZyhWFgfeyPsV6naaN7U/ug+AXvN3CAZxpNj
A26lCdQIIm+Fe4W/tPX2Pq3DO7x1U79fpPVaMJkNqkkThDMUMTG4swWQz8ilM2wKGxJc6RryUy5s
fr7mjdW+OLFvhZ98b0zaTdPUYbVfPEaKG0hGPT1KrNDXRZ70nLoC1OCCyeg9gZOwcmTp3bmMysjg
wtroiroFAmiF+kM1edQidYd12x4T4ozFwGUFcd/uEhAaLBaSVsht6+n5NNupd2usecttwTwkMBit
fP5mbGRasqIXoO1tmp47RUcmeaxMsLiV+gi0ETIEQgAvye70BlnTU4AZrxejperIV9dkQdvbPPdZ
BwmD4TPRSAGDVUv+RZyV3IKTDchcYQ4F8mdlrPct0dhzPLAODg57ugPDe7zkdU5sjVdx5JSXCSAr
F69rbXN45RAydHBn3uOoe/FSQp19W+Z0dbutyyTtDOyK7kX2PI9mHt+jDfTQjtSjvB773gSatHqm
287Qn0sogvjo7ZY7AvQ7xu+c96OGajjSIEuQEyNZwfSbd45LxTCzrzl8+1iidJBQN3FKJREaBq8v
FMcEreXYJi+O6W6g9i08rHtiyfEAW+C0iBfrVy/njSCW196arQ/T3GpqvHmEl3GxiprvOq6g2KBE
PuE+InPPNW8LRRYW9C00KbTdR88cXHcbTVKd+2xVwiSNMz+FJBR/ULFgYZ1bHOBj3U7gzXN297wy
RPQ8uguhP4AE1bVkJ0xGG+2Cp7wyzHNNksLXrkWyFvejP234zFQ5F3+wNY3cFl7erqHSPmYEu10N
61E74e5soeYvfJJkPaME7WGldWZe633tYS1l6NyVTyjjvOs0tblMfcEdl2suowGeO0QIsGAaCRxd
GwkSEic0yXeepUMa10xp+aTsxOifaLTlqt4mYxzF3mMOYFTxqsJiv46hIyww+zlLjEigEqJaRvcx
dg5eUtKsc7NydokpQ2I+8yIJunH1oBNLfCgMnxrEtVZCpWzxzBcdGkcjnsl6mGk6IGw/5+lS33D5
m8fKY2XJcLbjjfKTs4FVgzFGzKtn9oojUwsBOIwEpbwfHb5Ho5ByhvjwXDrUM0PYprAfIo8l3W6j
fi/MSATtIgpAcFNzqgbGITQaxGMpWWI2lCHtinfGA5pRkXSqyL4y6XQw5lUhgDPCOzddM0ChrDTd
Xll+LeHDGfl85+MOP3FfUxj0AGz9rjbvsGuCnjcL1FJzgScYkDC1cYidrV99X+hi0yYed5OUd9Ls
5M1ELN0DV5v3cjnlZ958xUEWGRMR8L1br1C7yM9v+gzHITOs+c7EYP9Sk0H3oa0s+7YairTaIh6i
gJyaQ+7nZaCGe7sQj1R+5c4yRvOro0LnbAMnhYZTAFKCVlO6o2RMxNDki9MoLojseYT3DnNsWrO9
CdCdimCotwZvYKQD/bCuILHJCnHxl7sduPi+sYyTsuemvtHZ2nQuYlYb1BvckcsQcu3DiSnR/ZyN
abIdKLv/Ziu+7jp+2BqvM19YhzQW8DxYP2/7mRakPm+8+lhfUs8pYxl1tCF34q+3a3/Z/XieJ2hU
AI9EKs7G7cfdD7klXZ9WZGF8Mzf0zEFBHLc4IeTKlVBy3bpclsNfH/cvW3+OC0PdUYqdqWSn+ONx
2ZLndlpNRDeluXrrjKI9FnrC6zyCVmB2UJTzI1Ia1uJmWKvcXx/9RzUiU1P+h+9GoopUfAjx07cG
vUX3RKjqODrkjW4Wr7WeMf5VV6mreWd10ep+wHXCtmStvDEa/2Ej+6+z4W+cDZx1j5vw/y94vXnD
LfRWfv6hY/ftl/7o2NF7k66LFYEwStPGPfDnUJ6OHSFRDpCcVc0qLMb1f8B16OVZ1nrdpaKbZplM
0v+Yybu/cTOuEVFIZ+lF8Z/+QcNuvXe+f3LJqFJwIkgJZx6PGe6nO5ug77Qt4gzXQCScBSC3LAk5
juYXGj7DNooc529u5p+XCg7oUrWYDn002+Oe/vFR6vDsdsai5iObwPbBNIZhq8gxPHx3Ef5Nb/Dn
R4ajIOK1eFhp2gnL+qlX1zkal7YTT0deynDSrKl5YCLFm86V9c40RiYSaCADLMzGI3DG6eXXh6d7
+pfzui6EiCdW7yXn9id7Gltej6hnt0MzpVgnpjFeULzG5nGQVKuTFbfnKZ1afB1gClH8kp8DGrJO
DHR8NMaegIMjGLxE2egR2tgmEpIN8TJme4hh/CzECGpHGzApxWWdKuJnQ40dvPPm+WvTzRkBcl4W
LJO3HGOK8m1IfOEZwmeDC6WZD8iGaA3UkQCzjbuC/Gz6ysvRxIn8jDK6vm3HTDxbEx2JDrfkeWQj
/OYVRWKipxxmMu34RgNo7ldUefNBp1N5HQo8Wi2xPwKtLhGwcWhWH+Nkrj+IyOQXxymhWG6IVhFK
hY/Y1Qs4hxp204lTRQkYseyLlbYh7YMVDXxN09XWDk+K9QyDxwvciaGU0yzEy0ofWHQeWSuLKGkf
qnwgrWFwmd9CsiQRlJnMDbGKOGWQ+wZ2mLRnlAXNgy66NWOIyY4CcnZqOqiCwu6GV8BCw2uTLuqJ
qwOQm80wscHEL/RQ2X6fAaNvI/K4qMfK+SXugO7gtuHKNHVpHtXo8wyNRPzYHYgbJYzk2DTx/HXs
6/nFbPmV2Wz1O4V86hq3KUnoETVlny/6XXpx8VRgWorC44z4KWwFxksjqHDVL6Rq5nm90+BggbUO
WMgbK3usVQzyn0knaZZV+7sM+WOU8fLcRqmFs9QAGYsOsm+IcOBx9oxuPihQeyf48/Xt7FLpT2Do
40DbZYuIV+n8VGsPm8biZIErjelgIIZ5jEaR7ZUXN7eSrLtt7kfDl8wkQgcfS7YHgmiyaIjqI7SG
4RU033LjNwN/lb2qZAvitcTEN/bZqN6GUAm3ymicOyMivo32nbVTTArJkY3ZBgHlLzbE0g1fRJbM
SDwteRdJrkQ4+B79JTqIBYIICum657xmUc22BQbGNKJBDzqy4cqgisPwUYGJ+d3xzeWmHOP5xRoL
mgwVD0PeNtmenIrus5kq8ZzIZETuTkKSYK+31RHXMe3XU73eonk5DV/mlm+/ZLPF1nDhSkjIPAcp
uP/bjI4hM90Q7Uv2YTR0f46TtriLvK9m77PjSwDIQjgIyTOOtfPRRDH53grD/v+xdx7LlSvnln6X
HjcU8GbQg97e0HtygmCxquCBhEkggafvL3dJt3XqXOnEnWumEyqS2wDI36z1rZfE5tpc2exH9rbZ
hBvXxewVB+OPwQ3Ejcg9LkpFzLRK+aL8wBh2ceuKW1E5LqXt5N1KNsZPdcYgTTKE+MCNwNUaFMuu
s+Pmw6m8+ZwTLvxIPlpI4CwegnWI9fUzCQOySDMHuWrUEVZweXNhyk0AAsp4ULOoh43K8uUa9WH/
KnqjeJgBJIWrUYu2LTQGJ1XmlNSTmR1g9QTAXYiI33sq675E6bMDp2SWICohvLxZGdZSpmSApRhd
tKzZ7SS0X8Misgr/fWzqafjKOum+Z2xHi+QwOkvtHkjQNGoNrWGGObcY7ElQdqT7QFocHFdXzc9W
OBPP60uyBuh1ug2rHn/HdeghfLZtfGENhjjmivWNbEB4DFxhJ9co7gazN+7pAh8MT97ggKigBgXe
/YKAAeurcm6gINK0xTeV0TobsogTOpwlPUKReO49lxyxEn6ndOdvWVghOR/l9yK1qyMBHl+YvdJj
iv55VVtSXDXVOG1Lb1TrPk6G71bWtyBA0LUPbbxDZGud1ILVwpq7YE0qW7JJRJLduIzHrsHg4jcg
Gvjk57A1CrT5WUm8KMC2uD2yFSg3tqHcdUugyqrKCCFmolz+TBiiYRrwagQVPenvkVs/zHWQbW06
vnPOyPa69/Np56fcsG1Oui/Rp2orWSccl5kv0rZG82jWzPOqgG5Z6JSxZjLstXDQvI5kfexTMxBr
26hwYnlZdJCJ9YjVPNphsGfjUTN73Np89l+9mCZ/7bWRAc5r4TtcJeWAoF1kARY4oq6xDlzJ3i7X
tW3KY4JKeENdgBjVi2HVznH/5TST3CdewpnHAR7uRgJHQFKrYYtYp32gE0EpOBT9LhlliuUF8tsq
CtVHqP18uKYVGX4JK5yyKN4jmmPE8sonNhKhxrQm3zAkIwXxfQCRgQrRae+pzsKdi8A+AADY2ib6
rxgyZlswsIZcGjfXbtmLMzzWZYsNyD7aShCskabcVf02SYiaqBuuwHmw0Lr7nQKe5+CcyQFQhz0y
vHLjjEZzsjp/+RSMLI/2XC1PAl5Jsrb66KAWLzpWMp7vssJZNmMsQSaTbLaGnlFxuReYFqek2PYu
cjMSHgl8jGdLMo+YyMkQ4a7FJwKiBXkxGwIdBubkb6hKYNKZ87RzY/A7MhqNXZvSU8qkui8tg7M8
M6djljnKWbnkECZGEr2UYWLty4wr3neaFF20irfRFLvXTYRKGVW38VANKryx2gWIbNih72BskLpb
Gtjqh5u0NyBFgqtIDba/djG+I7D3bG9TuWlxLVDhHOFyY7RgMNydyyV2WMcEs7sKvCmAfTORgKTJ
wOE6t3Lzh6iqqtyQ0+CrjcmW6LgQioOpz+iQDpXe+1RKwrRZ1+RX6Cv7r8rJffPa6l34CiuLHBrv
PWInfZjSgiAV2Fw9Cyw9wwlSb/zW5FazHspJ1wWivUcOWG7YYdfNNhwrsiAUcKtVDAw74PKr0iMq
6O4qavvGXXekiDCUarzsAFI67td51ni3DCazA0oU8c0WodGvO4H9le/GhJFLicQ8iHOoxNKUe319
xUTU4+EMVC/M4gkYy2Q3xc6Eu5IQSxzOP+uyDDdiNlggFIG+BwrKhABbcbxJPDZPQZqxm0uFd7tk
mfFgNELwdjMHrXyRFYwxWfqvK4q8dOP6SnxTQi4CSC9fkkUeNAMFqsJfxVeb2YDMrLn/LvIgDzc2
ydfUyZWeH6iZeGzKUP9RFS1lmS4YGWqMLmMUAlOP6OnqK7wYy8E1e2aIDcwcoh/ZCFXCJqU49ZjC
ADxvjAfczPIls53kFrxzsanJ3bxJlsuriFro0D5lKVYF/VAm6/QnYYXQgAFblseoba07HoP1d0f4
zbgxCFbg1B55VCaaeVGBiSTWSsx7qAPyJSVyFC0Y1qd6bVbdvE8qfz6bY877l+OEYJizvKHYeheQ
ptf9rMvfyG/eg0GVR7vnLbBiBUJSqflniApmTzBLs63zjI1ENuHBmxncIdQTTnksbFjI/76JsP67
HuJCT3AC0Ck8gf7YKnV2VDTaKXuAwNieCHhgv8K2GSVS3nb3ZI1R3jsstUa+mA/AVRpwUfNhy8H7
q4bG+n0CEpm/Xgn6EIuXE/02g5CNQ/5T3g4H8ME9cr9FereBD4ssGSZiLV0KwhS+FTAXE7JE0lTb
vPecwzI0H0lcc2HWTnvqnXE+15No36Rk7sakWD1PVNy7v/jgfpeZ6xcb4tpksQ+Hg83+Hz84BCNF
MBpOfzDwIDGwrP3HWXCjmVae3ho4rjYcRVxg1sgVXwxY103OqVNRq+Yzx8++ClyKoH//oi4t5x87
bbyuzF70iwrcPzW+iWy5RtjhHirgzA5INnyEfSjbq2Uyxn3XyXTDo3nZzijk2OZJKqhc0LwyYeI2
dceCZAq3PTmlvxwkqaDfBYi6+9BPUOUNLS5yo2vaVTt4xubfv3IEBn9qZgPHDhle0FQ7fvB7ookn
kaKV89QdVMuZRoIdckrWvzPYMRxwIqunTZQ6wU9cQePhQkYyLPszzMXrVCeo3TzKJcObko0UVXM9
drb7PrIPvcZEU5xNs3I+bFTk6hqeQD2euzQNj7FvFRvTRb2cKW5oNsz5gZWjd2taSKc78K0PqoQc
QgG57GrlzGA6qea7Vk6bRj9hkDMbDyNC2EfDC+afFZHxSBWZNBsrp+cZCxeIuhc2y1FKHmA6eoRG
mg08a9WCf7Qgc6pXXVLxJL7U6phg2vu6BBy1siJdthcU9BHGGlynmf9IuANyRRWLm8IB/Qu3kBrU
YuRA0vb4kgDXZxOIGvGjc7CCnoZyCcarNp4SPqQMTYOh+kFtvaRIgZSx1S2Ng+MgY+iQMDLadje8
odp+aWLXAhSk7fWBj9AXTS3W+5iVQHGMKejjjdnDpVnHmW+FI6nxKHJxVPffmWAqwWlMTd+ZEE03
cZzyjpM6araKhzDSWgxP+0BhDzZminzaafNA980jNnT7VzOn1bRry8NnaGCUrSKxXKuOxi1EVP5t
ziVbkYzFlByprsxi4opcBhoKNMPyZcjKj6Cjf1wUq9RwKsmx7+YMxar+7KJiCrPTsvDhc+gYvyDH
FgfHfYFxYo8lg4ce6IMSQ2TYfKrZaD7dmdBBoAVEIXLbFjtnCLs7OlEUUa2JnnOi6fdLAsprHNuv
SqEvMBVPo0H3dnUKcwuZJ/GU7lIq0J7lxH5iSZCdAB+8IueO8OMkC+4rp5MvpkVqrl2TQuwRtLA3
XTosYV3Sh+uFE2BorP7VRipFL1KKmyHIsKORntZ8DnEdbpxwoDOKXRdYI5pU7pHelOQEK4v/E6Fu
+3XhhIZah9rTHa68DCoE1N/2hDWXqZw9ceSoSB+hKSlwO28OGABVdvs2sSG9sibGLL1gEZmwG2Vd
F9RXPqz+fccBuq/xHK2bsB5fQtRlq2Gas32oJ0ARfpObqmA+FGS0yeFULz9D7tJlm4WLeC98ggBU
IL4NEtTCZHo4Wmq2HxVEr7Xl8ktrQxfO+lUrN2KIhdWCC6Mp9XfgTPjs9K2q9PPdLAqsiwxLPtAw
k5PQVYA0cnOyyWbOmIzo5jVTyKQ3KR7KexPd0bRuckqRy1ksao0DZtYznwvUjaiNu4m5juPzUemh
RFMG83lJ/PlajUzXLpehrRjBcHm35kFJY752EyYeTj+395eJT+1w+ZCMSQijxeSEsEQU2ti3DyU4
6XWJLf5Kxr63vowHjMTgY3BbOlsGjnz0epC3ZOD+C8FAaErTn124zNcLtxsJanNCMTLBfWYzy/TK
FKp4aIWrJcNpEdGnUJLJJlB3rRwZzoEWXVYJK9ujWnhHJpIQhjgLt2ATwYeziVhn/FeY3lpIo9lG
4LXRTCDz2tbgdllCVt6tXfjeIwWPSWiJP/av6PaYCC5u0b4tjsugDDpM+4XXyt72RD881wa3eWx3
JU4sLgrHc3ms0dHHp8ukxgg5z0NKjQ5zSMZvqmyGPWiixNax+POX+c3lkFSaGFc3qXs0TOMHQGJd
LqMKQVlQUSy1vVnsfl2a5JfuhMtoCPRq/ED+SH0lkE9sWhYgV+HQt2+NxQwNrTczNalr5alyUpI7
6bTWiTnwcDegeQEybj5UQrEDdQ+wMaxDrAEpH2Hqtd2XiUVmPRUFZpGe9mnb+5TnQ849ra/nttOP
4R4Y47ns4XKu2VpR8xYdP84hSsgqaSpPqZ56U5foU4AG7UOHO/OcAEMt27j5TK04uQ0k1hGr09dP
QbYGrQ7DSBROm1hPvy7lbUj26y4p6uKhmkamSC7HpI+z4+lyNljAeE4yJF484JHP3Ikh6kjW3y22
ZY+jYgIt3xLrcd3Ohf00daBoosplfkZ+5dGlHUZ/iMsevCEpTZIvEnxSeZxLs75ayLS88myKWDDx
mKopD9/7furErlsaivMJZxNkgfFlniiTRcF8zsSFjJgQ0FjMc+ztl8zLL+MT8wt/fRkJsq2F22yL
GMcYeo9cUX72PE0EYTp4xZNQcYXo3HI50OxU3Ng6nIspaFNyU8zm2HzAYGZAPTEzdrKYVmGgcHZ8
dD82w+Uthz0Xz+UxqwI+DSZH87lr3OSVrn5muW/rJF72bkyhOkfddQxtnkVA1W4QxwSjoR/5ME0e
b+nIfVREDqeWPwp6PIdrzSBpVE3My+xSVdmxdr32NBEN9hnoRyU7R3vbFU5xu4Q44Eo/85h6Gf3W
aSPOh5SRCfdkx3QaG858HVywzG0gfwR1rPYDL31VU+A5cJ1oQkTZiG991VFytMSHHnPCCJCDZAge
gvpjHD0+tYXF8tEOUdsx+uQzGMgP29Tj1L5RleQoARRxBCs2+RF1i/Sym8kwechOLeUEwBsqyHmc
cRDxhc+k7lwXNiP1y39ebsy5yjliDEt2Xx7Q7gfBoXKsF2QewFTnXYXWbg+ajhs6o6pMAo+HzOhx
ZbsiWLzVgsXpWvgLHdkUzDvVFz+luzT+Nu1pYC+D4qAXH65NZzrpKmBWGFA2wl7knkEC73g6BmU+
HdDsIbRM0s2iNzEDA5Wt9AL+WNHI8DTEQ7O6lKv/WVX+xaqSmA3q9n+9qfy/XfFZ95/9P28qf/3M
P5zD0d981mWcLywdbY05+69FZeSSnuhDg7CpevERRGz1/rGphOWjj6SALRf7Nu0f+K9NpYPrwOJf
0zVgIA6Bj/4PNpU46/7Yhlh4k3FMml4A2c3Ti70/tnVt1tqusKV79MoQar1njDcYgsb9EqfqVCat
dyBGIUfpM03zdyCQwZVXuBpAYlnTQ4PrZyUR3HyWQWmSouZGN0sdO09+jll35SPu3CS9G9yk5dg/
zEDbnoA8lPuCB9kRR7H10YgYVyyjkVNo+9th7ttvY58TSmKEaFayfFIcvhwLX6Yo0Cfy4LTXsSrs
RxhqxSkiW+0cB065lzyxHTXU141nZ6CEY8RoOboFCykqURWMu9aEU8D4MJLgVLUSMmhcqlugMOWe
0AFoicw8UCr6yr5Xhoxugqxg4DVn5vXMbB+5Y+PAqQUqv7eICXyziAkEtVrcWWhfrmNa3sWcm43l
x/gtW5fwSbMVzk9nRkQ6VRpua421ve6qbriLZovgrJwRPgw+xYZSC/S80hTfJxSmCBOh1rUZijBy
oopn1lZ+u1K4Uln9qPwQ9cOwmdyJvIxgttaDZcvXhkHX7SBJTB6QTX1FcPPf6k6iEyrC+eCATMZX
l6t7DxPu2rTtbNfGnjybym+/VUBxyEVLSFgayxElYMHbSBSpgkVdEkCJibwtXPndiJxV1nlgeCJx
JvjpCFmeWXeGg69gALjpvfi6KgSj+9A44jAtNknbLK/u2LX7FoX/zyTKMVeRWXsefAAQOD3jI9O/
6s7CfmfvSEkqCC/rY2PrLLk8C3fOX5I5i96D1mfykfniFAt/ehQ8zp+i2M2uF6CC11NvcpZIwHev
JHKB/EDf8+g2rthX2jrPs70xD54qmYIWmlDHYD67TqB+7uYgKGH1IVx7qDNqTrZvDH4yBipXLM/N
u6jjWmmSQSdOLW75BbyCfZvvlwdIrc7ZJyVvXwk/e5dhkL2hvLNu6kR491VYLgcFPOeGTbxztiev
OXSySW7R3fVP+UKql6ooOCpDHkUdM8qPai+8sVthv9egP69b/KTHzCrFgax0l+xmvKY7zH7ebSmm
s51OLpcj/E3DHCBCJ8NnKplHoxorrC21RPCJoB3lk6oI8RMoR+fKOzZt7O5+eT8CWl7HLb5ICBHJ
2khc+z0I66eGXdFLryd9GLHN+wZfQw3uPzZOntFryS3uHXDSyIiA2/jtZx93JHkzpGdS7TjRVxaH
eE5HfihZsvI5zNCJjWi5tyiHqzOdbrWdqF2OvgRFE7pkLAdOP3xzwmjsMM+ST9HUx4RcoRMp6vu6
Dv314pOevMrKvLh3LKt88OLy4M/TcPJBGh/domo2vZA4THhYvg9NlB0DryKmJcPGD4lVod+G2S16
0/2xcJSunSIHRJDOENeFV7wFOGOeg1oY98KGOMkXGpgr2NL2pvUtcWd0agc2pz233YijG9G7N+TV
PmaIeY3IBMVmeT/G8fhmxFOzKXzHus/NxDmQUmT263IyxxtUqt2Xg+6bTtXcTKYK9oQkqe1YWtLY
poETvlH5wGshE6ckNSeYmYUuc3K7ME7ZG+zcMmAiXrDuLqZEEhabFUbvrYQui3+2kUyrwdg8J8us
U+OLSLCPxecIHB4RcAls+dwYqr0GUwVvCmtkfjFJJgmu0KyMghVPAAp27aYsjey1CCeTyNXe3DYm
BDasFM23UvswATtH9572ZvYXm+bCBPU+GwyW2kwRvFr0n37O9j/XDk+z9zF7slo1b0btAA0vZlA7
LP1t5TTRS6S9oot2jXbaP0q/9REtg3/gRFwI3uzHmz5xaYDGKb/qEWGsh9lgjY/d44448vaaHrd9
MeKsvLl0I8wJkH1rT+sCz2nrMch5LabKPvja+wovotmlKrd/LEEirycPj6x7scsCw3XfUtTRzwN7
OvJhWK3uYJ0ne6ndto323bKtT+8s7cWdIly5o/bnmpKPvqY52szzQDOk7PDMFABLr9LuXifANu8U
MOsjg3KYb1Yu+5l1677O1EAawCKeSxnvM4uBX6EdxMWIlxiWMgGx88ViLLXb2MN2rLGaNxbchVNk
JcXHhEYBkKTP7tjiuM24xc94jDCtw8BsVjhxIiYMfrap6sl8A20UH3gypcd4sDezdkUvMje+BAKo
k9Ce6Qqf1a2lfdSedlT72lvNSDJ8TqYwRlmK8zq9mLBBihCJOhs+UXwB2u+5/VZr17Z5MXDjGMbM
XWpft8I1yPw8dFYg1M4eYxJSmlEfQ6CSzSWmzqphL/FEy8z70DE7zv48T56kRyGCwagt53XtRMN9
m7TloSFlB1CCCOAoL0iLMC7FYfsz0sF5o47Qc8H2XGV2tZ3DmsHKWBeHwZPvno7e41nLyDeUBPIV
g//ukdBnktQHKug9JLmvtpZqTY8j+HvE+nU64A8t8pOtI/9EGgRPI3y8lyKf6i/tkHolPfg9/BUX
qKOI8A4QBqWjBEXbt+OwL3/FDFJqEUi2Ag5NAmFmN4O79ZssRZ3kBRs5KRnetTTF/lvvxz+hSzjh
oRwnvjhjTm2xM0aaUMamezlT9ZBUIJrrTLRG8y54gFJ7RePGUjFdIejV6oQhtNtA87A3FHnF2Urm
+kT+d/DuzV77YWoSzB0khPLMXg4MqkyXNN6XS1ESOaL6aWnAAw5e/j1MVW88e22svK1FUif7fiMr
mmML8HNTG+a8R15e72gBX/sA0lenknKDYAXxcOK+Ktw1Bz+DijbjoiPPs1a7SEe9kHN4yjr3CrAt
lHoTTfmqSDhlDDYJB2qR53pJy22KSAoFb2Q8kvaVXMGgtsj+teabEYk6AoLOOy3DBGg3mz4xy8yn
Tsdl9K6Byb5WOk5Tl1vOYkME95zunGXHIt4VgU8n18TDISwdrBAtwU8MLsw1NDdCPtIerbLBnt5N
hqOM4/jUETx2GkyQr1ZZEgBjCbRW/rCZk6D9kI7P5El58z5rx2yXD+DCGdjE2y4rQWHFLniuJi04
yGIByoKv+SBNwRSztKu9Z8bmT/LDKKNFITKE9GjcrO9+WPvhqx5bBv2XdAPcgM+oUqg40OCXWVX+
p4n7BcT+iyYOHJFua/51F/eSdUlWZ5//3MX9/Yf+v97U1qJRyNgoh+3L2vDvDvHQ+ZsfIBp1iVLU
Xdw/pzkiRaWpsky2PLR5lomi8h+CUzo8B6s19uMg/BX0+D9o4/Cb/7GNA0wVoQAN+JW8CnSav7Vx
IRTghhPLOoThXAPLG5tw3ekwo6WeW0B+DvuI+GOuQ/xyekD2bEpqP9TgzZmMCHnjNLBHIx2X5AWx
xWUdcJAjGBBnZp462pwKAtBfeGzjAVJzDKhnlu2nyYqkY+vAB/yMZLx+sbVLVVQTUvrRNrrvXlwT
CKeV8+6svE+CXjWN3u69T9bN/CPUs+Tn+Y3xo1BMngo2ouoH5KyIjjAjgf4mbYJtBzUyTFR+NvNC
hHuf59PT5HDjwiYxpHsjOcCtjZ02xhNHLogfpALjFqMe6UttV6x6EMwgJ21H3VidKjcdSfQfZVGy
xumHMeRjaWz7YKkpucpZQazZJXF00Jk3pHmTebuzWpPo67745lZLfU4mhqleuLgbj+X4W5f3AIus
2N0YyIvJFHSmF9vOZ03tATbjAl3dN6ISZOwuZrCH3uiyNRmN94FpKfAJpZ5TswePnVHso4gb2+BF
9Nk4oKnBIbJduoXJjspj7MhxlODJDRZ3sG/bzMHqaaDaeeoAcXxKwQRz5ZeTeHcTxr+w360nNWnz
nl1Y2jSlg9KigvwOxn6T9ZSQ7cO5LfSUiqkhi6tOJ/f1SKflOhh6QUstahzLjAqRyIcp6eBro2uR
eUy0pmerA9qHepL/WVo53yvtWeevWlnz7+a04mcQzRTBlajJFbSjhSbcG6r4JXdD9PyeZB8wjC4b
BbxIOIQS5UUvYVOg+Mf3H71QImNm6XCqQF+C/gOV0eNtXKagU9BQVqkhIpVO55oJRfzU3mVflXE4
9cs5qmf+/lzhYLATC19R7i68ocuMEfqQS3ZwgTXqxFSeFzBBhEm2QQKAb33xIkP8Y9+QxLQuG2/u
nHwTci65mzBofPsmHnU+Xj/EJjhRMeJUSpp8+E7KDTOKYuG/0dTxa7HH0sZT4uAZaYyaYerKZ6SP
e5h6BQGIr998uAwwQygY+AQ7NhzEQbeEa7g+CX5K6X3iov2UPjHaa9cQvIlY2uYdUmiwkPov+oEk
wWJkvHEkzohrsx21XyKfkvhl6gpMzcwZwE65kz0uLMUt99OcZ9IeLp5i38Tj0NoWOpgW5d8BcpHn
3ic5+YIFS/PmSIpM129jX2LHa22dQpo4JW9rrphxE4Xjv7pDPhsvl1dJ6yuTQzkDXlzDzuPFeshK
+pUBkeMGcXHNGLhAHctGZeJ7LjRQ9XGYCpaNTam/UqJS9GeSz2Z/M0APPhNX0ZznruG/o1nboX+F
YRrNku2LRmdXRrCK98FU8oQKEHEcwD9a8y7D7fZzWTyuyNw39DVl2Yi0Es8Iq32DVgUUglUprN2i
UKQNFCxDhsheDv3iTw/wXdTdmKOydrjSsNc1Eskm5HamxZEbiashlOtGeOG88myjJRPdpiKQFav5
9dz1wY1P8XW+WBr5Mv104ziB9ZCn84CrDXzq++DKPt4FORbokat4n09htVvIY1ibY+KR2DX0X7nh
WA5MNW4LvE/qMfQNYqftjgvb7qaON8MHcIVFwuDdVUXj0BF6BDwNU1c6Gy+qe+Ies4R9mIq84DBZ
UfDVokNythbSXWfrxhMuH7sv3GOS5O7RudjNZ23R7VDPXPmS/oM/WE23k+W5qDMTAgqMwZmgyML6
0eIgcUQO7uzZR6TpuuPEuK8tUT+UY8MgYCwwy6/YxdjPiJghN7Ny+eEGlXOKsVsecnDF30svWF7C
RKqAjSZ6s7bzsx9OqyaaAm8+EoFDeZ+X8brJjOcuN7qX1Hb7DYsBptxlRFU3WwgVbVaDECJwdZeR
qndmWM3bOjGXH2QConpjddqfWcQyBRovurhKS+TmIu/PaG3QzTGMtY5y6YrrSsvqvIvCLr6o7Vir
MPXUpaiW4nkXVR5+IVpGNbcEsmrZHvixB6ICIVTjNUJfUIRjb12VgOPa+8V10uNoRvtBU76W0YHI
z8j+epI1TZsh47t67HiazMGqzgwhH6y6fnOSyUrWQ9QvyX6UmXMlsLzazzG+1ZcpLbtHaGx3iO1a
Aq9wKk1Jbz3ElhU81gHRi5APhvC2dUPzkAWIr0m9M9+YrSh8x+HTktj+q+xxLjbKa6B8TXVDrobF
4uYwdkrf+NNBiYi4YGHf9T2oCL8SKW5EMzWJPV1Kiuh2MO/7tEHogCmFNq5DQpE7HbrREUDylvEH
uQ9pnE4fMewmlM4IQfOdWUkJIa8tS0lz7ZbENDOXCZU5PJG5HL5ndmT2HIUwfGXuSnI/DXEcfXzq
a6SfH1gp0YsClr0ZbPNj6sJWax/nARaWEv6avdFw1ftLvhnhkjzOdODnWeXWfWH5w88RCu/HHIH0
+ATlVY73mPli8rGgOB8Tki7Wou3e7HmJ71PWkQx0CtJXQ0tdjQMOAHabOCF89ou9Y9x23QBGEcEd
Y7eg+lEOk7pqsaFvAf/a96Tmje+wEdETVql/F4nIw+U9JcGqqEHxrhjHixv4dcU1glibBb00jXsX
thYeAYl/siph+yEtPIm+qj8yObhrrxHPsRQ4TM3uZeBI3KY51ylQyHcLqHUO6ODKmD33bULaXXHP
zR3czd6CA5qmwEzc5NYBWnAtgw744TSQamQPRGZYkqdmIxR+5nRgroilam2nrlMin4aOxeFnkAbN
pWLSxFYY7g92ab3GuQvJvPRxndqoNlGdFxuMteXGEiPXgQ2UMoWixUkRxcsmcVu4yT5H+E7n1RBN
aQvnPkxc/y6MuuGx6VzJQV9jQ8V1P6yLRcH0HUZgnYW3EjJ59s3WOtedkW3wvrO5rmdvFw1V9Zjl
zVgDWMvLHTqabKPsMu+3wlTGSg74clZzn6Z3lcY0Fo45P5ldN57n3jFfjY4fHP0ENKQXoLBSfdZv
hiq6dwZz3Ita0iEO7EbODjK2h9QDZ7me637aygb6wiqdGusk3VzeZ5lvbrrYP4LJI1uxwBhCknUM
FqBCLynTtzyu4jVEtZCCQo3J8yiiFgSLIpKk7Z2Tz1j/oMyEcUaUhjtf4s/WOs8J3GBlMhILA+kT
k1mkHndCNRRroTwy5jLJ6QjbBRdFULHFmNzwRYCAWI1CdY9x3gQ7XLNxvuU4nA4hCeqbtoRqGMbx
ylSdRWyVNpETPehuGDn258YFhLgy01meVec2u8m2lbPjZ9R1UAGNX2tx7/e8lf7PEMTBNkMfgdQi
GsovNsbtAf9DvC11aSWqvluV4wx3HOR7g2wh97eZ0YKdhzK4DmXIJE5Y9iYmiXI9j2R/QiCxzwRJ
jTcLOBTnmfOtuB7q0iH2p4pUdcfiwCGS2WseJCAG/6GMiNVde0bUrUa0CKuwntxvhWWbyS7y65ob
yKQWLJC8EeeuHpOxVFd10ffbWRaRWuekrdz3lAHXsKYFT97ZSd5gX9cN86ucGsuN3hNpNQ9LPOWY
f5OUkYucr7ze827aOgVCjXTWIAjIkyenKYezstp5HzLku7O8oX9Kp+rUTu1ZhIvatJHd3lY4Qr6Y
dZj7cWg7VlNevO+S8IVCbdoFfbcZg869z8eZrQQ5LQV4c1Ul5QlT2GTtsmhZ5tXkkriNNqdu2Nrb
/vIgHRMBclFBJuKRV4JKIoJ55YD9BGwKALSQnVF9zZoLakQQQo0UQsc2EZknv4WDeML2U0MS7X5x
RSuDh9sxVj40Aid4aACQIsQFRYpGDyypU5ufwxSJa+VRyGUh18IRrUrM95zPBRSiPA0eItv1zNeM
HNyIRISuqOO7RhCRCwJhhat4DQ/hFRxHs3adLkyCu8QW7R2n33H4Fbb7T538f2Na1LLU3xWiQJYt
aApkpf1ZIRpN0GkT6tqg61wILnSijALtJ9ZA/feos/7KJOmxmv3tD7poET2brS2aNdv7TWBMTNXM
lKlvDjVM2ashpXQnTQIAqTGgF7cb+ZWWpuveJGMonWPXEaU5r3vLSKvr3MuxNV5S6fy2drvbqhst
nDM++dodgS8vYwq2iwQfCkCXPStlW6WBGwkOWRp6d1gebSgs3RaKZXfIJPHtA9anz8Ybp+GxZ3Hd
75aBxW2/rrUp+2Ohn4BmECptE4w9QtWdRGcx88R4qgJH4ANALsYlU/9ExElqUZRQ0Q8X9I9vm+Ld
BEChrpCpBIZ+dpo0WNi+7hecW/0uymkc9hfn+Mw/7G7dRsC86FLLV9veCpv3Sy98CfH+91+6nnb8
8UsP2GRrj7fnmgxnfvPDFlTIsd+bDVGQul8mEpjeAGMD7dq//0N/VnDzh7CuUwYgQmbyzgv5+nyA
bN3/n/9l/e+wo4NrkZMcypQAc4YTVbUd6pbv54IS6TPtGocORBMCGfSvIi///NdD7L5IsbHtRxie
f5NkgwWzkOYotou5AO88QQPMCAakftRAE2XwV/0hoAkwcOv9VQiq9WcBc2hijcJFb+kIy9/f+5R7
eIDirjn0luC3j1MCcDcARPZU5yxmwGxqjd3ozg2ApIubvqsljR+r5vKQwBZ4unwX/9Go/MV402J4
zjjwX483rxqZ9dln/Yf55t9/6h8ylfBvCJgBybvYx5lS+Ty1/j7fRKZiutpbHoQ+8v/L6PMfMhW0
KHYIM88PObYiO8LV//f5ps0vjGgv8ItTsfP8+X/sndly3Mh2RX/FP4AOJGY8uuYqzhRJDS8IkhIx
T4kx8fVeSbVtqXSvFO1nv3RITapQABKJzHP2Xlv8E5mKffZACyy2DkIYOOYukbdMrj8/Z8QnT0Od
Cnl0q8gPiMIxxL1JltpVALR4V7dZ0FNo8M2XzvAjkE2hPKqyik5A9ZDbSfTWfuGLy9r0qn3u0GKx
6KCROhHkxkPAagXLD1ouup59uBZJNqPKNYZvGZMusOS4eHLI0COcKkhJdi6jq9p0knlTWf6IOJ7d
Hk5sOe370lgOdUvMFBDl+fqHW/bn9xhXgJcXb04ug/bgnz/rmbaE1Qj8j6zcgPxFXbiP1RCurb7X
58X3/v3xzl5j78cLbROzPywDH4v4z1fcQss6x3neHCdD2ivaPS/xglmbJv+fSBxn/BF9JJwQgo0F
hQyBv+TnIy2DJ5YOYOJxggK+sbJMEYXrEkGHvfzDaBXOXiVZdP+PT09X7PG0MJhwYejT/2Hizkys
SGWFCGPwtBzAGIhu7EzLdzfD7Er1vfPyb7OJ/8XF9OkDME8L6Az+OVU11nyuqsxQb5uTm19Vslx2
syfFdDMU4fdp8N8eS2gMww8vP309aUVwEN82Ybiev/zmnFCXMjfTY5vMBXmHCVB3NPRoJQIpUPSq
ZL4Z5CAuJyjSh6XwaWKnHeLOf3qFdR+Cly9gIt0fObutheh8VQ52dmwHHU8zd6rbeHEUPYReU5t/
ONivY8hFx+ZaFokagAysMzQFrKnC7qWXHRuxLHd1INm7GTzBDcW95KiAcGUbvwrz4A/H/fXGooX3
hECV44WAgs/mpTzOpjT2muxYTe3Iy467SVlzmijkwL37RxcUBQGfH8LmZVIF1XNOFXFSYxJjgsYl
JWpg084I/BEXSHURI+R5/P2xzubb92O5wuJSguhxfqHjgJbzDGkwhhbF3gPAtV+eitQexeb3x/kF
KcI50QeDwcMkw3C1fn4MBzCp0qvn9BiZmIwJtco4KUdVFvwDgB1JmgKtmiWqNqCnTRZtTTZifzCR
nY0dfa5CM0V4Pn0LvsjZ2AHJSbqH2/Mdxk5z0ceWeAqsRVeRrUr0XwFVFs9Wf5jP3wFDPzym+rBa
38k6O7B5h5537EZ8lvUS+ekxIXvso8y88sSSXMEqqJK9pPHCQtuoZ6Dwao79dcQ+ZjxOXjV/FR4g
/ddmDMtTHlXRITaN8hSlEf9ZMuPu93foX31Plxuj42oobP8a00tq1YSs2jiQFOm9KEz5cj1SFOAW
Fd7kHSojY/usMsP3t0Y9UdLCsaZ3oFF0HPLauQh7hH4zDrbr0PA63OpjUmdAJUJ/3P/+u/46avV6
GEOdcFmRwAb6eTSZYUVDq5iQloamygnEQz5PvlzXb39/nLOnnlv3feVLSSJgijt/N6aGxUVBYXVE
673chelCx6Kieof/wXE//P5Y59P5+8Eotlu8HbXoNzg7KRV0bufMGdM51bBNHETjxgTWsUY0m+8Q
/5DFOk/qQlBA/4zZAA1O7fZ/uLDCfN+2/jxcAxtWKy1jFgV8nbP1QCEbw+LJiA4+kTkKGbrFZNqH
s90cY5QqdwbhRC8uSeiE+w6k2asGcC5/zmHye6XpUoLEUxzC8LklzRCpRtdmjVy3RT+kaysvlytg
ahG4j9a6Xwo7ehvnoXgKVAFwppAz+R80Bj747GxPFoTPixEGKZzecrLuXfq1H9hrmAewGuIyqRw1
bEywPw+GPy13ipTgYVVUych+2uyfi0iZLwvR7led0Sg8KnTGsTIabnOqyrZcVtXYRIelE063yyBA
Jivbh+27Im+GGMAKvfQzQGXxWg2l/YiisUGdq8E/a0wUzlsx9g52kH62k20H6e8qtnmyMTjFG4yL
6cuQMHnXXYwetjYCi74Ny0adaR3EaxxpEP0ASjv7yTFZDFU+vGHKf5jrstb/HLRUvCnKZIw3nn6Q
dhjXOXzTSOMusDrmTrMb/M+LE7mbOQ/jK1//286t+RrKRWVGXFsHqTAtjIewttUV75niqW3VdPN+
eSNv6vHkJeZdQ+svP9GzKZCPAcSxT5ZZJld5HGI7bZcEV7L/PlsNAj9JvzBDUSk3wFDkjMjaxPEI
uxNHPlnbXDvlBim2fdNMHpw5dT4O0iwMYivN6tbOsW9sMofPmRKdsNo3Mf0RP31Bv4DkK5JSxftw
0RAGx+WlAI/ZfsR6Jy26ilzb0rbSlwJPKdah2nnO3JamFg9NIVewmJc7d0JHue5z4Orwq+abFN9v
QqFdpF8Kr2dqWkTxJJRJM8LW47Cc6ugUABmONXKlB4MwCxYw1DExxY4FYwnC0nIVT0ozANl6qVXf
jctd6RqmTmdhnUPtuFHrjBPA2pfBt1h3DLAtXf7mOZmwgAJZZfSipMdxg9C+PgwJOwbPRcHgJWRo
r8wYbElsFNkpD4ptuKC0pCaLYN0oyAjMfHGIUW9tCeVz1zg35V2MPOpoEqZ0QTXRWaMeSjeks6Bh
t6vlNLSmd0A6Ej3Evb+tnSF/br0qv1IcbR1Frn9TLv4+TxdCtbX3xiS+5nMQ8NgRm7s3azosRj4A
cDHmZW2x51sLr5K7cAbr7ciqyAkKcqynMB1vUorzp0yEuyRp7d00JPUp5CFZJcaAP6WctC+Q04K8
KddJnhcbNfYDTUjiE3vX+Sz9zr4iJeNG0sFajaONOF0FDowkC21Kmz56EUJigATWRQFGyhxyLHx9
Ne0J2zDpHAhK8+jCN2EDRJdIqPsuUS9hYz3j8+u2mVHaG+U5FYTW0cJeF3wCRo3cbcSMjd0m4K1G
z+sLWKATMkaBiCW9TjxM0LnjPYxjdFFXfvypx5IDB1fNp6QomYAdvUYqLXXtpbZ9hRqyvRPAck/G
iC1+WbzL3G81NsgpoQuGJAG2Vtx9a828OShRZ1gGkNTQq4jt7CRqpxarCJ/C5YAnAxRCQc9kNUKG
f3RpJYI908icfrTCC2p57Q0LJSfZTB7zRe6bxSNwjPgRhcD0QdUu64e6axDfERWqrqBd2Nuo9Pyd
gyzga1am8jgjXDwmrfaaRqyir2Rs3tMone79SSmk+MMAHmXO3NVcN2OyRoxYUq31l7XPk4ZrzqDs
jMCkjtZSsRbJA9LY88rr1nTAU6YiOrKxE/FG8OPQP0AtXnYD4w9wiap2KGKc/TCNRC9KNNg3+Cif
UGi2GzFpH3O7oLuOgTKAosISmO3ImSovDOJvdlWWu7fmQIYc8ocYb2Y8XWgnQw/y45RNg0nSKcDc
L9geOoI5Kwvy7cg8eaxCmZzslnU7FuCgOyxjycDMWDuwRSgMBLDS35ZKfqJF7tKvpJM3AEt+652Z
hDcPFcGDVbr+x3lawmVvuiCSFbpOCOYD67Fqbg/NsoTXs9F6d7Lo8EvUtSaNtv6BHXR4CGdB4w2Z
kfzWACvcNlOmTm1v02NxzKuQPNICipe4dOjfs4TR7CGIXHdF1OJcg2hns/mnZUOZQooHIyWOVcD5
AULnhx9md1g2vITJ0AY65LzOi9nd+T0t1Jk07E1Qt9YmIFBDx3MhNo5idz/5BtlvQT9usYs7j7nq
6tu47+xVGYnsSFyAdcUVBDYLc6cdI7EfXZeBHVZXHuWDdVSGFtj6wj246BwuwzjWxL2FIFe3FZsy
mOp9YS7NDiRb8Dz0nBITTYutcKKbE/S1btFEboC7kIyqVTXpvGrskU+VCTtqMIP6xlwilv0hArVV
0xlZtVW5UTtYg0aUNXnlfwa0ThGHnGwSjnGy48HXnk2aHd96tuOXqBWGux70Go7cJhy7Nawy3ulO
OOHDrUf3mh17s89L32cDIOpTIVTP09XTn8/K4rbx3P4mQKR1sNsuISM5DA7lvMjjFFS02kQUXNTt
HF3hNQ32+D/Ll7xqfW+b0+T76MQ06jwvy99Ct0yjdeM39dEgcHfbZIV80mY/rJczwuPaKdahu4Bv
6qJlfDahXE9MAp1xjOnQ5LxcTTKIksrdQNEYLggGw8hTZ1vueLrNS+t1gnG1SYcmAviESRPtQ6wd
lUP9QorTeFrmzNjQbJ1vaeygR3dVtEGF1d8Kc+xeMmLET9l3zWkUkh1AkvR3PWr/XZ2qK+DOynSq
OXlLDNWu+7QrsIw7OK4iuzfeWi+p6Ao11nU6ucOjgXLqxZFpQA8Nd8GqqkKj2MzmEri89hT97ZK0
6bI6GPSWT6jlwnhbeuNHSE/ptZmX7QYsfyFWWYt+BJMzGWNeGV8rS/l4OiF92AhQdOrbTMPS6eeD
U2XmlTOlxabIJ94ZtaUUlvNh8AAs5HUyYLhq54OIMI8IWTbDBsBbzXSmlvhDYGeWWs+uNRxdWo3m
WlAdYlzCHl/H3WI8YJUwd4BjuG+8FPC1Nv0J5/3w2rA3YoeRFIikS66CDNIvEW5bbEUsca4SvyED
3bfkfPBMO3pSrmU/G1ZjvFneMF1GgYof3IpQMVHzsbMzh4+iSkdtTZXIJpyU5aRJFlWXPrIwjrak
4YCEydt7z37Cw0G8+sL0CkuIQVU+oTw3V2Zg3PvjjMPFrxZUzAC4FsOjud6rtZOb5WrWjW0fqj0c
JyBSAXvsVUUgJ8kX6UteEIywNtgnr4akr3lVxgeUNdZu8KZv2CnCPXt5OGlgdHa5CHwEXN7J6kp3
LVIa/6U77II4jNf4EImujhjOZjaLC+WWmCrE89LwwQke1T3gvpz2tirQ7KXzBwjwydpCmHpFg/jN
aMh4bBesP944kr9MYXeLmH9GS66KQ2hSHoChqXie5bBvkt5E4Y8aiT0+bx0WQidnqJ1tF6btrpz6
7tLsZzLMxLzPPZzqhDvMazbVHgTv+WbyTLFKnNk7uLJNYBqNYC5bbDRDAE+QpeDtLDq4S0XW7DDU
f+sluIAG9dleeGTLl234RSqj3EnVeBd9Q+1giU3kGN3dYBvPKVnvdZQo1inhdVV2JzB4n6dyuRny
6NTX3mMjoyumXApGRdpfEObyRkLkkwjDe9+q9g2r6TWpwM+hmU77JadI6ffhC3E/3Rr/77AJDeE+
1gXxymZtvczkZZ8KI2aST6xjAap6AwJ5lw3NxZz4E4Ay77Ucw2Zl0c6PVy7gx20Mxv7jYi+vM5ZM
UqitXesX8NxUqOKPJhCnhSCzID/Rd4boAS4wrZF7iWU7tumnmbYy1vTk0m0fzWAcHtqgDXEzp1i7
4gR0Z5ivZTsOnwxLBtt5GvvDyB7mcqApfZAzyfIainBy7dT/5HVOtU/JqQ42XTLJY9p6lEfpvbOd
8MNkxlgtWEKnMndWi/AWpKOuIXdJOd+7lhd+NT1fGSejQXYg8Kl3gbm3RmuyL/qgJJtkhcV7vi0s
qT/PavPsGWWIN1G4EFFPH7VnRPtT3siVVldnOhK9EDusRQkaLdZDB98efOMabodPiiCW2HZlIE1c
ed3EljMP07UcrOhzEOfRWxd5PIAclRaDS065ZCnCRmpjBTXbophhP2xqphfqTLqnoeoh+jwQRI1W
B/ACYmT3gryD+brlHfcUtBEAQ8dll5z6BhbZ1jOvM8NNx21PQ/+uHHympQntFQouvTsRKYzNbLGm
m8xT4tJE/LoTMX6VJJ+iz0SpUOSOHV/ci87tt54r2YnEy2i+1PXkuVd9Av1vhQcH93+CgPNji251
ExSGZ+4bpG1H1vZ8NPx1DGw1G3QkQmT1+sJnfzV5/RcPiMomlSz/QHM0t65cdIYEIT5NnK1hV8mj
lXe8SDsbrmviUhTo2OQHg0+NQHdq3o83No6xVbUngRbZ9GxyrKlEiJWf3n8lDErr3vTY9td+Fu6R
xC8HC1bQMxxa9mCztKgSBDayxYVlj8Fmk17PArEqzLmYqUzITU/6dvdeKG6KmTbKDH1oyKkbg/Zv
zFWaJuEey2t0IoeDmBCoO3sPLtFHclQ4AaTa5Yp5ZLnrKLzcIm0QnwDLc9cr9FnHCNvyUboV8V4z
693F0GiTfIDt0+AZIwKJ83JKauGNy7avHXH5rAmMb/cs1djbD0PhowbJowmRxUJVhOIlk8FAWzky
ZbipndEl+BMGb8n4NxfjEvdb80zxD45OnlFRDBBAS9lZK1GEPSUZVPsJOYZLvSOrh+yKAvXetSsm
94Iodzpki0vxKlry0/u4A/oKZwlUB8v/vnhC7LvcJX2nBZ2zob8fMTdvRkV1Dfess9wVg74mxUCX
TfBX7tV8Xfsjl40i5doRQI0QZ1X7WpfiOryLV76Kppv3+LoawzLOM0ZA72jlL/FTfGCReR9iKzS2
YQJXH/ID9XwfBNJc+ean0uSf5Ogjjn6lf1r3XC00BQxYMGvqauSDtmqRobtp4Tt8IsXCyTZ5T0Zn
2jHuE4PlNSk3hJC8F56EYUVvi3AoKmWMJnvhQ7MZHBKlxArLOEm/WARncRkKsGwjVKtnME8zGaMJ
j45BHM7RsQd6kxMQ5KgR9XOO+RSyHmmT6M/Gd2V9EYl7NgecYWV5lL8i8JasgKOp2hNbZV2yb5Ef
+1Bf3hLE3gmV2XI1drV1P+Xa56AfWJS6yddyKZtnzEwceh668VT0Kjr2lFyJCwIa8oyUC7ILFbm+
5d+FMs0vmHxfBreDbiJSth5981rR1ofTEgX7bgSvbPbcnb6PeNg1JDcaVEjFokKxKsd+G9dAgGxK
4FcN2vjPcsJchjV3ERfQg8i7tr2IwB2bb96z83E3FdPh3iQdEe6ORJPg6lEwNZTm3MalpOA6IFfy
oGdPOIUDo8RfzJfYzJpnWpFGjcys4ZmuJZG2NbvT3WAyP5KwUe1jLzYeFjYEb35EQhZ4GT0GpQnH
xXeBqKSxhaw+sBX4El+DHAOfbR9wo/Fb4LFPRqgo5k9dnc5fZm1NXXUsyCWl1CbeJiwreDPC47sU
3VhdJ1M/PADyDL42oxO9pfUcnkY3KRRYId5MYI7bHc5chf68YgSMYRt9zjwXvlknbRlt/JoCN1jl
tFbfy8//L3T4g9CB/EuLBtG/Fzo8fZNlXfU/27je/81/27jEX/SasWtq8oxHKRtNy98yB9/+C8ir
TzfPATJPA4Ej/S1z+B70SW8RCThGK8pk/yNzcCwiBULaR/i82IK5jv9PZA5n/QuLyAJWdri4bA5C
413//IemNIiIYUmpOmDi6nryRpJglcWt/Yc+4rlqSMs4OEe4ZDo3gW7Jz0eJBsr4NsnchyGroNmw
wQhWwQzkGuzHfEsdwT5SgcFXWi9o1364H/9CxaDv14/NaUcfnJ4fwhAum8/F/vngtPnZshG6gwAo
xPPhS8Cm44yioSRX/D4T4OAoMTchMiGcp0i702+z0VfVFmeRjbedBrYiDAopfVCsbWL2CC3CdE2l
vSLkqaAa2iuJKZvd0dXQ+dF9iSFq8384Cd/hBOCd0yU9Vz6Z0mlsSsDhoV3g3s0OheHSKJ1jSsns
sbXBsEcix2VhEJezRkeBji5kNnJrivDsnEP0G5U13wKEIq94xMcSaqrVGOTQykKoVsGIO6tE9r1T
wIUg62qG1O/P4byFpe9D4GMBQyNHb/686dnxwhoU6/NDaoNwk9AHyHSUimk3e/v9kXSf/8fG0fuR
6MthnNT2yHPtA9YxIMCCI72zD9U7sMgL2pPs7fYOAF75B+HK2UP0PsJC9rWOtg4SKatH4A8PkSUI
+CuNguPFqbxjdoCTMKD6/P1Z/Yvr55jCgT4a0L21nbOuXCiZLvB8BAcJR3AfcNUaO0wPefendNL3
xtrZ9XMtmv4YRZkXfpkUslhY4cQYPFj0KY6LD/wuCRkzSnHjVGnDoRMJG5G67vN7pVF9QONzykQA
4RLWWhel67Z3Unm8n70R0B5hdSY8G2Evh7jgpYmYGFczY/NxjEGErW1qsoTT07aQq3fA39zAwheB
lR46CwP45C3p4fdXE9/r+ShBg4PIC5grMrMwdHWT/oe7FllRgTmdOsmU2dQR4hrSVRx1RwP/5q7O
WcmCzX6bC2nomHu5YvBmB2TlAzzQpgcZKOV1k6cTaxCWbPQ2zI8CE9y1Gyrni4+Z76PbEvEnJuuD
wC+GEhmr3FpiQX2wTLgPyQInsR8TvJhxZW2qmLCEHKxENsZfmM5yYBKuexMPlnsYITJe8HZJDmUT
WVs79tKDQU4kGMq03GJOEvvOroMHopqyYwaFaFOJNulXBGW9shT11iUBQ0enWcabphBTuxoX37ks
A5LoRuiI22a0AJQ7tHixAtQFhJ+4PuSyzp96kgbA1lMnLZVxA8lCfWVH3q1Q47NKy3t770YO2vXM
S6w1XEFvY2AVvXMT20Tn3ZUf/TjJ3xqR1DPMnlBBtJcJytippt5SV8n8yQ8qkB6lJQ9k+4JYU9l8
ubShd+PRr9n0QVqFK7tM2Zijcn2hMuE+06fcGuQgrpMo/2bkRnBlVIWxceIUq5gvT2UJwaPwRLvN
rfCI77W6rqMGZw1erR7opDRWhl/tzSa71NdzU7MaW9uEka4oi3QrUdqfXb1Rd7BCHuO8LC+diPQP
o8h7tjfsfq7xierkrjEBC8n7ZZ2VE0kndRjg53LsZ6wZ3W3GdaqOVDOpptFhesidXZU0jIgRPN7Q
2vYzVs16h1PN2NjNDJ2frBX5WKkOm18+T9yaGYXYXMeHSQ30tuw7K6IVytw2HntyY1aKLmMAPcb6
StZ7uZEQZO6ULK7SyE0Q4I75ZoyLYTNEQAKgpA66G3pqLPyL9PocGhBz/KHKUJ3E3pdkVuYh6XsT
S9eitnAnqYzmz1ZZVZsJmOrayDxs09QWoEVJceljLjpVwCFW9bjM69IktWUAb7DqRxN7T2gkTFED
wZdlla0dQrcuDMp0+7ybgQgaQfTZIJ+ULzNHu8TKSSPFh12zrm5HBtc4+RteQ/kujQN4XiiecC3H
nrWXnWZ8LHV9iVDFBN3uqmcKXybmxY6wGDw6dK9MK2tullpnq4lOtBcK+NUxIQ3uIOwUFm7N4+IZ
iuw4OvwWm+StNVn08PwEU0GfRDovuHqVoxPjoxHDV8/v1Cd48dMJ++lIjl7Yg2VpnEuJU2zf9jlW
mwig/YCh9cZQOdjLQtFYo57jdwIUWOjr9pJGSpUmEauzscyPzmhWO9u0kqNJAsrWKfA0ZQpnVGhj
3haI8S/TGRdrRTto5db8NauGnHo7zI9T2MAY9OpB7Q0PzHWr6ZwRLo63sZdTfW0iQd9EDYuCZQQA
KjWek1YXUm185BTSAFET2IBFb4TcyhnLk68R4IgsciztJgzW3uw+LuHk3FCONK9BkrUkFkY9yFaz
qQl20YzckC7LQWWZfE38Od6BHPFhtffVZeX6tIlMnZRUkw0JM5bVicaTUu0xwfGGGd+umIkqGgTZ
PJQm8vsCw9and6h+bi4TyY2sC5FHKPotEH8nh8CXJg6HpxoH+7FN3e7re4WjyCDZZpKTbBuWX15B
H30Joe4qZTfXdkKhAZcLb64JL+zas+mNZnUFaVtCUCVrILkJdaqQO9jW9p0n67i41ha/iQBPOovO
0wiL7mPs4bIfJFGwU04ozH4cSVuMDI9op94mYIRWf+Zu7TBxb94jaCgBpfuGdMgDATV0WXyCl1ir
0DaOcKixjpSnEc0myZ0kC7EGHp9StAVbmyrhKVMFNk/WNtZemGW7h7ruYhiEuK84QPIeeLpCxQVq
0lWJ+4VoFWrqwGX7e3I9+FMeD/fSJABY6ihgcgMuOrz4e39sa+KdrGWC+m/aF+5s7tmvD2sBte0a
TyQ5wzpxmIhkbz0WWbKrdSZxXQ0PIjKs9dT3KfIBAiL91ERCUIXjKk9ikOeNzjjm8vv5q3SCNrmU
XUkOcqZc0h/nakCsgApmI22LVMYwKunH4FUnjLgKLCe5nieLitV3l8T/b1j/sGFFpMk659/vV/+z
eO7yn1X57//i790qC7u/0HqzHtLaSMfTS+fvu1XhW3+xFAQogr+IRa6HrvLvzaov/iIejV/H9YIa
hvXE/2xWXX7kIglGyMX2EnyF8082q3qv/MPCXn8dAXCBnSQ4M8cEwf/zki3wR8LSBtBqCQ3e7K3Q
jmoYZxN2+H7T97TUnrICxsSuUzZpKx1Bau7rHBVNdSlqJlFr1xgUQcFWUfShcBpGOuaUdBkWYdIs
DWg5bLS8xVulEbkzBjC5saVyZBeDWuxNmg2ddcMes/HlioKXMZEfpuN6i2yIe1DyKkwt3iGDSXvZ
BoDcImGAbRBS74GyAOCqGrOuSdf0AXis/7ALOZPtOV5IS5rcTnR7nuvo1ISfr07deYLpcXG/Nd00
hmCxYz9hqSFB5eVXYUxz31jPsLfKt9YjnffBoc7AV7OSQXI+lZjiP8VNvO/p/ncnwVciYgIHBVl4
LqJTJMs/fyXNGijrTsZfMUKhQqe9GOenxRloL+4TA5ELPQtwYQJQYtIEwyrPZvJRQIrThnomlVrx
kvAhhNJjomlsJtslipdhA+udW7Ht+yVZnhKW1GAhyX1uvetlyQW/VoZOhxPXjNGmhX8oZvy826Ne
w0V2UUXjTxEhBpaz3V6U5HNq5EX1zZwM5X1wMdDX92UR1cvtD0/m7ffL9B9I9m7rtOoxb/2sVNYH
spnm0evi0+Xi/SLDLOj0Ld4cfaV2Ywl72xSRlgNaJk/4DPPNuZm62rWTFe6/wgB/J2J/vM9Tt/rT
hvrnref7N2HhRAXLDVDc/pKbKvCcm+GceV/HDv/ZNe/lrO9Xkhg33z7FuN9d7w8XWQ+MHwYO585k
4oiQ+hhdE6aknweOBSEObJVrfZ1F3KXON4rN9I+PEZKq7ISdXp92obwBZMjvL7r49VxxbiKO1i4N
ZjnzbJud1bVgwWKVXzsy0Ev/kBJU81hYPQ/zumeDGDc3c7jQCLmsU1l55tYdyd18yqjrNkhYCmYO
zM4YsMO7LGODzdJWC00uc0IsIKMOk+MQO/v7L/3LkNSCdiZeFjEm8b3npQFDxIYPPN9+LQa2FGrT
qsYYcxYaS0R++T89FgMfCT2ydSynwXklis1/J8Ms715nkwrTQtO/CMb7yDJShsTvD/XLIKDACaMY
XwlAK+GdT2gC84Q1W2b1WgG/4+JKI8yzt1Eow/1U16VX25uoHOs++sNxxa/XkyqbR4WDmq0DyOls
2oq0E6mRrvGyuIawFhZwbjp0a1imiUSqYRdWhyjAc3L/WSVFPNebVkoZNgB/aWY8IAGdUKAkwbz0
L2DlMiCPlUfqgVsqh5SaP1yl4HzI8gV9TCHc+FCDws6HrBsTlV4Osn5JgtTiUcxI1ltuO28mzWC1
KDNW4z7sms67NjA4MT468lN4GVSeUkyWYe7E6pV7WWZvWFi5Mrz+yEUH6SUcykzfJ2C2wMwuYOZi
QIJxGEYIdkoQNuyFCsBNNszF3uM1TCLDyB3Bs6anaAMWAge01FwEd1HS9PPnReklxKolhYlrgfnK
ZpIngdNrs53lkATPAjWZ8LQ3hEqW37xpEKlY2bSKllsGdOh+qtKKJw4IfsZ3hGkZYj0H8ig+5V2N
l2E7wIVYnhaW5uPDKFtvvCezq+B3kyrjmVglCQYQ8seTeeLQpBOkOdJZuzGYVKKAz6A0YWZZEu9U
UnmVu9K4Q37TE2nEr6RsCEtv745z0t/1k1/yMlMtaqd+3YEiiNk9ozscUcpNIb++2JM+mhEj17i2
Q5wfn+mlueMhchA0XBUo/dR+EmyML5LWUMNpmIeZsTQHOF3VhlwYdMqwXWgKr8yo1+/MNogsJpEm
aPvOWtdkaub54e8TcLMe8z6B5Hgos41pRgYX1KXTpC66OdYTZlH62De2CHmB+2xTv4Exv+6aPJP/
/Rkt+Ee5takjpMmaIVcjNmQz5XINBjtVHHpuEiZiZdecU/z9qjps9LhybtAgxj9MU5/kJ1zBA/57
ojn0EW3DZ9VGhJPHZWmU33J6TF16uNRhz1vLztluIJlFLFjek6dR+/4us4E6IcRDh8kzNVYhOotN
TOQF98yeqeG8UXUWkb/r4z4P7JOB2lu9tuWM6mRdz2Om/f/M9yL6EBQmyrjNQp+umOjyVyPMKjRN
eu2WidnmZ4rynD6JLGy8+aq1IzDV29qQ+r771sgssJULCYDllpANPX4lGyf+Fgd2a4/oCkaHT6lV
7fAoDJkd8Dcj7ulMr8CW9HwlxdnzP6ch098F/obtePC0fB5BFbQ5I8VePM85jF5ga6RWmaL6WyP3
B1V03TkB4x9wAn9Zh7by+VqZE+pr3I5UWt6GeRq4nAvQMD4JpbDvHLJ+Jpd0F5ueHqJ6aT0+NEHF
f1sRFDzAPmxJ75ql48IqA0Ubz7mSatGTBzl1+XOG4VQ/0vRP+FBpOoI74XasG6tVj0BjfABdbnEV
IOc1nTqMs9ll5dVYONRft60E01esF9ZielTbaYpIqMnDRbiHOSh09GdmPrB3TjVolNaBnpmSIiFv
xjONHSWmuLEREagYnjFjG1VLPNJtvnWVmhn+QQfH3dmGJeSAilffVHvI2qFZUPQyUe6Za9SrdnpT
iyRlW89aXd9hNG/KFDuLZ3k0jmlnFqnC9tVi51nPBWWm6YJ4Zp/viCSSe9M6xOJAE+yw6RJ4CVgz
rj9Q1o0ciotdHUIn9MzUmYotEzHTzbaHa4BqMW5IL9UJv14AMzyyvD4h8SYb3BghXM40670uk2s4
iZ5sFeccZjM4t4Sy3pwk8aUWEgr/uic2SA+eNNNTik9eR9vsQPnqcaklyYyhyE7bPL6ol3rhZ601
DlJcL67NVNm1FVdpU+bcDwDbJnES7XU3eRZTbla1A3epElgc2e6rcuKzwtbUsyARazSHVmbaRP24
M/tm4jfZwrT8rJeRnpdycyznuxAcCgMpAarD9NSgbeP69YnB7ED6s8+zgAK5Y0CNrbRVrZHErXIv
ECMy0oOiW/jiCRB8Du0ISkNQaWNmpbdRNT5v+TJyKSZvIXjrl2zfDy3DcSYSBhSdH0jF/KCCxHBu
ZpNWXLxiinKdQ9P2FacU1LKWq6VE67esTGPK1SuVb3Yjf+9DmPX1xZlIz64pUEpm1XAbJ9kElmTI
FkyAmLZt7I8IJ6KtgzKg/RC1Myef1rz81XZUk883BsJscJXqMvF5sDMCnxk8AcgcruDfw5oytv6Z
cmqbgbuks144Q6LU031nALJ7EgajEkq/L0MJ8kwVMapy34hTnlwnwDVBckgiQDlZmB6yDcp+2Rv/
xd6ZbMeNZFv2V2rVuBALnaEZvAngLensO5ETLEqU0Bp6wAB8fW1IilcSlY+xssY5iIyUQqK7wwGz
a/ees0/gLsbsvGilAtKly6m497HIZ9xD4IWbM6esmfCRtDjUX2rJHnNOHJpmX0S8UyukHZY2Lylr
LgoXt6yKNxuwYgtK0pHtq2IChGwGKa0eQG7rq/PaEqouweWVvsC6wYS7G3ZKCY8UhyaJgELjvZLG
ySrYVoFZ9qMRNnxHLYv85DVLxi48tvZE4FE+rkXq0mJrCWx3LkDnI5ef+2f4D4N956AzseMwa+wc
xJBfmHNUEZ/L54+4TwnkPfYJO1kBnLJQy7Lx02LRWwxqC6A9lPPkIjh9fqEYA9W70XdjAHUUaMt9
nAHuZOODVHHWYS9Epm33phHSJ/Zpq6Pn7PyNRi5yhpoVKW0YiyI+YJHvN5D9FWxyv9T1vaGMxNyB
GjNKGl14CFIGEpbQruu8kvbD0DVtVjFlcOe62foYlKb7CZNWf6F1PVGK2Bi65bEvuasD0TpO+7C4
Ywyfregdt633oH/jZWJa6zJV8SdCdfZR2mfg3Crbk1WAONhCwuq2eD+8z4bMvPItMWnPTnDE0Ox9
9TPByDUcEJy4gWkhvaPjF5WNWGVnuiicfSS13Llkaq7l+X50asra5GsCxaf3DbLGyFknmEH08+Js
Hau3tPiyNfkw2fXP6lvHj+QYtyqWFa1qVaXrhgqFXdbiQc2iru0NcuU2GqmndKz9h3l0BdVYBE6d
FCNGDtz/pQbOlJAzi2kw24rPQsLD3Xhr+diygfM4JLazrnAM7NcKM9UIzo52NEpVDEvQIqfYO1+a
WKMkFUkzsvUI8tXYZfpSEP28n12Xn7kbRLVWf06XrycHNzNoAIc4s2Th74dGps4nSIZr59aoNRc9
EcB5eg310AiWSdERoXcPvIGrtCc1jSpY6dRuGvk9qmYty7CbsehFmlrR/BahI/p2NEpnsQ6+TfZv
eyAl2WJNkYPU+aDUJSAngXQRacqCKAuTPVohKKY0UbPfc4Hq0l13Tjx4E++U8B203VgzwLosd6O9
ms7CKvInfpieVXBDA2x3hJTsOz9b18ncxlxShOaqnqw2JZRoo331W3+tV314osuj2Q+t81mppqx2
jol8+wRUdGRb7GvipKyzsnbXkgXe1nqNCEtweuMbpqaZ0GuGmeOA680o6RsEdMwJXQx8vRVcftZw
BMqYvtZ2j9PJdZf6uYPZZJmM9zn53axojo9qkfxOrK1cyDom4rsiMF5y6CgG7BSKZSZb38HQaRi3
Dn9fiaXhEQqGGhot/aEy4SdW+MelvcmNcvbgDWvFeiumOnXArZBTJD4h5ODN/Pga2TAN45Hj39Df
I3ad+MQWMUt8R8jbXKMlVCMfVXK9qEyP/Ocxd0WWHxjexVIdbcrR8X5xzbWKNZZ6bT61LfEyybHW
y7Wo0Hs0jSpQ5ryeiT2n4WaR9OuMKUyV3rr9xs5NqpSYjGG2y7FilCwOeh13o3fNPMas0pMTuYTd
HuYF3lu3tSwmY4xtc4rMeyy/6yPSyGZteGHT5A9Eo70WakbB0ThtjPUGszAKNua+MV1mhZBuv++u
yTjGbJpDhQHKCTHJUQU6Fkyhw9g76/0YgY6lsta5Atk3KJQlv+D31z9NVdIu16pA4eZtQJbQDA2T
xF1Lw9wZSOGFlFev7/bH45H3gu+lGBRx0/u2Y+GTJ2uymG6PnkIocRCGCzE9lOQ8cpumMzVBtrNb
e713i5IEeHyRRjz2m7joPAPkGfQ9i6KWkDC+24GcbF6rXFo+gr4ScenBGGtp7QMCHW9j10/b17EF
ZCmDLh9w7GEDUbZ1spXR57g8hcl9JnVzPQQSzsGJTTem9QvpbJ/ykoMn33M/k/R4bimT8xN+p3ka
95NpNfnrmBgTFyX6Ufl0sT5Sa3TIe/m06eTD5Nv+PBEjA/YpDKY4ZhaMS6ax+FXMmaXdzpqmTV+s
kZTRa5JbEBJbCe4CjyzgNu60g+fU1nBPQKgFiRcYA9dfS/z10O0iaKEKaydjPeS7cG75zbiuuD8i
3Ex8a72koVttJk9bkD63I5EZO9cX1fLIVV9X3MVoOPMC3K9L8FycH7idHMHL09rDEcSPrVmTnUPt
iqlPtjiDufUP+J0Tjiq5Rx3149HDobqWVoUm/VIGM0FxXYOwYQRWDHxSrW0xLbLm9ZbE2K7KKx2C
V9lwQZb1xC18redCKsNdH3FOy3F94WC9o3idVRbvI0a3w40zuUt39IbJKA5eZ3KmYGPTbOoDMphG
lk7kAhU/xrf7lrUqa8q1EkVIyyoOMPr7qRFOCSO/Ixp3g0WKgn9wwo6GnIndNR7XU+CPgwWy5PVN
Vwsu9zjkKZuBTfXewonXHr2MG51Dks7dr5KSJIBtagzrWx9KcN5yOyVD1PcIFEo7v3BrmiP8wWXm
jgKbui5YPV+jloQTOeYpfhMt7RYmA4lV5q9WNa0ndExH68rhT91a6EpoEXyWj7tG/6JnhEKKdGIG
Oivh6F2bk/AOT2G+VJ+nqF/PmWOiFYnYaDagVKRwQ8vn/YeXfN9Vo01FRo2AkWYbuA/e93TnmoAd
vXf6z8JR6/Tmx61ReNraq/z40/35UuSPUONijYJi8Ifg0ExitC50Jz6nNthfKk/HtkaKQhZr1q6P
X+t7N/DXXjUsFhqvloCtAXHgj6lUpxsQIIrc+jxZcuAgMyQSsn8oemJCMTS00mAvXJyKRWMgrrCj
iTIWDWJCJsScu+lCrJMNnyPvuvb8WJl/zj6wS61HhNIVKIhPrtMofvXx2//jUsFWR1YG5AWJpmG+
V4BObST7WLnitU+NiffBBrUeC9lcOUJ9/FJ/3HMW/W6fURCTIBBI71vHlFGpWVJAvfqJZw3zIZq9
TD2SxbU+Ik4Uq3+85d6PUBDfG0gNTcFrgup5j5BogZ16MbOCV0D16xrVTzxs10PKyn4bm3B5503k
U+9TTMz8+msBKrO9YrUjvurjz/7+MjM1RWpLk5YxqTD+gFspkM2j8mPrhZ4ER8c5SehSeaW7Huc/
fqX3VxkSiM6nXckZyPes983rnMLQs4zMeIH17AI0rYv1aJ5mnNQOCJbWqvHjF1yFcr/e/ybh7LSd
GfIC06JoWj/6L0I6ELQLi8ncvrQlc6Jk2wIiZJljUZz5XqO2KSb8bmk8J37o5iJhZ/z4DXznEP32
DhxuYh/BJ9QSl49u/v4OOCUmhVETydmgXonLLbOsJce/Rz50tv9RtoxtspbGIBzX9ftnU1wT/dry
kk4PX/eoflwcmYm1xUPrf+Yprmx8wBYTR69kS+hyVXlYk/CfeipIjbxntXaVWDfLcR4qcMJJpPPg
BxarE7VIj1N8/mIocCIANHJadFv8A6nZw70cG2/BlIVrmm2ICEIWC601XU4xHWEsfGdOnVLboB1b
t/i6bmvelvujQd9R2rNq5rm5Fk2w6L5XfKaxFstRBgBi5XLEiuvvxVlLZ9Icp3FtspQ5bdmPL/8f
NxzCZJBt6FIBIvx5aw+cLBJNX+bnCvwCNWtc9+sRiICttQL42bL++CWRIfx+y7HU+t9nNGh9PfcP
NJ1boOrtPPXsx6CyLDIBfSe/EJ5r5tolYWK8g8Au/IFD1GQQME0TtpDru/n4bbz/5BYpLzorJ6Jm
/sd7L2kuUWkpvsvkOa9of56lsu3lg5krsz2ZXf8P+Kb3KwjZm8K16BQ5ABNR/7+7yR1Dj9Ok7rqX
EaD+8igyd70tsqxeK6uPP5f57pHmp6PUBlLnuEzegPC8qw5iNelFUY7mQ9n1ureJaF/28S6mjcpJ
l4hMdgfoA9iCLJpTc899OQnLf+SwJoDvIGakSD/nyLPO72sFzpc+woIH515PiUX+hNSOpwImU7K2
tSZtbQN4/RpadRw9Z20T55LpyP2o4f4r4YAI9qI4JqecZWWU63rNgSCfmqOmsY4WGBhRNP4DpOvd
9eYaQBhFgWcygbT+HAQLEfe+dIbpYZDZujNHFaMK7Geq4uT88fVeA3t+vZ/X75TFCxjYyrVkHX03
cFRVTU/VsKN7z66+v9YgaJ3mI4kDbE0s9SxBP2bvBSIdrkI54eyCcfDjV+04rB0CTelcXGG7az+T
s2DNSmfKLqKjoOXZoC2njkcVEV9ay1ztZ2vgwLSFlszxOF1Y1Mbdz8Ef06J1iAQMxuTZWTx94b+N
lVy/8EVgBf1EaADlMCq09YVHgw5ovyHwev0mM4OqBeQPyC6+975N18byzxEaTyT3bsbMg30viuhy
4FczpKIF8vEl9X7/+lzXBUlo6sjYsbhYOmDA3/eEhk8wenodfSlGy/2UtaUwdybj0YOTe7VNjz/p
dyBh/fPZS4toU9tReZAkojwi4kesXnoDNrkOFaevAcQK0Nc1DxHn1+66mDqoJIk3mofUz24ko7Yv
mEe7OnBaDeM1sxznCtJ2dZ7oaXfBjpQsnNYT9LgantmnhTnySBwFONugxuZvb+ga5o/aArED1/eU
qLDz22ubXSnf2YUGp2Nux01fz82WmXjxmCBNOCsKkylBVve08yrCBzNU28ULOgBB/kCM8n5YGt1A
Wdy69yb782udVIaAbeQktDDirtubmHHulWsNjyBkMOd7umaXG8DR9TMqx+6t0Or2zrG7jrIoGg7Z
NGQ7xgQz/nDmRQSYKD+FeW9LHIFltYXSPdKwSbLsaQCVRtc8grnSExpyT7gqLTEb4jTdPs0OQb7d
2D1MLHPuuxcDxfhDMghyUSZHnuNkTAkRn9Pzj++IP24Iyq9VnUalwjzojzIdNyL2H7uVb01J9mpg
FYSw7KRloAf7+IW+6xL+XznCrcd5yjSZx4NOZJ96f7aaTDSUI3KVNwP17EgpwCoaVJwDCAtICqJf
sQzepsTO1oFeCCAa1linSPFT4WymokcNhYbNuWqd1j8rtcZ9YBvqKB+Gon+Ukj3d7EuJcbA37Bt9
zMpvQC+9U0nX8gYQnvnkZxzfAgPnN7kFeXxlSYSjSN6lQ1MjZ0SFN4Z+U+vPb9ka/ZY1Q4tfW+iv
+tRb4cK56t8qEb5fke9XnzLNNinS3j2MFa03txFx+cazMl37ZlTmW8S6GI2cVncePr7+vy+mP17M
RaS4lljUz++rwQgAEP0Qv3zDDy7RZ036vVHS2w6kzHHqWgNn77iSN4xn3fwfauF3IjxefC0DKIO4
ASz26PclgaGRsmB78/JmD+tdlqRWsreqrDhMy/RaGn7xbGn+tBnMmKFH02oOHJFZlJuPL4FYL+hv
t6C7ijVXPQhOQbbxdxuKkUeS8UHivsUDgwPaaWSSTZ5w/Q0prUu/GW0SIICKTUNA/otk2lPJAyZV
/2KsnbEPCjfWrhYjtg/WMtM4ayP/RSLuFmGbaxfpXLonQqr3pSWte3qgBZQw7s7AYTA2h0s/MXbJ
qi4K3doHym9y+N4p2CKzk6WXllunezzr4pDGVX0lRV/08D674fNcJMMDoMD8Bqs3G4QzGWpnmb0a
AqtN43tV+Amuj0bnAyQT/I2xjxkBuDBbGISwJ97ZQvNOaTLbTwZdbdIv8lxM//B8r9fu/bUlx5nj
vsNp1n1Phh5oCfO9u9Fbk9riUmus7LFOid3e5E2pXxpqzer4+Ot8Bz7nrnJXMSZHHGDFSPDeA3aR
yRetZOv8mtUZmDDN0mABDLN2TqMy2zGI6FnpRdy+1RZ0vTSe+lOa+vqNNvrW7h/ey7+4tahE0fQi
yVrtqe+eZctk1oY9JcffzAk08JWffUZHMDOXKsuvVO3u29IN0RFaw+d5JMwUfeJYy/+PSwL+nsLM
Qhv5J3MYLU4nO2CBX4GLAbdwgK5dO8uQFKcUxt5OX0b/vgH/vgM4F21rP5qeEw/wxCHplp8c+P8Z
gPwvbonVpYvJFPCH/ocmdJGDGqspz77Gru7cEeXc3ZqFBo+G1uE5W8xwOcA/OKvtUh5xoxoXPQGc
NHGLfrpO3cRD8lqq8ZRqg/UNbXYjAq9J87uPv7nvMNLfb1wOCSy+323FjvHeCdsqaBJezJcUT4yG
6LhU0UtF1N+4aeQsgkY3c3pTssI40wu6vJsscQTXKwY/UijfDxlVgyVsK8f9lPbYFGjaM/wotQ5M
o5N2B0xNIAWHJD7Gwo3tAIqKqYJuNrDXxDVBTEFLBkPoyUXUe40bepflvXbhO1CG8bi7JIutX+M8
KQqRTMBZj4kIIsjOSPOTZEDPWQAqWBwUTVEiBoJjth0ZVz+KkaYCVWR3BzWhPCaysNqgdRE6sYYw
6Asd+rXX2CVLhuVIPElOnZgI9ni34rBDtXKhar/D0ZiSJxhy/SrjiKxItXvdic0n7BfppwHz2Dc7
NVOadGMG9Orjb8f4Y9tyHRScQKVNNNMcKtf//ksbZZTRLP3GHr7S9W7iB3Y30YV0Eudg6Mj1Np0x
Z6bULY4HVVtU3xKiHQkphseq9iTGdY/CL+KTDlHmwSTdiAkJu8CuzdqChyHO3NBuGPf+eNf/8Vnc
z/XX//rfr28SE2bacUj50v9q8kdGaVq/fMGb1/71f/2Ihr18lfzN669l2WHVeX0X8vrzL/5NB7D/
cshSoEfpufiU+X9/+y00T/8LfTm9Zdgc37kB5n8bLkAA8Ft02tZCg/VP0Pb8O+TV/wtNEqolxjBA
B+gT/DuGC9au3/Y6evXUEVg32GBsd+3fr0X1LzdlIa2OU74+H8Q6CdyQTpQaG1Eo69JE6uFvfabL
ViihOsqdQv/pB2bXAidZsUO7peGME5I9o61Asb4Qm8QXa44yFqVN63+pUf5Bw3Lmczkb+oZ4KRqF
C6hd7Lhahw7QmMmJcgogGZpFXs3WZYwCZDGJDHNLiNSyR51bPbbd3J6BskkuaZ7oW1dblgf0yBaZ
l4jGt62PSBBpmmzuYois5UFv/IYB5qS78GssrKK5USUZMwILz6de+4AihynaDElJkt2SftUMI/6i
IC5fTPydT2IGnwkGy7dPrDNRFhj05CC0WkCFUEzFJnpBJa59Ly7OR8vPrpAJ9Rej6rS9EWVElurQ
AoOqH6ctIxgSl8gAHUPBRQkn1HuB1jqo1CQJVIFfR2A4C2E9wNG3QorLnJfAondWks3JRI65rWk2
8db0ufJ2ahtnICLldQ8amcVtkTe47KvrbPDaqyTCvw56IS/PsETXIV3bKMxV4u7YziD9tZ68KF1i
Jbaz6yi0QzmlRVgK/QnDS38aKvtTR0vkzug6sIMeBWGxMcnCJKhq8PJ92Q7W41TkJuwvy9tLyEtT
OMJNuWAwnW5mS89DSBrLBRP57tZ1AGxuHScSZxZdi28dbKetLY1bd7yWflESMG43sA31a3sY0ool
2rQuDSJ+no25jh9aaU1XdExFSIdmy0gH4YfMWdqTXu4tnJ5nfrF6zRAD3wjasRe5bT6lCNs2CA9y
RJ7DvCsxR9/Ng2i2jibkQekSuqFBElyeZbfR0JAGqHXuJppsdYydap9nlreVtlIh0XkgH5dKruig
KjpkfiSg1UmQi0p9MSJf21W2jVYp6Qvjlps8xsVLr4q6QwZL4ZOFCd1rk3NW2qAuvqm420LD9c+x
rCYB2jRM1En3aZGpCBZijjDIOgaza4932SUijIeYYGRU0WcFU7tPNv2GY10kza0gVuxipq91Rgeo
2WQ0I/CfT2NY2G1ySb+Z+4bbViGdI12vnhMSisokRX5pR0S8OYPYIsifbmfVCxyuqV3FNMwlGc8P
HobNdNeBI4KrK+jlOQO23CROvFuF2tpBmqj53nBnmrlQd6LDQGAHoskT49GwuRe2ushSYHO6e9N7
RDQ+TfaCsXUgRc/alT7R70FBxj2vP6aXvrceYq01s6GgmTSGq/y23SIdofE0+VaZHVVlkvRTVEvG
p8l0jnx7LJLteDemiDDv+jylgxbQMsysS1L4xuw5z0ldLDfLCMATCbjgGD3Xjr/QVzMnVrYhjeNn
jugxbm6gRXw/WiW5PVEb6Ntp5iyE2iOd+PjMOtx4U2QlKNVGWn0eH+bes5/hJ6n+C8ohI3eeuUb+
MJKK2VdnnJssTiFlhF+efzlRfsz0SmhYBFCgRPdlPjhILhoL56XZt2bEg2VMP4Yk/9mp/2GnJurF
+HCnPr69JtWve/vPv/G3JdIwSCPCYsUZg8EarJ7/3qLJNv3LXOXngFnYwJkO/I3v8f8igB3vEBYS
WtPfbZQ/N2jb+AvWhM8hwRKChr5u/TsbNOrn3zdoff0JOm8LtI5hA1h5dxrLjagZyE/HlJXYkFsj
2sLnpTvP5lbzjJkqPFjbUVZ5hl3HKe6WtBbQHE33a1It4s52cxBVRmXdO6iTnnJXS8+F5U40AICN
RCT7OXAJ/IXW2Ybsw7m/1QozboIkRjT2oJdNpMGuTwuLtp2fdvsR43B26ZoJcZOqKbxd2iXlkcrW
gt08NCH7fLwhLdDeGKyBuyQ1THOb+cNNXvt9i+9PRafCqutTN5j9nnNjc2YihH1DhfpiS/jRtt/p
zwwXXHSVaf3SkjoTYtNyjo7VvUJBwJE9eckMtNJsk/OF4JmDXlc2Om9PuywzLZoAkY67BD9ACz7a
N+OxpUkxGHJE4kcyQGCmKiOyMDGfxnk62YNVb3js0eemiX4L0aG6RX5cbsZefyqQrD9MYpqv6MZb
+9r0n6bJc7ajjo7KGuWNnWnNwR5a87KVsj0O5AuFepamJ1xL6iicJL1AWfuK2E8MXOt6S9c/P28k
4sOi0sbPXe5GxzkSJIkCWvyKuazdLplnfCW02WtQvhOF5pvp12Ew262PZ+YTVkIO3ARqE9EJgzsE
fO69mOaQb4WLIHjyqieZyqeGsclF2dQIohM1Pke9hn3doolr56lLXKILCNVVUBgpREbKMSv15Z27
IHgCB5jUx/WOfADV4OzwVdDuiIYiRyA7NASQUy3w7kcIDto4Wnt9tJwZnt5a2ji5Ed/auZFfw8ZY
riKV6GGy2M0psUytC1J9EryKVW3xldp7DnbEImEyTO+U0xUnIev5lMyOdUHFku041qtr1TbtjryN
6QsrcIGUULf6cMi1+hvHOSjnsQL2IJFmn9olSg+ESHanPmJgzR6oYvSyZAKwa3LKNfoyBvRUu+dG
7UPgTHtXv1To+WhR+rCKWuSbZYiZiIhZrxserQkGN1b62STmNW+A+QIf35hxwqAkMUWYQ+elqJSm
fz5KCcmjr2kJhrjwgdir6ZQ2vCm3cWpQiHP3ELcu4qkxN5NvZJJXW8+DJ4StwjnhQ3vDYanjwKG3
jpQqduiGacoMpgWUkVVbq/Zc959wNCAmbN3zOirTa1gVya6gqft5dAyialPD+ZI30QKXWTK+cMbE
2atWExzJe/XJr2zrWssjd0MDAalsX4HULXM1n1dKs/vQ86LqzHNw+CDG15LtPJjLtSvsagurpQwd
Z4JlM1nmsTPz9hazr9gzAxweRSIq4mrLZA44MlOh+XF6rtUWGeYSpGbo+XwkB0EzvtbC57zrKgzU
7ThvgWlkew7p8zZFF/IwTs3Egb8xdolgIpn4tE/b3o4ukCu3144DYCPy2vsUge4tCI1DW1rLFUx2
hQfIPRMDj3WQFeZ0JLSGaFrlUBZLU6MVbnRT4NXefJd3RX0hu9G8p6bOXlLdABa7JjIPqlVHb06T
6FiSlHQHRdYMfYwiBAPrFxJEql5W6ia2m/Y006ELWTz1y27g6yYcPSFwI8U2wbFjE1tKPy6NwWRA
OJe13ZRH0xjNo+wGTHdgq8KJTjVDxijeUwckmyit73FNzVEwIz+/W/xk/ir1ug4XzZ2hb0j7xp3R
LvMt0sahF56ARRb53h0mWCGEiQe6ufTnacIcsyx0e9fUZRw63uhc6BPNkAomx9GPE7WJct97tio9
OUB5KkJtKvxty5BG22SdcJ7ZBJcDrmgN+AeUl0klpM479vAti7TqElZsddvR9woJbwj6qtFf40XG
28YgoNmsxnGPgQ1ufB01ybO5xP2plcVtV1XDWUJ0bmi1bX1uFnF/vZSCVjFa4mvdSP2rLmnpSWGy
X7Z27LR7aVdQaa0JYm/ujZvBTeyv8VyCknenLwNJqNTvLv2riJNN2DpCO2ELaYKqFuqpnkDm2qBB
bx0w/ZsevvszyGWeDcupN4vwCEtL8+miTAaNBSum2yJS+wW2KHYHt0kvjags9wunhFclY3sz9Zwz
B5Z0U83mQaCfl/hLInGXoqTa1JDHj5xlbvGBHKke9MBvEetscx0ZYFAiqtm46XijiKl80iYhw2yQ
Ha3SMrnOYPjT6Wpi9ajHDrgXq3HPYnI9ybXJI//Aukn0S6+fOlezbpdluB4YGAWkghaIz9qcw+Qw
3GezSTwTMVY8Eum+9I3y5CxxcoRzdJvPJK1PjOawPlhRHNpl7JFH7Qy72OuLbWcNnIa86JTldb6v
nG4gLSuDr7Po6UbVcOd4oJIdrcJ0H/fEjplT0WwxLMpTLFqWbzTwr0mq0+Qbded8GTv3i+EWxee2
q7VL0bU3nSXF3eLZDzqO2Mvcj5qTgtFyxM2y7AHzkviCIPehk8lwJhz5mi1Zf0w4KhOJnFbE08/o
LQmSc6DpxN1ZyoCSmWFs33Y4KK4X7D0bj51rRB9xY8S1+aypUgEfsWg0WkY0Phlpqh2KZRQgoNLs
zEzFrrKyJtRN/Sp37MdJU9DnPVlsAbICNCLM+Z4jfb0feq+5qr3eCKcOX5reRF89MhOggCcgjzBp
YdDBHdyhEjgltq3Oa5HHn0afAZ7boQ+ql6LZ2MRYfyPL4j6BrwQtPnPv8oi30KMoCnl/mFAy62Jk
Vd3WifESdeDRZGUnV1ldnYDAzReTM52wQdgPRcOJvmGivrU5/+whDfu7dMqjl3aYp709pe3LpJVO
EPtIlarRHI+ugmFWON2LMlhXAOAYtFmBudiIV0GivWqDmDctJ/bA9bLlzPdnst1pZkz9uYuQkiDg
SpKUUVQxQ3C9ChPdLR5WOvMdRVV+XjYeW73AkhkgW/WyKzBxxh77TX0J5WcnHWv1tujthbLo8pYT
uYtJZktCiMz4BCKXZcfMhkMcZZx/afE6142oyQuxgWNP3tBuYA6JUNnqpTPWYGq3pZmslLFc1QrH
Ti5agxShttwJT02vgwcNG7z6QpGSd44I8iJuUN3OjQ0dcZm+IIiqXxyoieSed68y9qMNb4SRqmx2
GUDaigh2rT3One6FMss1IjXa3AndJpe0fuy8vKgnMw8t0lq2Cg015C07fos4xm3sckFYLR2GsWAd
p1taC1fUvfAY9WKniNLe6VHNDqoi42xhHUBsRrUJSlnHIqjp31atW9DTZCRYHkFVhQZnayAyCig9
2m1X5DfCXXJUaSTynuNG1QFZm9lR56t+qeCIH6BrRVu3HGoiLuYuP2s7XOxxonVQiovBDgjYdj+h
mWv9nTG4AvKzfuMSR2cGCJ8zRlm98WWq3eJqmSYWBJIxQyuixROVS1EadyA8hyzaRKOXVF+I4Bod
O5Bl4ct7d0IQbZ8RswELuJ88v7pX88hVq/o3eM7EbZZUypCbCOIEHFYY7ggoNxMb4ae5u5kh4m20
PoKJTmN/+lo7dfKmcOEH1AjiE3+netFiFe1mc6yP0RxNLbogb9ronZeeDaPXXDSo1gOQKNWzxZNn
5XO74xW1i9z3G1hi9D9S+L0VY4mpfGsj3bhg+ukdHZNpJl32arh0B+d+SegyNK1w3uyiJtRlcZf6
PBK+2orFb2+ZyVmg72R7psmaZpuCzwQ0EEAvKp7hYBfg2VgN5g1VH5g5mxLGVJ2kL5GC92sLe+sW
wjzXy84+a/WWEkDo1tYrSHoVDqBFxFW8Hpk91cOUjvZTZ6zTzA75jovxRjMZ2TDc1blyt8ryRJji
mHtWIrqKMxyLiAv86Q6VRrwZs5gskB5P4gX9MzPE8NthXcZpiWcIxRVs6Nq78tiFs4BKazhmnUGN
3NWlPJtklt3HGIWfe0pPzkzdeAkkNL6TYul23nqxcRJme83vOX0JUyaXWjSqFrzfNG6dodaPM5bR
uyiSzG1phmYEM/jimHdtedvHPiidxmge0WcanwzMl6TgxI8Ro5uTzWiDFMZS1w6WWddkFtHKRTyt
n7u+rO8YAXcl2SvYpC6GKbFvyqR5dRec4UG9TLRrYKAvoad0tv10iel76djVrvJiLp4gzGQPqI+j
vQd0ldgtSOd7jkL9Q94O6m0VnoW1acfnnYzrDe+o3GVtxkOIX4l4AtCMc8DRg1oHh6W5iRKhPi9U
fVT8GsBLfGvzdeN6ebIp/SK9bWOYcXqztHh4sjUfzdOMreku/lHlNnmMy5KdRDISIwgL5bIAeBO4
k8PNpGufC69aHhICjQQAAlwOgTWzaIDTmZ9ylgqIhKMiBCxzF+Bz1bIpSGTZ9+ZY3JZrnWQt3Fft
YiMIafT4LAJRiUXP1EIGxCTGQ7gLM45lOCvLtZA1RHsSFsV1Wuokv/A9b/25UW7CbZfJ5lPVK09e
GXnWWdtiJmryojHYBTAxdYkXDmBB9RW37Sxv2lzq6trwtezg0H3nB47a/NSXUz3dL0rL2F+1ngNv
fz3oneWa22EA1VkHvoVY9pxL0nreroqbBJ9SZ1RDHvwfaYNBsHttulziaR9pbnNfFHJ6/GVQc/1j
IPord+fdJI7jwyoXA1mEmFinuyPWae8vQ4+6IRS0sAx1GWsdlgif6aVhjnwj8qh5qCHjF1Na+zEz
z6xc7DS73YnE2HpudFEPCx6gfstHJT8OAnzzb1J0f7w3Z1XsI+rw/ffiA2mMiAwiU12iB750a2rF
6EBu1cdX4Hdd648LQPgzQkGd/E33/QUAIUFUMGquy9Qkl4B/HBKbSrf6ISX4T0vyH1qSJp06pnn/
M6XtIv2/7J3ZctxIeoVfxS+ADiyJLcLhi0LtVSySxUWibhAiJQFIbAkk9qf3V73YrR6Px3Phu7np
aDXJFslCZf7LOd9hCc9z8hOo7fev+n0sGYS/oGEDDO4iQGeVb/KQ/hGffptKBoC2AxJ+ELz9mSse
/oJ4GKkp0iQHkpvPkvmPwSQ0cuxASPgdmIA4Wtx/ZjCJc4Qh659kMi666JvUgPcQSizrJsT8+V3k
gOQvO1GZJ85vlOGABoVnrDFL88B21qQ2uXC6ejUjfuNuNhykqJ7qnO/TVPhotaDjrlQ/67tpjrFl
M2mRyydc0EKQVVM4+XrU1nsS2MlLOfV+RCay+2kQorvjlKONHEMj3ma1dG93seGTncgHIyrqkKZE
pvm+7WR18uW07FFKPRawod8p+eP5ZOqG0oRk9O48yFBUL04e9/5ZL81iRj0BtH1Jqp7Tf5PLDDbN
1lMUe6wqQuJ6mOSM6yXnxsew6UQp4so3ypoxnbi2SqoPJ3PRgralD72B1/YpiYuS880mxPLG98pe
kF00K/pxkpRaAse8A62C/ua3dYMUs2e+4nfpzp7kt6IJGY34WRZps8m4tgfb3kk7e54ZRz140o/l
nk9x7sAWx+VtOJPt2UMwZW2F62w6y/g6EQaJ6hN47aGllYzwKYLrQIbE5i5gnLCkiPY2izD0ldBO
924I3Wljdb1vHXrKqPoEkDx+ZWHrP1Ftxc9tN9vBocVQdhsaKLe4pdPqBot6LD9TEaQbw7EJcIJ2
wu9ADaumn6qjF9YFMUY3BF1fct/bpCOaq3yeIUj0XRJERqJSoJPecsXUJzJzFye4DHLLy4FQ4BFG
H8YkhNyVtR+A5I1EjCUigI2xp1GxP6uFUOXVoo3lOSz8QqxudqdsL0hiRCrVovN9SXCrEfiEO8ue
jM1IuN1NHtvL2dSHNHEZzJGk7mbWV6K52oRXjpww12VAUmoR2Y0ScDbicTOZMdR4shkO2bBcWXN5
uLpIWcvzmj14duN0iropo9SjGmj7TgerAi1XRg1mj5tiidl0TWQ2Vob/nE/uunRtkm7bO1Z/crWM
2DwzRi3N0kSAOWjtSuimebWtvFy/IIR/RFjkr1r+mi3gAGj+w/xmgSvY+n4Wb+NhfjILqQ9Nm8LR
g7Z0Rg9iHpQr8m0XN/YxNOAY5NrSG9zWclXSOx5FXzCOCWqGdsW8HMyGt6bNRv4lnG3o/aRkNlDn
VjLtjEh0EvxF5Xfd0XVIYdfZ+A56ozi2GYVU4/mA+5bS3LRgXWskAVqonqgwxP650ayz0qiipDFC
Y6Us5Hy009/dpfnsT+hhw7hGXd2YOMxFmweRKQIAtHi2gM2SN6mzGRCvXJ66jDHyTaOwGmw3JidU
Wg989/Ik3dkgnHXq1MFynP67KtRMZJXDL4c3275RA0mWaNEJrOn2ddOQru4+NU5xzYPsvFjxLmx7
M4Ke+px53a42NTvWZLxqstEr0CLrwJw3ieS3n3gQkwbxoptmF8zTnbQN9vhk7mxbrKCbIV7oxWLx
6jlLthrJ51pbZfG9EGaLWXX01hIJ5FNmVHdBY1lR2KEFaDqXQzAL7oSi95PlBBQCh90KmRL6X2QK
m5KqNPK5sHm2FI58Xg9vR0YayYNp2O+DtvhY/DlbNbYZHj2Oy2OPSWs1AaK5YO6XezYT5Hn6mfWY
pM0jhBe2R/xQKPouE9FUX4vbaZb3MeVZIEEwK2rja2Y33rFWXQp5ULZbNanwzW/Sz6ahWXza0w+2
8YTG+vCsb4YmqtcA3oERh8d+ZiCqOdYfiUq8RUF54YEZyDX22kdqcBPNpx+QE2SMfgStofvEudKv
0VRDklBOJy/SJvkH8nK3o/khMrNu+oubuOnVmZCwtpN5XVoDm70s33RCdCwrpvt5Kln6NyxBpPLp
KvSVeCFOF6TRcW9ionJIx3EJevyaioylccrt0ACDzi1CfGT3XFS5t7VBjj6hob5TYOKjyerki2/I
FzcJWWAbw1e9hJ9RjB3sHiOEsnq1LYmfWKX2uNVje6g9uWN3QWCMbMTFtpJmNwbtR+XO7obUKr03
O/tZxX7OA5wTD1WmxXBym9G8pJZzxRhzLnT66uH6Yly+bMwadRgnLRKG8AvxkkykBZuH21mqjOAh
0M6Oqn26Trx05UoNSRNxjAZf8jixPhc0fvSAPm81QwBH9wd8BsMGzwnyAbvbukNjn1qPsV+DPL2J
4pDwwnwugl0x9cshrbt9p+RxyOJ81xUmJK3QUKtsMHDj5Pjn4tBnVS5CuOaiFx8CRisHNgnUl3kx
xWNaMtNa/La5K/pboCkCSiIq3fRdTZ6IRrs/T1nDnTAWL5YY9lVc34XDwsUqw3Bjt93TMOtLk/nl
x4CmB8nAZ4k6ZoPuPiIKrc5ZC/rZCRPwgfBFayvQv9iAXNzlMrmCkYobE7nXL6l1cjMX0pvBTkL3
ifMW1726wrQAEWC0HUs5oB/sbUqnesAApHOU/LQkHfeaysZqT+KtZJtpqS1zlv5sJ1UcZbat9mFv
ZqSnGi+pMd6u55EQbujPRuBeRtO3X2HWY4VPFLwWMRfA64lWlP2VJWVwCHW+HKfBeRGTqd6Z6xnJ
Pi4BgG9df3Q05gUshSsh6nnYc8/am6ELP0pjeLBSP4s6MXZX7VYPI26LqMmNx3JO+3u4pZ9067Tb
fvLqY7N4nwItiucpI7nMsLqNxY9H9FTRfOF4FfvbdJC5q9VumCi0B2cyWNXWQ7rzUGqARFIIenLB
D6sHbHgJKAaT+UoyjPkry1zS0zEs/UBTkqx7V9krIgGKr3Xgz0/+SDpk3rNtyCEIlUHpv/rorNYG
UZMkPafyuUqIlZxGUzM2JHMJVSmNt7i9iXjB5AoXTr6FoceBHPLtJfCmN6X8ptr8fTYN9OZhNXxy
9LCBUJleCjN3SXzmyvalslg5Za1Io0W1YqXMtjiBPav3smcctugqubPsYg/SPY8M11f0pGF9DUo0
Vhy3af+I2jvYL77XfIKqsK+7eXoeNFNNK8yYMoQQZc5V131r8uCD07nYEmQQrvs27l8yaZ28ijhL
Fbbz2h2NbBMrjwsC6+K6QyEfpWDqSMKspX2pHCeLCOVrztLSoBU6PZ/RHoX7sWa1AKj+g/RxK+qn
IrMelBqsJw5IPW2c3ilYEnRjSsplleitKEXO5aWN6q3BK3FKvNndokDOXs2xdQiQCIpgWuH6d57K
1LHeq8L13gX7OsIwmc0QOEfooFVQMPT8zu2bj4RFCeUxph+/X4xV1psgH+37mEYF1umIDixmp1Os
SyoP5sPZkKQRwb7lmJ6YrPjbHP3uU2hQiFp3FFpRWQ2vLFiZvI3f6tjzdtpq3kOBgKDs1LTpmTkd
YgIKkUK54YqLcscrd3QlAw2yv0nNrGu5mkT/ZejYU9rLbUykYlBPsODhWDS39N16n8JIJH0Y9aAK
rGLvdLZYpa0cjswoNnHrXGQqnZdMsGIqlBewMCvrEyTFMsr98GleWKWCLru26SB2pvXOpomiScb1
RpbxC1GHJZJkxkCGcNZeqtRauy0xBjI+tt5cbfym2C/wZaKynYg3AG8V1UalIuy96+A2hCOU2F3h
mB+YVA+rYMnTL2PYnT2K/K0JeGJVhuplqlnQ+yYbBlI/TiNyKUx+QbmmXZE8IgaqwsRX3ItFfahr
cQ3HUuy8BCps1b/UMIruDY+MtpJexWZ+Rap3JcjABsYnZrYiym3vjHYattAp7NdibDVmtLJ8mTrW
kuTlct3NBqkRFvEZDiEhMnWRE9uoqc9k2L+g5p62taauy+o4+5a3FhJLf3lcMp50FGKr2WQ16LEk
evGt4tykvbi0ImRb31Q/KIAB7qd6Y8mFhYKRs9wWw/2U6nS7FH35AlczWxfg5baNYEMgSICn8GY8
PhuyuCNBwV7NY15uQ9NtLl4Qv5tQp9dhPnm7dMynx2ZGRxdCyI4ACVP5sOO/ZwR4qRilX2yWGKjL
x2jR2GRSYc4X4oGPBqjECG4D2pVhYPwT+uMZc8a3mp6jsIw3O1i+Jsrb+Zbuz7S6M7+MfDsWyyEO
8mGzGMauSH8YQQOdlLEYGW9S7Um5emgy50SsMUdk2jAzGzJzqxQt7mC3zs7php1d3zQXUp4Q+XKJ
SvNo5sGL66cOSozl6+T3H3GfkJ6Z8/zUzmPf3fl1/EISB5K6qUq+GAaZer0oDl22LFHi+OclDD4H
CnpjCJ8m54Jc2UmgLnFsIymoTMK/hXqUIxUaHkXzNipmbJ4HiXnJY7JiQbU89F5DUm1OFPVtHceO
isUuxwMhGOl2Jj/s0PIEf5nb9LuTjzwj8TivUgc98GpkEj6guSvfilqWoNcyq7xwbYmFiHenoMir
Wx8ea1s9jp3d7QdjYhMnvXwnMyNhbWy3ZkooSqfe7NHK2FwO6BZc1byMoDwPw5AOByrr/BD6abUT
YUWWASnLp9HsvS0ekOe5XRDE1OE9GkX5ALHb+uFmuj8taeYdCVhu93Yx3xIQ43nrjqJ9xpRVI7O3
0RSZ8o7kR5r8xLxflmSIiEhMIBnBzmNo7N7hDBebhg0JPi/mrQSo1tvBF8a2C334oBmRDA5746Fy
xI3CRGPVJHKF5jxZM99AP+WY94no4Ucq6WzstIjvPavz9njc34OyD1el7X/1k4LfGIXtXdUX1b6V
88FtBybR43CxyprSQqc+93H4BVVatm4C31lLLKekZboVpVC7rEcUrBsdjhHYziiBK87jWo5bgQ2U
6QAY2WmS2xQw14Ha8YACCB0D6p8tx5VL/hMphHnpVpsiz3YyVfc0VMG1l4bY0Q4zdXEmCSiLWLFV
DJ30juuam2ikY7jMOjwBVsMXnkuxBnPmrvq8jIyBFqS27Obks1yDuldkew32J/p1C5F32jx1OaYZ
XTs/mqW/m9H0rm79hb2wiud039z0Lw+y5WWsc2zHYU5mVFGMkTEaFqKSrGP+GhinUciHzC7tFVi+
u8TzX+sg1Dtq7CaaSMO5iXPxtZo7vCakJ3Zk5yg3nbc91J3ICHqbZNbu+1KrR6/uWJ8gLmuJMl8S
WKkxq0RpO0TME5i2AnnLj1cwsnF0ZKYTp7Jrxvu0LpBt5cqlcJmPI+/UqCdAe4X2kzPStdo1ReD7
4Mt3VlKHQDQPU1cjVNGzvaaNPHFEvypAtFvRTxvaLZ5ka/ajbiAxnHeDeVms3malOjJKWbh4Recc
WmVdZ2kcAtlvlsHLo6axqpBmZ6k+AaxldDKOY7C1C+uZs/NqzwlQDFhbm9y7Oe6CMUpaWsLOMFcL
CzGM4jSq0MqOKcQd5vvVe4VE6FEmBi9k4O6asWFbMTnLC/bbBxYb3XpSlr12tLnttEsub9tKL6JY
NtZe4c8rmhz5XMbp98ACRbrYpzzwviJr26ria2eR3d0FP5AB4ZANkAVXFlp0XYbrRlaRhcRmvTTD
D9WhdSiM/AtMy3TTCJtGUxkRbDUgijd8rb9Ill/YfeGPWGyAObW+yFo+tCkHNOinFhezMoV/X/aE
fhvU9SScJoQks8jVLO3mlk/iJoefiQrSBONYgWlu12nnI2/0Tqq0Tq3pRp5kPYoFv+i3THKSI1cW
i+bF8hFhW3PTnwnvbndCI3EC3CXaQ1Y08UPAqYYvWFutS2hz2qQB2MPF654N4ZV6WwbamLetkY8t
koCUcZtHn4AgrrH7bAv112psoNvD7MaKuUMPOfTcE1KHanCCy32OLZCxbf//Y/jZfa9vPhj977dl
wAfFBedc2v3Hz3/Uv/05+V7f7DM//WFTdVk3P/bf2/n6XWMd/Y9//82Nd/vM/+sHfzfk/KNpvE3c
yf82jb98f2//mppi//ZFvw/jQ/cX1LeCcCD8Kyjbb/+/34fxlil+uYl0mcYzW79N1f9LJOwgEsbB
iE2S0gFTCxP8P2bx5j8ze2fO85fRO+wKEw86u0LT8Vy+sZ9H7zdanHmLCj475RIO6R0x7rbNe94R
jZyr8+BnYlYlU0ref4idgmaVZ/n47BLugEuhi5+KMogXsqcc+661pHdvt9o7T5J1FDWhoaIbKHQA
vdnS7C9Z/1nosry0iKTkerDDfktKbnaxp4ChEeNIiu5hsTfKSnXEpMO5dEnpRgAOm605BOVDnpvV
QzeO/TUEk8/dOCf5K5Pd8YikhVSQqfWqz2Yzxq+9md623kEdXos0KK+t3b16Qb4cAAROFGJ+8uA1
7nI1raK9TokTbzHgePdL3E0bY3S6IzrjhfLByVkFILEXqWCgmeUocXoGJV99v2z2ma5jJrVEbzw0
jdIPLOLST4hyezT6tcStnwz2Nkx968l3m/TqTp5E3SewJRpmNZ3bZLTPQaNfkOti/WBzwjhGDI4d
mY5anquuZ2VvTe/5NFFiO9C/9qYxZOcmqyTCMOXqLxnCETowXsOXIpflJRiHdGvAvj62JaulVTrD
Iy6GwI9kxQ4YaaWRPdihlnujSO656CWK0ClngO9ybLJG3JtjPZ6ntOrPlWFlTJNKL1hBCJyfAOn0
2xxgYdQxV0IDMOn9bDfVnd+Y41noat4HZDN8hR9VH+m3uycc8MVErWHkG/KLGeq0KWP/EnnrHUhB
c9vAkwU3WlSPRmc6T0B8uzeWUcWP2dbmsz302drLp+oeRKpxcTLI5Hh0MJQmao6aqQofIPuUnzF8
D1srUEiEOtvcjCD/d6PpGuwQ2ulbM2p9b3WooSRMXVDoQwbEkQeHbGQjDD+YP/dt1LTEIK6MxakA
1NCybQTyusdK44JaeWHTbea4XAi/rqlyNJAOjMZfUUgFp4qifMceTV0E2NCoJ4UtMuwFQoVOJpBC
WPg3gxHKs4Jqsy8QT+zNwSu+yyqRD6YKK56pZLnPXanUSrqx8UGZjpI+TrQVrprRYyaIoaA/VYQJ
cH6l6THLidV0SE3At1O4n6mQzU/tJKezF+YmBFzd34HqR/5Rq2Z4bI1keWsKZbtAWtR0Ui72+FDk
7n3QiFUbqGQ3DH71gO21u9oIkje563RYSYeFq8yyKv8WKtdjhOlYNHi6w0qqGRcBtQq8+EDvER8Q
RrQHMuKxtTGMplaP0eAi4oYY98oxoh7mqlj28CwB3faluwEkYN75qVWNu35AoopkMti07LPuy6RM
7ttU2Guv8ZwvRVaE+Yr39vRJx+nNohD08xPMRyeJFEmOaNytdO96cXnslwGjb2n4YxwNRuMO20rN
5r2MAVExoany8mLQpbz6Fmp27lZyHvG5NjEnSaaW9VLW3woCM4JV75XTnbP45cxL42bkwM2D8ZoM
Wof4DN0wppBIprWTWbJGTFGRFYVna2FqGqjp0S5M61Or46oH6G63qkE/V7vmdAduJJgyXrgEz6C9
xV+elGGUjLMXJOyDcO4+xdRxs/eS+KXqrp2T9gMLhpJ3+3FRNlupqAuY6au1GCBHPbVySoIPkeRg
L9kfFubovpS46Bt/Eyga7q3R9538NpM2Y+U71gBtyxaZVfO/tvL/oA7gMfhffUJEp71/LX9ayf/2
JX9s5MUvhDQJttho+H7eyAcBIeBsyG9QSs/in6zdf7cKOS5VgA94Axqn8Dwqgf+qAhzzF9vmEqem
8DwXWKf1z1QFtzv/v83/v1YmwKP5LnAe2abz11BkabGy0Y4w9iEEHu5YSWJ9Hwr9/KfS6H8Qz/xF
OnIrgAIGiT6GKHQElEk/lx6Lpdt5WAZjrxdhwXkumdj3ZnBfjoRm/FaL/l3swk2H85cfCYO04wi0
DJTN7k2B8CedDq+F1CFd5H62aO1Nrx3uyNJyjmIBMqO88h9yOBD//M1fiY8Xnz76m9vsxcQM9ue/
Emary/XWImEAaE9n39TduW6BH6P7KmsXP8MYvpqB59hbs0+G2xiykPPOq0e72kHA6SN3GFCiMaXJ
dkpCQSZTA/PjHLbme4VY99xQte+amKzUcSG5EriFTdwEe/K5tcrHIgduW7CXeGFEUB3DoSUqIS6z
Szx32UUksAupT6qUQBqTAi/R84aMmPLRNsQCEB5IcgoD6ZWgyDuTLRyy+aKKelWY+8UmJU6ATgoi
RqH9o6378sfiLPX94ozyxTbRGKA8KrbUPPRgWcmACcPj3qxj4o8WSNPBYJLgSgDHxkonzJmdo0++
1dWXVgFL7CCkfjWLBNW1NzZr9nOsXRnGUWlNYexFgWHXH1z8JSr1W6JEvaQ9krkxSLjOxNbUdvuG
uyMccyBKrQ9F1Z9HCIdvIeTNWZ/TSlH1QP6pojHmOacBr03aR6es3gm4U29k9AWfbkOCa5iYYRqx
Xgi/yUAjebRC3DfMWWZCAQ2ZsasFHYZ+kq3oe84cA2VlJYp7k5JLRZ5I6rPfj/1pBgnxCuuHDX+c
tWvbLnj2JEEnWLGle5851jWd2FKQ4ztfU1YBGw2Z+630qTfqyewQT+I9ZgTmld8wiKW7tEo/5pYS
M0HNeUoYVikI425abjS/HHKTi7uG0MNPArvUo1Nly9kkzFUzwbByeCuDaaxzkhzMlVEbT8LL3AOz
GKifYwVCfIahYcqk/0ZgW/eeW7MsNgur12pjEBB/5FeggVd6H01XAGMegaCTubea/OKb6UwjzgMB
3L4jxjlPXlgoZDykqtgZKqCvNsop0syT2VkIMwrjzFv5qjtJoxXOauqSOQKcK7+6AdnAOFe+wCZ3
1mntzZuJXco1Hgv77KX6wZ0QcrNb8gWPNu+eCYT4HdJqNk/W8H3CarN1Weze5Xa1vHdTTV4jNREr
wzy/z0JStPOl666NixoBccK1acJs07vLZ4N998VeKIPsedEXMqqXzRh641NVhVzpVjhsZ6w01Uhg
tRPXgN1yau6bVGQAdl15GQPpeOihmHlgByXRz8FtcrRoiW4gKXN349lYEhguN95yDsZing6Q3cgw
iVLqI3MVGxRsrzm2dtqEye71mPCLqJEiz/jYnxEqBElHXrGcgmF89md426GlsRmT8cqQw4iJ9cNP
bXorWiumieOweP7nCal5sPXn3HYPZTBqc50V0Oq2Grw3ZWBSdt42yccluQ65y2c6inXMxWvaPsWZ
1lbjQ+IZRBetlNfo9BTGxoBfRMej+2Yr4n3kyqxubq+xnUL7Vfaj4W6bKXT9bwi8eaHSDt3HMUdS
3LdPIBsr8mqZOuRvhqvyp3AoiXUwbzikuvRJMTe74tWPEWLgjrSZH4+95xzdaWAhMS7DzTSAXGHn
do5zHG0cIdY0uXsbkYq/mvKZdQfdrPVMdgfzU93c/jPGV0z8GPE+PLsi1rgC9LUVOUG9NX71dNUz
x13nfSEOSpvVMUMMvenKfmFg18QgXKC41qdGiJtIafCtLXN6APNtVm1cdphRheif7djMGsiIIWBN
Lf/WdEb1tGgT8gOg2F6tWe2WaG+E+i48EZz5RjI0QrYgKwWbzbLuGW2CoSCY6BAgyb5HSeR9JdyR
788pBmtLQE75SC4NMLIcNA4rQE/xMdfoyh822o1Xx+ymBxpBb0GSUdZPSZmCFtMMEywOD9j7vG+L
9b+qwF9nSv+gCrzJH/9U8fwN1+UPGMy/1T/+LapZPb1nP5WEv3397yWh7/0SYqumKrzd+ExGKSd+
nwv5/i/Yx4PbhAaGFRQtips/SsIAi/gtYBTdJKx03/vvwZAT/BLcUl75oOf6zGy8f6YkvIlOfy6g
kDnjbQcYQ/EEgvQvEs3ZqnL0hpO5J3YsKpMf3M73yC0PEpVzhbahzMwjD/omjPvPFu5N6ejfHrO/
W8KFf1PD8S04mMsd6lxBR/mXerGm9lUBa6Z93c7mpQ+eMlbpROhC07QZQNAMm4QDFUiroUjsgLFV
m9F+o1eKFrT1yqCOuW2h64B1C7p/37ogGAf+i/ULd9DaYP0M0+UDsRyfxIHAZpuBsdTIzfnXWQju
6vlFL4Q2YL/TxmZ2Q3SDHXODBPNtYw7VvFrMrr6BWbTjrM28j2anep0DBh88DfuJSUqJ24Iq9ZSw
4aa0XqBb8gOwW6edNkCeIKJxKIc2Oj8Lo38sGMRs2NOtbEwTj174ZjnGRifwaAgeQ8pgrULPiYTH
Rgeui4ler6+L9cCQue3z62TEz7IZ202O7mHo1Jc+tM1dVvQPifZP0qreF+rMTjL098ZiR3oEi5iO
24U11Ec5sUHPSYhkHzt+VCJZJ16vz5UeMdfAi1Se5i9btlnu3CelTKJ/HSv/l2OFduEG9Pr7ku9D
UWRVnemfQRS/ftEf/aWPQNtnXsw0AhrMr1CJPxTf1i8MfOm4aEB/VXXTlvyBorD5EPRimiFgzuj5
/9Rfcjoxew4Yf8NvRy9u/zOHCZLzv5wmnG80R1gnACa7dIA3VMWf2rHMy3DsWzo9TrRIiBtVTcki
Z9YkjY8sc54ssRa9DJ9U3iAH7EiXBIcwBO60TnRXN3sanDiOgrrwjsvii3hTDPVC52Ca02PvIGXZ
WdKfjcecfKNPTYUyOhoUMXtkKkKgYX2uB8yRJePsIsagCsoOMAzc5t47MwX28TON7XJYrKUTq0pC
r8JA6rQb0kCmNAL0Eh81gOQBIYaBBEXO/gdWLMC7QZhsksWEPpfe4jyiOaDlWFuwBexzCP57rcEQ
3Y2CgqQc+qsubGPrg1aGJ1AMJj0gsMInJeX8OKVmd2kTu7yWkoCQjT/VJIHIYErcFailBO2OVNfC
VcOO/z2436We98nohUdbtdkJp81uymwEGGmd1Vu3cgHG6BQoVDfauUW5HDdb0fn2JwZs7C0J632y
7OlXGfKXhG3avVvP4bpaHOehR9FxGGoIW6llP6Teotdu5fkbY6Z4n0DNPzi+UVycary6JspCGlkG
lGry0w8P5txOwKSm+q7yk1WWxTrzpuY6tPh4Vj2s/zuchuJCPorD99Yv/RmZTcNe7hITVfsDXXu4
HXIxb7WbBawafX2FePbhxvSSFuFekWegLAAGCGrEXT6FgoUuOL8qUoV7HMa6jHzK/SfJiYzkM5xO
jvLHhwwl/KPK03dWsulXt/bQ4ifTCRoBgqtbNevZMcNRTxmP0BrLp6JlDV3lhb7Q+6ZRd9O4xGH+
2JKYcDEQTSJlyfRLTlLtiuXddJlhTq4VTcnGAu+8Nsh7WZtDnDyTt8l0owhYzTGSrzFXV1K2G4z6
1slJ4S7NZv+t4PPvE1QZj/5QkWI5T3F49TNXPSIVG1YLKnmIK8myXATyqEgqTES5OdW7xeirq2nz
RPte353tXIjTzJZStQ7KMx77u5rN6xvoBzejmetSutDUQtaTFw3iuUGsG7JZd3g1k63R9CcPVNnR
TL27YdANUlivAkULkIugpwmrXUV2FpJ0JNGTiXK+p+uLvKV7NTABAc+8spA1t7F/EgOIMkIWPs+E
mT6kTntvUOBbcxuuw0JcWQUUmypQH1r5/qGU9evspBXCYP2l9IES3lIQ5qjM7JNLbGZU3V6p+ZuR
sM2smexTA5ifRH/zIsxhvFfMj+7GAO1n3Kvkhqx64zDU97Yqp60BCCUq8sQ9zI0Wr/hMxmiS9LNl
3NIMOzZvK+Po49JbxZn9ho642fR+idbLb2y8jsely85d2bFz6ZbVXGWXKkb+wp6PS1+Ua/Ad5WYc
VbbNR7BmAvfbNYid4lEFbnIYJL/mGSPuIQy96ZH8xWVXdbm9Vni0drBSvTvRDsxvnPHQzqC21jAn
xsdRdK89WdZ7gyjMyyistOINVmsxmk+IQEXBtttqbfkwx6NTnsfavZRt8F43Nd2mt4TPEiMg8o0K
yVKQxQ+zE2T3bqq/VkJh0GfEvFqwLHhqcEnmZNX8Rbf8yGaZqjVadPuUFBWua9vlkTahXg2lKLD0
pcXDzLG7SifOu4LszBqy7vxl6SnLhpjzmTYYuuw8zV9Iw0LdQpHYPDXt9FSZHtaVoCrv6zIVwHlD
rIgPiRvD0lTYYHdMIBGQF+5grvQi64PKByhpWdUV61pV4bWT/g+gX2gP7MnajmlQ0BIGFpsdw8NJ
q7wKNmkkMkbteKV7VwLNyTxjy2p/2SJZLslrbibe4hUEi6l/TYtZW2I/D1V3LIkC7blbjOYjN4gA
QeYle8BeKT7s+7wNqO8k8p09ulS5nCfReo8TF/aTg4TQX+WIJULgBIP7WVtZe0yXckYetzjue8fT
n0VW36BztIzYF6vRU/61KW4K+ph5z7G2zeDYzPFNEcSCaB833QEBfHKfFn3xFIAowzcwGP4uzUkP
REQ6pm8qEHoz2KLcQyRLvwYYPRECBa2UUTJ34pw4rQVQQCjfwxkCbXdQFJqjcxOqOdNiPCqO9h9V
LnBjMj8d71CLaMCq1NQ3KC1+6YVWOWE31YMkE9PSfzJjp/natGb29p/snUdz28i6hv/K1OzJQg6L
cxZMEhUsWQ6yvWFxJBqRAIhAEvj192kC9BCU7LEHrluoWxc1q5HcAhqN7i+8gTPZAc2yLm4ztVrf
Lba6/VXC1qqaAE5SH3BB2D4OgrB6s5bMuQkndYUxm/Gs4wjqjTxXBfBW6Ntw6thwW/V4O1+z245p
0SrlpAwRGoTPwSyizeBaHwsADDeoEYTPA18CMLkuFLCAZMC7t4uNZnzkHLGnCVCfWYGq1QC+P16D
Y5nExZmn3n7/FEBk1diMnMVHO4i293sal6zK0h3ce74h8gh1nX72y0XwRg0TGoTbRa6ZY4XUfI5D
SPCs5ZvgIdlF70JUbhWowtFijkbReiIHLh9rQjJwV21UuADZLiNwVjI0ZPDosqVbZPd2n/VduVst
LHfzxcLiYuaRvkE1sZESAM9RDq7ooG/vI539ZqRm6eAJfGF2h2kHKn7qwMouCwxC00tzsEu+2M4e
SkJZLYp5IsONmPiev4Etb679RwDPZCv0EfMHX0NwaTTYq2Ad8feZ8815sKoViQ5qqe0xyQhce6qa
qfR5YecLbRp5UrCfyNuBfkExxHtY2Il0gXaROY6KIvLpqGs+fhAueYoubxEVChQEvnf55kp2c2Ni
JFgvl9sim2CQRGkvTGiiWymwN+CWoF+UfKq7ka2N5Cx5KxdZDv5Vt28gRMCVMxcxYCCw13DXgG2O
1oiRfw5SHwyN5wAsAjiTxZ+CUkmiaa5BNh4l/qZaGQRQtxiF0m9XjL9w+LE/AO5bL2Mni2cqvIhw
whYPraGEKTEY7+yAHVHHUnTumZJ5a1ea+WWrp+Fl4ia4uCmOXqFErZbqX8j6utf5QlY/2jk2TCML
NUm0EFLUrsAZx5cOTs2gUasisC591S0f8GnebMd7xZWXW5vMM4n05AuE7PytbufUm/29In0ucJ1d
TB0JFENCabkYYe4kP9sbpISmSFQ7gyt4SItPHkbnH8oKXs9Mjdz9dZEVJVRi6FuUxClDrU0VdUAn
uJeqwvu0icw3TrmdxC7l9q0FN81CvT4qc5sM0yZfNkUCZ69RnsJHQLkzQmJDC0bWxYbqL0DhdKv9
ZZuVYsA8S5yPkVaCvQL2B/dChnJZjuUMQh3Cwc6bLFcoiioVjV8/3F5Ump5PqkQNZ4UkFTcyZUCj
SNcrF+5NOsZBy1wh5p7iW51FrnCcTT84CNH9ZWjxAqsQSYXsoSGpMQauXdy6yj6YO4RZGa4fOnV5
L3V8KpSBBm5fslHYgW8M4XPghmwt6u42RinoMVzgZYwmgnshefqA/GBR3KTI+FCxDwBpB6notUrE
iFgdXlEaG2SzKN1AePJs8ne8/4JPmWXKGIEvQFAgxq/nSIEnijFFCKu6DgZycrVD8e+GJwxvFM3z
nhaVl89Qus8v1/TZZw5qk/NNiHUw3n2PCcrU8FgVfFQddWPeq5sNekiSl9bmJf/fgv2H4psiKmI/
ypJv4yhfRq2CW/NvmiT5ALdSVIM0GMyVbIue4BGJJRsIOdp0eQ0JGXRNoRp2TJJ/oNeoDXHX0G2T
pqlOMQr5xyMUremGgmL7brmL2lo7SSZLlyh2iXqXjtwzPJp2kpwAVVUWi9K9M4F8y4AOhEoczmP6
WN8YQXlpxog1gj3FgJyzVE1unYNEHUHAc3bQrTOdNeq9lkSkg27EBthpnJmYyKcKdNTIsyhoCZ08
3AbT8NET4npxVknPvursbVRjAxAcYMdMiukHeT5vYMQfoGyaUIs39Fyu4Iaku9uUYGvq5sB0EB4T
0N8Sf61EtjUinQVyNuXghv5hgu6YUBmU/ahSJsAlv2wLlAgVQMxzbUv2MC6FWiHNbfCQYJa0mW0t
aMLgpA7KVhP6h6T4u3kRFublIC1EQrr2QTN60f7tdjO4QAgI3RR0FXdCYBGLyhwOhROLu4Is9bjX
s2QM5wUiF1qNrk1QcSkYS7IM2lle5BPKZj6MC7J8YmCZDQHMephmqKctgGeOePPMMjutDEDY00Xz
LrvPEjSHrneyqT8xI+V1kNn+In1fGUk1z1MtG2jXZursg6mfyljd74x9cgHgxg2nyp5AK/a10NNC
Ad/GNCyawbdbY4G+01w3Vy9pLrrxhmZZkGwL87qiDwz5hV0YmNh+unODwgdYZzvpHqEmeQ33cHuN
9L7vGTmkBSrN7KLWgBBokii69hlUmfyQZSXtgY092D/bkYmzpg1p6Gu5wNmWpleU6WuQalBwZkbu
mfh0J0L1hwhZCACt7e3NDpMMTOILVILMFNwJXazCn3vA6NUpYipvZTkmlRW6Qws32N1lQpBI8jwf
5UR4BJNSKBcNFFm+svwgnuJyW80qzwsugti9k71k/5AbheZBjgmViWendI/xQmC/tnJTG2s0lyli
+NbiUookAMihWtLM2mPkXglBplhJwicl38jqzD7oN6VCyik/qDo5OdZ2owhV4qtMhXGmqU545RMK
yZiqFF9QldrmY9zS9XugWvTPYpSIvzipJl1z9qxn8P4HF1shQmXy525DIUwlV/L+bSQEq6CNoF2l
CRmr9UYoWgWKFFwLyiaoaypNEyswojnSK/obD6UiCCt5qN3goVxdRYsK2LQvidaTu+QeoaNLcBCL
kOabm+GKVGgGSv1m9skVSl2u0OyK19UWRAA6XoFQ9CpkM/ngZ9UbHfPPt2Jl3y1kGnz0E+CYb+Rb
BF9IYrwEbUY10WeWBy6JGUikr7EMQioWqmNO4lXX6Ubb3cTbAE0yUSWjvONc+P5WuMmjaAQLMntW
dgHZmZHa7xyNhrShWiAYA/NjhRhaJFTRTLh5N4FQS4MJOrj0/Wz3qG9iQIo+ViAwNVXl81ov98gc
lFXsjHahpD4YilZM5ShTvw5Mi8ZZzmzMAiHkVuThE1rzNhIHC6zKBkVJmTtAPupdou6oxcFFjZ9w
0XHew/NypFEcpCRaQm0ugpnPGNgWh1aojFU1GYw22KnOdxKcRhzh4Pf5PhHX1t8TYKFqtwdHRi0y
grpS4AUxy3VHZqEXOeU02y3e56K/il5p8D7bb5Cq9OH7KeWNLTT2dKG2NzCF8J7FeX9lpQPPhoIe
Ws97IdRnh5Z3SQ4bPZueZE/Cg7RfspYkY1rGmkSJXZ4vDP8hJ3GfI3SxR/S71N/JgxipQFmoBtpC
P3CHkCAyDDIVIR0yvSm0BgnB2NkLSf0SCyVCdPDQztjJmk9RxtA/o21mT1ShZRgfVA3NdPcIfwqn
HtWPbxW8rbLRFklEioxQehU1/0ofGGi8vqmmcUguvqdd8Yku+vquEjqLW6G4WArtRVmoMCpwMISV
vfSO6KkKxtkGGcZZHGcO8jaIO1oJOmzavohJRQZxDnsXOUjXLwYjTc6dr2Rr0mW0jczPqpJXg0nF
0ppWQlbSzcstXn8OgpNRzM5vIUE6MoUcpbKpEMDXB+pMc2Tlg7Oxk2trp7tXsZ0m94gMUYilG8PM
Cg1M4Df5O1w/Nv54I3QyM4nWOyB/qGqgFI2RTFlsXqW0hseasiE/hXAuY1gwUnUlvoUB7o9xE0xv
KiHcGSJ8RPfevt2gGkBWfVD6VI1BcOsKDVAoKv6XUOiCAoVMbk2hFSpRwqEzbLj2g2bvYSxZ+X4e
7xcepicLbYedsifdgQYMHtd2vHmkKpLew9xZfEyAilwXe5TAXCFrKqdaOXWBFV9g8VZOQfFsRpIR
Ze6ErBRa2h7saz4HZ7mFJm8WHzRNkkAwAsudDDyYPaC/Y7IwVwI0a8JIQbw1vooOkq1Y/JXX1N/X
Ae7fGCZYQuJ1I8RetT0UHF0IwMKJRzADmnt1JXsIxCqMT4ot9GOdHB86Q+jKlpUORFmrOOitiEB5
lDmZNwMTYdyYXpK8X5hblC0GegrC3FmQpU4Q3rspNgjdZoCCo/9jLaQmyn+VqPAtVhQ/vY8pbb2P
X7AZfuqXjkHn6wP9HPOBhq/oSLeaUoebOvAufjQGHBwvL57xOQG/aNG3tRE5tw8XXa4wjtAbPfx4
YBlDFTgSyAdDOlwE5H+jUV+/+5eMj+9N1e+ZBVnrPAvyEFIX4Twh3eEi7D+dBRvdJcR3ka1mqsRV
9wJPlsq/e8KfmanWe3yKiwhRnIeV48XRaa+RL/vnVsLZCCcrwabTKKSlgEUe3/TZHEgytosYItZz
UP/B//05+K6pj2yQuv/cLJyNcTILQH3BbIhX/fpKsFDgYh6YqXoW6JL263tgCQvLxE67gmINMTfQ
gTyTzp8uAkthekwqzqCDj4ukZ49vc28dHx/ktm2xE4BrqV/y2SzYMlBxsOAIQvb1U4A3BlSn0yKQ
7aEhS0JDkZFOFwGSikNdoQIjSYQrXPVH16OdgGxVIJU6Pb4GHwDbRqh9zSI4Pxn1oakiF49JbL0I
6j/Yp1mARFNvT39zL381PtCkIUZkmDCrzcnI1nK6FkxtaEB+VKjV9fRTUJBX7Hoq4NhmQ3HDSo01
Ly52mNYs6EM0PSkOYtl6uHq3FoSXbOe1oAypuwJcFFnKK7Ngq0QQ7JoUceuf924W6G4ZPxknfTdC
wAEIuJVi603ALGLB1loAzAXuE9WIJkLoXcRMfV3oznbbHUGzETJLsGiaD789C+wWhNRAXZXjxnD4
gz3aHUGtiup9t1lg9xMEL1oSr84CKq80Hoik7L6GSwpaYF33BVDNkHSEX3p7DQCfhmGFfOwxY+jh
l8AB3nUNqEPDYudHe7fe9c7PBvYDbMWBE9C7ElcdnPfoS4BTKHX9ElRlaGCqTdH39QzaQp5YI7XU
UMA+XL1bCyb+oB2XgvgQbBzjJBEai+usjCBLBM6ocpNE9203VFQy2q6PT5VENzS4CM1ueHYyynRw
DV3HeJnjsZkett8efQkoedSVnQ4Bs/jcdRmF3GY7OFsDpsKRwIdyIJP06+lVDavi37AGFFXsd83j
n+ULMnaMJAzKgfsiDt8evX00YAR/pWtEoAEPQJyUxFBcHC+n0aGIi/jW2CabQLRHzw/JQUjRdHp+
1R6KfNjktGuu9vNTT2btEx0LooG46oOnR7MAl6p7vqiSL1oI+MMNq6/2LHDiDnWgr7LAl/TsI8DQ
vHNIRLoMVhqthCYFOj8IJJPHR3GJNXCcnn7NAkiYzqehNiT0pUZ4rAmc7wRiJxRJIpW6w5fQu6UA
/Kq+p39/GqpCVENoY3xnJdjUkxHG0PkYDnMg1bPeq+2At9h1UyTsQ7yD0kn9kOdxoc3ngBgBQiLN
oVGD6Po0C6iidZ0Fimgy/Ddqqk0yfB4Z8T3AZ1WJD/u2KcpQgM9pxb9cSUVkDoUYouO/O0enkYFh
DxUqlbDM+ttfg4DY9VNgqVMqoKF8diZYOoEBTTe+kvpI6F1gIMLDzo9PYIASkEaDot4K+KhOF4El
sV+SIxMm17PQuxIqtcMXTNhf/RTIk/GZFK3m7xQLJDpPKmRUgL6Hq3fpMuhfYSTfKVTWKKESAepY
LNXv+jxAOASJVFUk1p24ehcgUEiWu84CABRdFcKax6LB2SyY9hAreYJpowGg9O6LUIDadd0XaLNp
REEqDPHDqz5vMNF3NxGOAHPe13K6gtJx5+QRcIVhEgo2C16USk93RxEtmibVs2PvpXdrQbS+Om4L
hjYUWrSmpDS5EQfh6SSg9jFUqFOhU9e7MNGymoS2Q8YguBwW9aNjmHTeVNDpK1kGR0fTf+tdxqDS
DupcTidMkhF14HOoz4azaMnkBCWt0lCTqH/eu1lgP2g6HR3WArse0Qb4gvoh7bO1QHuN5JkWltLU
23u3H1AEFjylbnECCtQmihSKIEOd7gSUkg2KLEKqsa+LgLfTOW0UIbEhVntznaeN5hDhFJSYOCAP
V13C7VPy/IpC+a+GzKAOyJsIis0mDDo/Gu0hiDUBT+1tIeUV19RfngWBRkZtSz0+5dlasDk7bQop
lN0OH12fFgEGqF13AqppZI6qiUbtq1EiViVDEHvkTVbvcgUZ7drOWwFkToSOUAlrTr2zU1GWwWMI
lX4coPv2/knhuj4+PXaBX1IAm7z6+umtUKYSGLUGpd67+PA1gvAv7wHmkGfUZRssweE6OxVliahA
I3oy1N6VkAAC1e+kQ0yEO7ROHZEuW/34Z1sghSOKJzits93W52HvvgQqGvUZ/e9nQcBS2QU0sBbf
Dv3T0IjIkG6mSBSPoePPz8JPHBrfKD5j1wufDwwgb5Wd2J384y8cmS8vB2j4HvPn//wpSB2tXxT8
+3ro1TfVuv+2kIqHfvrJD4/99cPfaf5584Av/3Trbx2f6vg/L71VukyfXNx6hLdLc5vCJeY/f35f
W/3bbf7nz9Z9Hl5H/f7/YeAsWJ4SXeoM++8n/Jfjph7mt+2BDy2/7gMHyyhbZq1bPvTRuo48Xobe
1ziN2nql9Y7SeewYJajlc3x61zUeqvvIUbR6yr2nIm8NfgDadB18sgqXu2W6Oh25LkF0Hhn/ttR7
yv9BJrbj6p4x695zexXW7J2u949/U+q0V0qD8us68iUz7nmnM44chuCadB14/rx0WwuwiRg7j/sD
Zc6O728ePXtnciYNhqbzTce79rKo4ftdh71+uTfVnLnOAzNA8RSUx2UgTi8QTqJd2HXom7jwshfT
XLO8uo59u/Si1u7RNHq7j5uW4TJ6Pj794TCvkdbdh86y5ZNbZKs8b50y6NuIFn3n8b0n9D2XbXJp
TafqPjRnQRbnrZWt1GWB7mNnmcd/SdLam5oq5O8YPS7S86FFw6Pz0N+XROq4O/3I967z0Ntl+9xq
8MNdZ+PNavfH5XKdZK7XPtYZX0Apf8f4V6s0W7V2Kihigij3Owa/Xe29p9YxxuCi8PM7Bv8cp8Fx
pMOWUlPbOg8dp7n7x3iZxmhYtz/OusH7e/7AZBmcf/s1Eanr8Heu157xuiHbedggJCJpO0bR6xVo
sM5DpyvnnL9/QJ12Hfh+FUVCwGl5liYodSG+6/APbvy8+mOevTjbal5d1+HfxcV3FmKDvfk9f+Dl
QmyQ312Hf8/sr7Js1QopGpWO7mPv21mlyk1T5ew67od86R5HEXtKQwLoOuzHVbrmZGuNXPfCOo+M
tKR3tryblmvXoR+XnDuRk7c/zQbr03nwVZb/8fG1m68RVZ3H97KnOMq8VuTWkBw7j13Gayam9TZr
nPiPR36t0vSN8vGy/nSUQ3ntn7WLa+I3nsLVMv3v/wAAAP//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hyperlink" Target="https://vm.tiktok.com/ZMSsjg9DW/" TargetMode="External"/><Relationship Id="rId18"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hyperlink" Target="#DATASET!A1"/><Relationship Id="rId12" Type="http://schemas.openxmlformats.org/officeDocument/2006/relationships/image" Target="../media/image4.png"/><Relationship Id="rId17" Type="http://schemas.openxmlformats.org/officeDocument/2006/relationships/hyperlink" Target="https://github.com/OLDUNAMIS" TargetMode="External"/><Relationship Id="rId2" Type="http://schemas.microsoft.com/office/2014/relationships/chartEx" Target="../charts/chartEx1.xml"/><Relationship Id="rId16" Type="http://schemas.openxmlformats.org/officeDocument/2006/relationships/image" Target="../media/image6.png"/><Relationship Id="rId20" Type="http://schemas.openxmlformats.org/officeDocument/2006/relationships/image" Target="../media/image9.png"/><Relationship Id="rId1" Type="http://schemas.openxmlformats.org/officeDocument/2006/relationships/chart" Target="../charts/chart2.xml"/><Relationship Id="rId6" Type="http://schemas.openxmlformats.org/officeDocument/2006/relationships/image" Target="../media/image1.png"/><Relationship Id="rId11" Type="http://schemas.openxmlformats.org/officeDocument/2006/relationships/hyperlink" Target="https://www.linkedin.com/in/ijaduola-oladipupo-8a9672354/" TargetMode="External"/><Relationship Id="rId5" Type="http://schemas.openxmlformats.org/officeDocument/2006/relationships/hyperlink" Target="#DASHBOAED2!A1"/><Relationship Id="rId15" Type="http://schemas.openxmlformats.org/officeDocument/2006/relationships/hyperlink" Target="https://x.com/sweethard_knock?s=21&amp;t=mPBFhb6_wAVrucKHDhRFpA" TargetMode="External"/><Relationship Id="rId10" Type="http://schemas.openxmlformats.org/officeDocument/2006/relationships/image" Target="../media/image3.png"/><Relationship Id="rId19" Type="http://schemas.openxmlformats.org/officeDocument/2006/relationships/image" Target="../media/image8.png"/><Relationship Id="rId4" Type="http://schemas.openxmlformats.org/officeDocument/2006/relationships/chart" Target="../charts/chart4.xml"/><Relationship Id="rId9" Type="http://schemas.openxmlformats.org/officeDocument/2006/relationships/hyperlink" Target="#PIVOT!A1"/><Relationship Id="rId14"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hyperlink" Target="https://x.com/sweethard_knock?s=21&amp;t=mPBFhb6_wAVrucKHDhRFpA" TargetMode="External"/><Relationship Id="rId18" Type="http://schemas.openxmlformats.org/officeDocument/2006/relationships/image" Target="../media/image7.png"/><Relationship Id="rId3" Type="http://schemas.openxmlformats.org/officeDocument/2006/relationships/chart" Target="../charts/chart6.xml"/><Relationship Id="rId7" Type="http://schemas.openxmlformats.org/officeDocument/2006/relationships/hyperlink" Target="#DASGBOARD1!A1"/><Relationship Id="rId12" Type="http://schemas.openxmlformats.org/officeDocument/2006/relationships/image" Target="../media/image13.png"/><Relationship Id="rId17" Type="http://schemas.openxmlformats.org/officeDocument/2006/relationships/hyperlink" Target="https://github.com/OLDUNAMIS" TargetMode="External"/><Relationship Id="rId2" Type="http://schemas.openxmlformats.org/officeDocument/2006/relationships/chart" Target="../charts/chart5.xml"/><Relationship Id="rId16" Type="http://schemas.openxmlformats.org/officeDocument/2006/relationships/image" Target="../media/image5.png"/><Relationship Id="rId20" Type="http://schemas.openxmlformats.org/officeDocument/2006/relationships/image" Target="../media/image9.png"/><Relationship Id="rId1" Type="http://schemas.microsoft.com/office/2014/relationships/chartEx" Target="../charts/chartEx2.xml"/><Relationship Id="rId6" Type="http://schemas.openxmlformats.org/officeDocument/2006/relationships/image" Target="../media/image10.png"/><Relationship Id="rId11" Type="http://schemas.openxmlformats.org/officeDocument/2006/relationships/hyperlink" Target="https://www.linkedin.com/in/ijaduola-oladipupo-8a9672354/" TargetMode="External"/><Relationship Id="rId5" Type="http://schemas.openxmlformats.org/officeDocument/2006/relationships/hyperlink" Target="#DATASET!A1"/><Relationship Id="rId15" Type="http://schemas.openxmlformats.org/officeDocument/2006/relationships/hyperlink" Target="https://vm.tiktok.com/ZMSsjg9DW/" TargetMode="External"/><Relationship Id="rId10" Type="http://schemas.openxmlformats.org/officeDocument/2006/relationships/image" Target="../media/image12.png"/><Relationship Id="rId19" Type="http://schemas.openxmlformats.org/officeDocument/2006/relationships/image" Target="../media/image15.png"/><Relationship Id="rId4" Type="http://schemas.openxmlformats.org/officeDocument/2006/relationships/chart" Target="../charts/chart7.xml"/><Relationship Id="rId9" Type="http://schemas.openxmlformats.org/officeDocument/2006/relationships/hyperlink" Target="#PIVOT!A1"/><Relationship Id="rId1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microsoft.com/office/2014/relationships/chartEx" Target="../charts/chartEx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365760</xdr:colOff>
      <xdr:row>95</xdr:row>
      <xdr:rowOff>144780</xdr:rowOff>
    </xdr:from>
    <xdr:to>
      <xdr:col>7</xdr:col>
      <xdr:colOff>655320</xdr:colOff>
      <xdr:row>110</xdr:row>
      <xdr:rowOff>30480</xdr:rowOff>
    </xdr:to>
    <xdr:graphicFrame macro="">
      <xdr:nvGraphicFramePr>
        <xdr:cNvPr id="2" name="Chart 1">
          <a:extLst>
            <a:ext uri="{FF2B5EF4-FFF2-40B4-BE49-F238E27FC236}">
              <a16:creationId xmlns:a16="http://schemas.microsoft.com/office/drawing/2014/main" id="{AA509EE5-777A-4661-AC21-F887702ED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327660</xdr:colOff>
      <xdr:row>1</xdr:row>
      <xdr:rowOff>76200</xdr:rowOff>
    </xdr:from>
    <xdr:to>
      <xdr:col>23</xdr:col>
      <xdr:colOff>144780</xdr:colOff>
      <xdr:row>39</xdr:row>
      <xdr:rowOff>7620</xdr:rowOff>
    </xdr:to>
    <xdr:sp macro="" textlink="">
      <xdr:nvSpPr>
        <xdr:cNvPr id="2" name="Rectangle: Rounded Corners 1">
          <a:extLst>
            <a:ext uri="{FF2B5EF4-FFF2-40B4-BE49-F238E27FC236}">
              <a16:creationId xmlns:a16="http://schemas.microsoft.com/office/drawing/2014/main" id="{CE976F07-5B36-4257-95DB-FE735D945D55}"/>
            </a:ext>
          </a:extLst>
        </xdr:cNvPr>
        <xdr:cNvSpPr/>
      </xdr:nvSpPr>
      <xdr:spPr>
        <a:xfrm>
          <a:off x="327660" y="266700"/>
          <a:ext cx="13837920" cy="7170420"/>
        </a:xfrm>
        <a:prstGeom prst="roundRect">
          <a:avLst>
            <a:gd name="adj" fmla="val 2902"/>
          </a:avLst>
        </a:prstGeom>
        <a:solidFill>
          <a:srgbClr val="10041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243840</xdr:colOff>
      <xdr:row>5</xdr:row>
      <xdr:rowOff>83820</xdr:rowOff>
    </xdr:from>
    <xdr:to>
      <xdr:col>9</xdr:col>
      <xdr:colOff>160020</xdr:colOff>
      <xdr:row>21</xdr:row>
      <xdr:rowOff>60960</xdr:rowOff>
    </xdr:to>
    <xdr:sp macro="" textlink="">
      <xdr:nvSpPr>
        <xdr:cNvPr id="3" name="Rectangle: Rounded Corners 2">
          <a:extLst>
            <a:ext uri="{FF2B5EF4-FFF2-40B4-BE49-F238E27FC236}">
              <a16:creationId xmlns:a16="http://schemas.microsoft.com/office/drawing/2014/main" id="{4BC8B153-7A58-46FC-9526-56552FE86DA3}"/>
            </a:ext>
          </a:extLst>
        </xdr:cNvPr>
        <xdr:cNvSpPr/>
      </xdr:nvSpPr>
      <xdr:spPr>
        <a:xfrm>
          <a:off x="853440" y="1181100"/>
          <a:ext cx="4792980" cy="2903220"/>
        </a:xfrm>
        <a:prstGeom prst="roundRect">
          <a:avLst/>
        </a:prstGeom>
        <a:solidFill>
          <a:srgbClr val="D8A7EE">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243840</xdr:colOff>
      <xdr:row>21</xdr:row>
      <xdr:rowOff>129540</xdr:rowOff>
    </xdr:from>
    <xdr:to>
      <xdr:col>9</xdr:col>
      <xdr:colOff>152400</xdr:colOff>
      <xdr:row>37</xdr:row>
      <xdr:rowOff>121920</xdr:rowOff>
    </xdr:to>
    <xdr:sp macro="" textlink="">
      <xdr:nvSpPr>
        <xdr:cNvPr id="4" name="Rectangle: Rounded Corners 3">
          <a:extLst>
            <a:ext uri="{FF2B5EF4-FFF2-40B4-BE49-F238E27FC236}">
              <a16:creationId xmlns:a16="http://schemas.microsoft.com/office/drawing/2014/main" id="{2F97C7F7-4EB5-4B96-A1E8-74BBBBB8742F}"/>
            </a:ext>
          </a:extLst>
        </xdr:cNvPr>
        <xdr:cNvSpPr/>
      </xdr:nvSpPr>
      <xdr:spPr>
        <a:xfrm>
          <a:off x="853440" y="4152900"/>
          <a:ext cx="4785360" cy="2918460"/>
        </a:xfrm>
        <a:prstGeom prst="roundRect">
          <a:avLst/>
        </a:prstGeom>
        <a:solidFill>
          <a:srgbClr val="D8A7EE">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121920</xdr:colOff>
      <xdr:row>5</xdr:row>
      <xdr:rowOff>83820</xdr:rowOff>
    </xdr:from>
    <xdr:to>
      <xdr:col>23</xdr:col>
      <xdr:colOff>53340</xdr:colOff>
      <xdr:row>37</xdr:row>
      <xdr:rowOff>121920</xdr:rowOff>
    </xdr:to>
    <xdr:sp macro="" textlink="">
      <xdr:nvSpPr>
        <xdr:cNvPr id="5" name="Rectangle: Rounded Corners 4">
          <a:extLst>
            <a:ext uri="{FF2B5EF4-FFF2-40B4-BE49-F238E27FC236}">
              <a16:creationId xmlns:a16="http://schemas.microsoft.com/office/drawing/2014/main" id="{A082A305-4003-4C48-9BB9-D5DAC871C4FE}"/>
            </a:ext>
          </a:extLst>
        </xdr:cNvPr>
        <xdr:cNvSpPr/>
      </xdr:nvSpPr>
      <xdr:spPr>
        <a:xfrm>
          <a:off x="9265920" y="1181100"/>
          <a:ext cx="4808220" cy="5890260"/>
        </a:xfrm>
        <a:prstGeom prst="roundRect">
          <a:avLst/>
        </a:prstGeom>
        <a:solidFill>
          <a:srgbClr val="D8A7EE">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198120</xdr:colOff>
      <xdr:row>5</xdr:row>
      <xdr:rowOff>83820</xdr:rowOff>
    </xdr:from>
    <xdr:to>
      <xdr:col>15</xdr:col>
      <xdr:colOff>76200</xdr:colOff>
      <xdr:row>21</xdr:row>
      <xdr:rowOff>60960</xdr:rowOff>
    </xdr:to>
    <xdr:sp macro="" textlink="">
      <xdr:nvSpPr>
        <xdr:cNvPr id="7" name="Rectangle: Rounded Corners 6">
          <a:extLst>
            <a:ext uri="{FF2B5EF4-FFF2-40B4-BE49-F238E27FC236}">
              <a16:creationId xmlns:a16="http://schemas.microsoft.com/office/drawing/2014/main" id="{854F0CDD-A1F4-47E9-B1D0-524E8F791B69}"/>
            </a:ext>
          </a:extLst>
        </xdr:cNvPr>
        <xdr:cNvSpPr/>
      </xdr:nvSpPr>
      <xdr:spPr>
        <a:xfrm>
          <a:off x="5684520" y="1181100"/>
          <a:ext cx="3535680" cy="2903220"/>
        </a:xfrm>
        <a:prstGeom prst="roundRect">
          <a:avLst/>
        </a:prstGeom>
        <a:solidFill>
          <a:srgbClr val="D8A7EE">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220980</xdr:colOff>
      <xdr:row>21</xdr:row>
      <xdr:rowOff>133311</xdr:rowOff>
    </xdr:from>
    <xdr:to>
      <xdr:col>15</xdr:col>
      <xdr:colOff>99060</xdr:colOff>
      <xdr:row>37</xdr:row>
      <xdr:rowOff>121920</xdr:rowOff>
    </xdr:to>
    <xdr:sp macro="" textlink="">
      <xdr:nvSpPr>
        <xdr:cNvPr id="8" name="Rectangle: Rounded Corners 7">
          <a:extLst>
            <a:ext uri="{FF2B5EF4-FFF2-40B4-BE49-F238E27FC236}">
              <a16:creationId xmlns:a16="http://schemas.microsoft.com/office/drawing/2014/main" id="{196282B8-3B07-4A3D-8240-4E8AC97E4C18}"/>
            </a:ext>
          </a:extLst>
        </xdr:cNvPr>
        <xdr:cNvSpPr/>
      </xdr:nvSpPr>
      <xdr:spPr>
        <a:xfrm>
          <a:off x="5707380" y="4156671"/>
          <a:ext cx="3535680" cy="2914689"/>
        </a:xfrm>
        <a:prstGeom prst="roundRect">
          <a:avLst/>
        </a:prstGeom>
        <a:solidFill>
          <a:srgbClr val="D8A7EE">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441960</xdr:colOff>
      <xdr:row>7</xdr:row>
      <xdr:rowOff>114300</xdr:rowOff>
    </xdr:from>
    <xdr:to>
      <xdr:col>5</xdr:col>
      <xdr:colOff>190500</xdr:colOff>
      <xdr:row>13</xdr:row>
      <xdr:rowOff>144780</xdr:rowOff>
    </xdr:to>
    <xdr:sp macro="" textlink="">
      <xdr:nvSpPr>
        <xdr:cNvPr id="9" name="Rectangle: Rounded Corners 8">
          <a:extLst>
            <a:ext uri="{FF2B5EF4-FFF2-40B4-BE49-F238E27FC236}">
              <a16:creationId xmlns:a16="http://schemas.microsoft.com/office/drawing/2014/main" id="{F3C1F322-6061-4063-AB04-F9D587D0F289}"/>
            </a:ext>
          </a:extLst>
        </xdr:cNvPr>
        <xdr:cNvSpPr/>
      </xdr:nvSpPr>
      <xdr:spPr>
        <a:xfrm>
          <a:off x="1051560" y="1577340"/>
          <a:ext cx="2186940" cy="1127760"/>
        </a:xfrm>
        <a:prstGeom prst="roundRect">
          <a:avLst>
            <a:gd name="adj" fmla="val 4730"/>
          </a:avLst>
        </a:prstGeom>
        <a:solidFill>
          <a:srgbClr val="421C6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441960</xdr:colOff>
      <xdr:row>14</xdr:row>
      <xdr:rowOff>30480</xdr:rowOff>
    </xdr:from>
    <xdr:to>
      <xdr:col>5</xdr:col>
      <xdr:colOff>190500</xdr:colOff>
      <xdr:row>20</xdr:row>
      <xdr:rowOff>60960</xdr:rowOff>
    </xdr:to>
    <xdr:sp macro="" textlink="">
      <xdr:nvSpPr>
        <xdr:cNvPr id="10" name="Rectangle: Rounded Corners 9">
          <a:extLst>
            <a:ext uri="{FF2B5EF4-FFF2-40B4-BE49-F238E27FC236}">
              <a16:creationId xmlns:a16="http://schemas.microsoft.com/office/drawing/2014/main" id="{4F632AA2-27B8-43AE-B287-28B598F1BF60}"/>
            </a:ext>
          </a:extLst>
        </xdr:cNvPr>
        <xdr:cNvSpPr/>
      </xdr:nvSpPr>
      <xdr:spPr>
        <a:xfrm>
          <a:off x="1051560" y="2773680"/>
          <a:ext cx="2186940" cy="1127760"/>
        </a:xfrm>
        <a:prstGeom prst="roundRect">
          <a:avLst>
            <a:gd name="adj" fmla="val 3378"/>
          </a:avLst>
        </a:prstGeom>
        <a:solidFill>
          <a:srgbClr val="421C68">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228600</xdr:colOff>
      <xdr:row>7</xdr:row>
      <xdr:rowOff>114300</xdr:rowOff>
    </xdr:from>
    <xdr:to>
      <xdr:col>8</xdr:col>
      <xdr:colOff>586740</xdr:colOff>
      <xdr:row>13</xdr:row>
      <xdr:rowOff>144780</xdr:rowOff>
    </xdr:to>
    <xdr:sp macro="" textlink="">
      <xdr:nvSpPr>
        <xdr:cNvPr id="11" name="Rectangle: Rounded Corners 10">
          <a:extLst>
            <a:ext uri="{FF2B5EF4-FFF2-40B4-BE49-F238E27FC236}">
              <a16:creationId xmlns:a16="http://schemas.microsoft.com/office/drawing/2014/main" id="{76A3E441-EB89-4F82-9DF1-51D6DD762268}"/>
            </a:ext>
          </a:extLst>
        </xdr:cNvPr>
        <xdr:cNvSpPr/>
      </xdr:nvSpPr>
      <xdr:spPr>
        <a:xfrm>
          <a:off x="3276600" y="1577340"/>
          <a:ext cx="2186940" cy="1127760"/>
        </a:xfrm>
        <a:prstGeom prst="roundRect">
          <a:avLst>
            <a:gd name="adj" fmla="val 4730"/>
          </a:avLst>
        </a:prstGeom>
        <a:solidFill>
          <a:srgbClr val="421C6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228600</xdr:colOff>
      <xdr:row>14</xdr:row>
      <xdr:rowOff>30480</xdr:rowOff>
    </xdr:from>
    <xdr:to>
      <xdr:col>8</xdr:col>
      <xdr:colOff>586740</xdr:colOff>
      <xdr:row>20</xdr:row>
      <xdr:rowOff>60960</xdr:rowOff>
    </xdr:to>
    <xdr:sp macro="" textlink="">
      <xdr:nvSpPr>
        <xdr:cNvPr id="12" name="Rectangle: Rounded Corners 11">
          <a:extLst>
            <a:ext uri="{FF2B5EF4-FFF2-40B4-BE49-F238E27FC236}">
              <a16:creationId xmlns:a16="http://schemas.microsoft.com/office/drawing/2014/main" id="{24E297CD-7D3D-4497-A0A9-8D4F5C347B61}"/>
            </a:ext>
          </a:extLst>
        </xdr:cNvPr>
        <xdr:cNvSpPr/>
      </xdr:nvSpPr>
      <xdr:spPr>
        <a:xfrm>
          <a:off x="3276600" y="2773680"/>
          <a:ext cx="2186940" cy="1127760"/>
        </a:xfrm>
        <a:prstGeom prst="roundRect">
          <a:avLst>
            <a:gd name="adj" fmla="val 6756"/>
          </a:avLst>
        </a:prstGeom>
        <a:solidFill>
          <a:srgbClr val="421C68">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396240</xdr:colOff>
      <xdr:row>5</xdr:row>
      <xdr:rowOff>68580</xdr:rowOff>
    </xdr:from>
    <xdr:to>
      <xdr:col>8</xdr:col>
      <xdr:colOff>0</xdr:colOff>
      <xdr:row>6</xdr:row>
      <xdr:rowOff>175260</xdr:rowOff>
    </xdr:to>
    <xdr:sp macro="" textlink="">
      <xdr:nvSpPr>
        <xdr:cNvPr id="13" name="TextBox 12">
          <a:extLst>
            <a:ext uri="{FF2B5EF4-FFF2-40B4-BE49-F238E27FC236}">
              <a16:creationId xmlns:a16="http://schemas.microsoft.com/office/drawing/2014/main" id="{626C213D-E9B5-49A5-9C99-84A6A1A0CA19}"/>
            </a:ext>
          </a:extLst>
        </xdr:cNvPr>
        <xdr:cNvSpPr txBox="1"/>
      </xdr:nvSpPr>
      <xdr:spPr>
        <a:xfrm>
          <a:off x="1005840" y="1165860"/>
          <a:ext cx="3870960" cy="289560"/>
        </a:xfrm>
        <a:prstGeom prst="rect">
          <a:avLst/>
        </a:prstGeom>
        <a:noFill/>
        <a:ln w="9525" cmpd="sng">
          <a:noFill/>
        </a:ln>
        <a:effectLst>
          <a:outerShdw dist="50800" dir="5400000" sx="74000" sy="74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755288"/>
              </a:solidFill>
            </a:rPr>
            <a:t>Sales and Number of Order (Category Of Wears)</a:t>
          </a:r>
        </a:p>
      </xdr:txBody>
    </xdr:sp>
    <xdr:clientData/>
  </xdr:twoCellAnchor>
  <xdr:twoCellAnchor>
    <xdr:from>
      <xdr:col>9</xdr:col>
      <xdr:colOff>449580</xdr:colOff>
      <xdr:row>5</xdr:row>
      <xdr:rowOff>68580</xdr:rowOff>
    </xdr:from>
    <xdr:to>
      <xdr:col>13</xdr:col>
      <xdr:colOff>289560</xdr:colOff>
      <xdr:row>6</xdr:row>
      <xdr:rowOff>175260</xdr:rowOff>
    </xdr:to>
    <xdr:sp macro="" textlink="">
      <xdr:nvSpPr>
        <xdr:cNvPr id="15" name="TextBox 14">
          <a:extLst>
            <a:ext uri="{FF2B5EF4-FFF2-40B4-BE49-F238E27FC236}">
              <a16:creationId xmlns:a16="http://schemas.microsoft.com/office/drawing/2014/main" id="{F619211A-F6F8-4DBB-B61E-17006DF0347D}"/>
            </a:ext>
          </a:extLst>
        </xdr:cNvPr>
        <xdr:cNvSpPr txBox="1"/>
      </xdr:nvSpPr>
      <xdr:spPr>
        <a:xfrm>
          <a:off x="5935980" y="1165860"/>
          <a:ext cx="2278380" cy="289560"/>
        </a:xfrm>
        <a:prstGeom prst="rect">
          <a:avLst/>
        </a:prstGeom>
        <a:noFill/>
        <a:ln w="9525" cmpd="sng">
          <a:noFill/>
        </a:ln>
        <a:effectLst>
          <a:outerShdw dist="50800" dir="5400000" sx="74000" sy="74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755288"/>
              </a:solidFill>
              <a:latin typeface="+mn-lt"/>
              <a:ea typeface="+mn-ea"/>
              <a:cs typeface="+mn-cs"/>
            </a:rPr>
            <a:t>Sales and Qty Order Trend</a:t>
          </a:r>
        </a:p>
      </xdr:txBody>
    </xdr:sp>
    <xdr:clientData/>
  </xdr:twoCellAnchor>
  <xdr:twoCellAnchor>
    <xdr:from>
      <xdr:col>1</xdr:col>
      <xdr:colOff>487680</xdr:colOff>
      <xdr:row>22</xdr:row>
      <xdr:rowOff>30480</xdr:rowOff>
    </xdr:from>
    <xdr:to>
      <xdr:col>4</xdr:col>
      <xdr:colOff>495300</xdr:colOff>
      <xdr:row>23</xdr:row>
      <xdr:rowOff>137160</xdr:rowOff>
    </xdr:to>
    <xdr:sp macro="" textlink="">
      <xdr:nvSpPr>
        <xdr:cNvPr id="16" name="TextBox 15">
          <a:extLst>
            <a:ext uri="{FF2B5EF4-FFF2-40B4-BE49-F238E27FC236}">
              <a16:creationId xmlns:a16="http://schemas.microsoft.com/office/drawing/2014/main" id="{85BF39E2-E671-46EE-92AF-13B40F880B21}"/>
            </a:ext>
          </a:extLst>
        </xdr:cNvPr>
        <xdr:cNvSpPr txBox="1"/>
      </xdr:nvSpPr>
      <xdr:spPr>
        <a:xfrm>
          <a:off x="1097280" y="4236720"/>
          <a:ext cx="1836420" cy="289560"/>
        </a:xfrm>
        <a:prstGeom prst="rect">
          <a:avLst/>
        </a:prstGeom>
        <a:noFill/>
        <a:ln w="9525" cmpd="sng">
          <a:noFill/>
        </a:ln>
        <a:effectLst>
          <a:outerShdw dist="50800" dir="5400000" sx="74000" sy="74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755288"/>
              </a:solidFill>
              <a:latin typeface="+mn-lt"/>
              <a:ea typeface="+mn-ea"/>
              <a:cs typeface="+mn-cs"/>
            </a:rPr>
            <a:t>Payment Method</a:t>
          </a:r>
        </a:p>
      </xdr:txBody>
    </xdr:sp>
    <xdr:clientData/>
  </xdr:twoCellAnchor>
  <xdr:twoCellAnchor>
    <xdr:from>
      <xdr:col>16</xdr:col>
      <xdr:colOff>15240</xdr:colOff>
      <xdr:row>6</xdr:row>
      <xdr:rowOff>106680</xdr:rowOff>
    </xdr:from>
    <xdr:to>
      <xdr:col>19</xdr:col>
      <xdr:colOff>251460</xdr:colOff>
      <xdr:row>8</xdr:row>
      <xdr:rowOff>30480</xdr:rowOff>
    </xdr:to>
    <xdr:sp macro="" textlink="">
      <xdr:nvSpPr>
        <xdr:cNvPr id="17" name="TextBox 16">
          <a:extLst>
            <a:ext uri="{FF2B5EF4-FFF2-40B4-BE49-F238E27FC236}">
              <a16:creationId xmlns:a16="http://schemas.microsoft.com/office/drawing/2014/main" id="{794EF4F6-01FF-40D0-9DB2-4111D0072292}"/>
            </a:ext>
          </a:extLst>
        </xdr:cNvPr>
        <xdr:cNvSpPr txBox="1"/>
      </xdr:nvSpPr>
      <xdr:spPr>
        <a:xfrm>
          <a:off x="9768840" y="1386840"/>
          <a:ext cx="2065020" cy="289560"/>
        </a:xfrm>
        <a:prstGeom prst="rect">
          <a:avLst/>
        </a:prstGeom>
        <a:noFill/>
        <a:ln w="9525" cmpd="sng">
          <a:noFill/>
        </a:ln>
        <a:effectLst>
          <a:outerShdw dist="50800" dir="5400000" sx="74000" sy="74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755288"/>
              </a:solidFill>
              <a:latin typeface="+mn-lt"/>
              <a:ea typeface="+mn-ea"/>
              <a:cs typeface="+mn-cs"/>
            </a:rPr>
            <a:t>Quantity Sold By Cities</a:t>
          </a:r>
        </a:p>
      </xdr:txBody>
    </xdr:sp>
    <xdr:clientData/>
  </xdr:twoCellAnchor>
  <xdr:twoCellAnchor>
    <xdr:from>
      <xdr:col>10</xdr:col>
      <xdr:colOff>205740</xdr:colOff>
      <xdr:row>22</xdr:row>
      <xdr:rowOff>30480</xdr:rowOff>
    </xdr:from>
    <xdr:to>
      <xdr:col>13</xdr:col>
      <xdr:colOff>213360</xdr:colOff>
      <xdr:row>23</xdr:row>
      <xdr:rowOff>137160</xdr:rowOff>
    </xdr:to>
    <xdr:sp macro="" textlink="">
      <xdr:nvSpPr>
        <xdr:cNvPr id="18" name="TextBox 17">
          <a:extLst>
            <a:ext uri="{FF2B5EF4-FFF2-40B4-BE49-F238E27FC236}">
              <a16:creationId xmlns:a16="http://schemas.microsoft.com/office/drawing/2014/main" id="{5BCD21AF-519A-4879-B7A6-0C237138F5E0}"/>
            </a:ext>
          </a:extLst>
        </xdr:cNvPr>
        <xdr:cNvSpPr txBox="1"/>
      </xdr:nvSpPr>
      <xdr:spPr>
        <a:xfrm>
          <a:off x="6301740" y="4236720"/>
          <a:ext cx="1836420" cy="289560"/>
        </a:xfrm>
        <a:prstGeom prst="rect">
          <a:avLst/>
        </a:prstGeom>
        <a:noFill/>
        <a:ln w="9525" cmpd="sng">
          <a:noFill/>
        </a:ln>
        <a:effectLst>
          <a:outerShdw dist="50800" dir="5400000" sx="74000" sy="74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755288"/>
              </a:solidFill>
              <a:latin typeface="+mn-lt"/>
              <a:ea typeface="+mn-ea"/>
              <a:cs typeface="+mn-cs"/>
            </a:rPr>
            <a:t>Season Distribution</a:t>
          </a:r>
        </a:p>
      </xdr:txBody>
    </xdr:sp>
    <xdr:clientData/>
  </xdr:twoCellAnchor>
  <xdr:twoCellAnchor>
    <xdr:from>
      <xdr:col>1</xdr:col>
      <xdr:colOff>472440</xdr:colOff>
      <xdr:row>7</xdr:row>
      <xdr:rowOff>83820</xdr:rowOff>
    </xdr:from>
    <xdr:to>
      <xdr:col>3</xdr:col>
      <xdr:colOff>144780</xdr:colOff>
      <xdr:row>9</xdr:row>
      <xdr:rowOff>60960</xdr:rowOff>
    </xdr:to>
    <xdr:sp macro="" textlink="">
      <xdr:nvSpPr>
        <xdr:cNvPr id="19" name="TextBox 18">
          <a:extLst>
            <a:ext uri="{FF2B5EF4-FFF2-40B4-BE49-F238E27FC236}">
              <a16:creationId xmlns:a16="http://schemas.microsoft.com/office/drawing/2014/main" id="{FFEE4CF0-1C9C-46C6-8B79-4BF79C4F9D4A}"/>
            </a:ext>
          </a:extLst>
        </xdr:cNvPr>
        <xdr:cNvSpPr txBox="1"/>
      </xdr:nvSpPr>
      <xdr:spPr>
        <a:xfrm>
          <a:off x="1082040" y="1546860"/>
          <a:ext cx="8915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rPr>
            <a:t>Outerwear</a:t>
          </a:r>
        </a:p>
      </xdr:txBody>
    </xdr:sp>
    <xdr:clientData/>
  </xdr:twoCellAnchor>
  <xdr:twoCellAnchor>
    <xdr:from>
      <xdr:col>1</xdr:col>
      <xdr:colOff>472440</xdr:colOff>
      <xdr:row>14</xdr:row>
      <xdr:rowOff>0</xdr:rowOff>
    </xdr:from>
    <xdr:to>
      <xdr:col>3</xdr:col>
      <xdr:colOff>266700</xdr:colOff>
      <xdr:row>15</xdr:row>
      <xdr:rowOff>106680</xdr:rowOff>
    </xdr:to>
    <xdr:sp macro="" textlink="">
      <xdr:nvSpPr>
        <xdr:cNvPr id="20" name="TextBox 19">
          <a:extLst>
            <a:ext uri="{FF2B5EF4-FFF2-40B4-BE49-F238E27FC236}">
              <a16:creationId xmlns:a16="http://schemas.microsoft.com/office/drawing/2014/main" id="{63BD2882-29C7-4A9D-9C19-3A40450EC164}"/>
            </a:ext>
          </a:extLst>
        </xdr:cNvPr>
        <xdr:cNvSpPr txBox="1"/>
      </xdr:nvSpPr>
      <xdr:spPr>
        <a:xfrm>
          <a:off x="1082040" y="2743200"/>
          <a:ext cx="10134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rPr>
            <a:t>Footwear</a:t>
          </a:r>
        </a:p>
      </xdr:txBody>
    </xdr:sp>
    <xdr:clientData/>
  </xdr:twoCellAnchor>
  <xdr:twoCellAnchor>
    <xdr:from>
      <xdr:col>5</xdr:col>
      <xdr:colOff>281940</xdr:colOff>
      <xdr:row>7</xdr:row>
      <xdr:rowOff>83820</xdr:rowOff>
    </xdr:from>
    <xdr:to>
      <xdr:col>7</xdr:col>
      <xdr:colOff>121920</xdr:colOff>
      <xdr:row>9</xdr:row>
      <xdr:rowOff>53340</xdr:rowOff>
    </xdr:to>
    <xdr:sp macro="" textlink="">
      <xdr:nvSpPr>
        <xdr:cNvPr id="21" name="TextBox 20">
          <a:extLst>
            <a:ext uri="{FF2B5EF4-FFF2-40B4-BE49-F238E27FC236}">
              <a16:creationId xmlns:a16="http://schemas.microsoft.com/office/drawing/2014/main" id="{9C003874-04FB-4383-BA54-7C619B589A3B}"/>
            </a:ext>
          </a:extLst>
        </xdr:cNvPr>
        <xdr:cNvSpPr txBox="1"/>
      </xdr:nvSpPr>
      <xdr:spPr>
        <a:xfrm>
          <a:off x="3329940" y="1546860"/>
          <a:ext cx="10591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rPr>
            <a:t>Accessories</a:t>
          </a:r>
        </a:p>
      </xdr:txBody>
    </xdr:sp>
    <xdr:clientData/>
  </xdr:twoCellAnchor>
  <xdr:twoCellAnchor>
    <xdr:from>
      <xdr:col>5</xdr:col>
      <xdr:colOff>236220</xdr:colOff>
      <xdr:row>14</xdr:row>
      <xdr:rowOff>0</xdr:rowOff>
    </xdr:from>
    <xdr:to>
      <xdr:col>7</xdr:col>
      <xdr:colOff>426720</xdr:colOff>
      <xdr:row>16</xdr:row>
      <xdr:rowOff>30480</xdr:rowOff>
    </xdr:to>
    <xdr:sp macro="" textlink="">
      <xdr:nvSpPr>
        <xdr:cNvPr id="22" name="TextBox 21">
          <a:extLst>
            <a:ext uri="{FF2B5EF4-FFF2-40B4-BE49-F238E27FC236}">
              <a16:creationId xmlns:a16="http://schemas.microsoft.com/office/drawing/2014/main" id="{5FF559A2-4F6A-4251-B716-02425C69636C}"/>
            </a:ext>
          </a:extLst>
        </xdr:cNvPr>
        <xdr:cNvSpPr txBox="1"/>
      </xdr:nvSpPr>
      <xdr:spPr>
        <a:xfrm>
          <a:off x="3284220" y="2743200"/>
          <a:ext cx="140970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rPr>
            <a:t>Clothing</a:t>
          </a:r>
        </a:p>
      </xdr:txBody>
    </xdr:sp>
    <xdr:clientData/>
  </xdr:twoCellAnchor>
  <xdr:twoCellAnchor>
    <xdr:from>
      <xdr:col>1</xdr:col>
      <xdr:colOff>563880</xdr:colOff>
      <xdr:row>8</xdr:row>
      <xdr:rowOff>175260</xdr:rowOff>
    </xdr:from>
    <xdr:to>
      <xdr:col>3</xdr:col>
      <xdr:colOff>589541</xdr:colOff>
      <xdr:row>10</xdr:row>
      <xdr:rowOff>137160</xdr:rowOff>
    </xdr:to>
    <xdr:sp macro="" textlink="Outerwearamt">
      <xdr:nvSpPr>
        <xdr:cNvPr id="23" name="TextBox 22">
          <a:extLst>
            <a:ext uri="{FF2B5EF4-FFF2-40B4-BE49-F238E27FC236}">
              <a16:creationId xmlns:a16="http://schemas.microsoft.com/office/drawing/2014/main" id="{1FDB15DD-1058-4F3F-B3E0-92B0F3C6ACD7}"/>
            </a:ext>
          </a:extLst>
        </xdr:cNvPr>
        <xdr:cNvSpPr txBox="1"/>
      </xdr:nvSpPr>
      <xdr:spPr>
        <a:xfrm>
          <a:off x="1173480" y="1821180"/>
          <a:ext cx="1244861"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A1FC322-6F04-4933-A538-490726B0447F}" type="TxLink">
            <a:rPr lang="en-US" sz="1600" b="1" i="0" u="none" strike="noStrike">
              <a:solidFill>
                <a:srgbClr val="D4A3EA">
                  <a:alpha val="50000"/>
                </a:srgbClr>
              </a:solidFill>
              <a:latin typeface="Calibri"/>
              <a:ea typeface="+mn-ea"/>
              <a:cs typeface="Calibri"/>
            </a:rPr>
            <a:pPr marL="0" indent="0"/>
            <a:t>$1.3K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1</xdr:col>
      <xdr:colOff>563880</xdr:colOff>
      <xdr:row>11</xdr:row>
      <xdr:rowOff>144780</xdr:rowOff>
    </xdr:from>
    <xdr:to>
      <xdr:col>4</xdr:col>
      <xdr:colOff>312420</xdr:colOff>
      <xdr:row>13</xdr:row>
      <xdr:rowOff>91440</xdr:rowOff>
    </xdr:to>
    <xdr:sp macro="" textlink="Outerwearcount">
      <xdr:nvSpPr>
        <xdr:cNvPr id="24" name="TextBox 23">
          <a:extLst>
            <a:ext uri="{FF2B5EF4-FFF2-40B4-BE49-F238E27FC236}">
              <a16:creationId xmlns:a16="http://schemas.microsoft.com/office/drawing/2014/main" id="{8DEFC774-B003-4973-A1B2-8F3CB1CA3348}"/>
            </a:ext>
          </a:extLst>
        </xdr:cNvPr>
        <xdr:cNvSpPr txBox="1"/>
      </xdr:nvSpPr>
      <xdr:spPr>
        <a:xfrm>
          <a:off x="1173480" y="2339340"/>
          <a:ext cx="15773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F446A65-FE79-4716-8EEF-B44038AD4D58}" type="TxLink">
            <a:rPr lang="en-US" sz="1600" b="1" i="0" u="none" strike="noStrike">
              <a:solidFill>
                <a:srgbClr val="D4A3EA">
                  <a:alpha val="50000"/>
                </a:srgbClr>
              </a:solidFill>
              <a:latin typeface="Calibri"/>
              <a:ea typeface="+mn-ea"/>
              <a:cs typeface="Calibri"/>
            </a:rPr>
            <a:pPr marL="0" indent="0"/>
            <a:t>21</a:t>
          </a:fld>
          <a:r>
            <a:rPr lang="en-US" sz="1600" b="1" i="0" u="none" strike="noStrike">
              <a:solidFill>
                <a:srgbClr val="D4A3EA">
                  <a:alpha val="50000"/>
                </a:srgbClr>
              </a:solidFill>
              <a:latin typeface="Calibri"/>
              <a:ea typeface="+mn-ea"/>
              <a:cs typeface="Calibri"/>
            </a:rPr>
            <a:t> Units</a:t>
          </a:r>
        </a:p>
      </xdr:txBody>
    </xdr:sp>
    <xdr:clientData/>
  </xdr:twoCellAnchor>
  <xdr:twoCellAnchor>
    <xdr:from>
      <xdr:col>1</xdr:col>
      <xdr:colOff>563880</xdr:colOff>
      <xdr:row>15</xdr:row>
      <xdr:rowOff>45720</xdr:rowOff>
    </xdr:from>
    <xdr:to>
      <xdr:col>4</xdr:col>
      <xdr:colOff>34066</xdr:colOff>
      <xdr:row>16</xdr:row>
      <xdr:rowOff>175260</xdr:rowOff>
    </xdr:to>
    <xdr:sp macro="" textlink="Footwearamt">
      <xdr:nvSpPr>
        <xdr:cNvPr id="25" name="TextBox 24">
          <a:extLst>
            <a:ext uri="{FF2B5EF4-FFF2-40B4-BE49-F238E27FC236}">
              <a16:creationId xmlns:a16="http://schemas.microsoft.com/office/drawing/2014/main" id="{AAACF3DB-571D-4AD3-81BF-3C5775A27E07}"/>
            </a:ext>
          </a:extLst>
        </xdr:cNvPr>
        <xdr:cNvSpPr txBox="1"/>
      </xdr:nvSpPr>
      <xdr:spPr>
        <a:xfrm>
          <a:off x="1173480" y="2971800"/>
          <a:ext cx="1298986"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C88E367-9C82-4044-AB62-73A42DCDD08C}" type="TxLink">
            <a:rPr lang="en-US" sz="1600" b="1" i="0" u="none" strike="noStrike">
              <a:solidFill>
                <a:srgbClr val="D4A3EA">
                  <a:alpha val="50000"/>
                </a:srgbClr>
              </a:solidFill>
              <a:latin typeface="Calibri"/>
              <a:ea typeface="+mn-ea"/>
              <a:cs typeface="Calibri"/>
            </a:rPr>
            <a:pPr marL="0" indent="0"/>
            <a:t>$2.2K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1</xdr:col>
      <xdr:colOff>563880</xdr:colOff>
      <xdr:row>18</xdr:row>
      <xdr:rowOff>15240</xdr:rowOff>
    </xdr:from>
    <xdr:to>
      <xdr:col>4</xdr:col>
      <xdr:colOff>34066</xdr:colOff>
      <xdr:row>19</xdr:row>
      <xdr:rowOff>144780</xdr:rowOff>
    </xdr:to>
    <xdr:sp macro="" textlink="Footwearcnt">
      <xdr:nvSpPr>
        <xdr:cNvPr id="26" name="TextBox 25">
          <a:extLst>
            <a:ext uri="{FF2B5EF4-FFF2-40B4-BE49-F238E27FC236}">
              <a16:creationId xmlns:a16="http://schemas.microsoft.com/office/drawing/2014/main" id="{DA645768-E439-403D-ACAB-04BB2AE1057C}"/>
            </a:ext>
          </a:extLst>
        </xdr:cNvPr>
        <xdr:cNvSpPr txBox="1"/>
      </xdr:nvSpPr>
      <xdr:spPr>
        <a:xfrm>
          <a:off x="1173480" y="3489960"/>
          <a:ext cx="1298986"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AE42CEE-FB49-486E-AA22-DCBF536C92D7}" type="TxLink">
            <a:rPr lang="en-US" sz="1600" b="1" i="0" u="none" strike="noStrike">
              <a:solidFill>
                <a:srgbClr val="D4A3EA">
                  <a:alpha val="50000"/>
                </a:srgbClr>
              </a:solidFill>
              <a:latin typeface="Calibri"/>
              <a:ea typeface="+mn-ea"/>
              <a:cs typeface="Calibri"/>
            </a:rPr>
            <a:pPr marL="0" indent="0"/>
            <a:t>39</a:t>
          </a:fld>
          <a:r>
            <a:rPr lang="en-US" sz="1600" b="1" i="0" u="none" strike="noStrike">
              <a:solidFill>
                <a:srgbClr val="D4A3EA">
                  <a:alpha val="50000"/>
                </a:srgbClr>
              </a:solidFill>
              <a:latin typeface="Calibri"/>
              <a:ea typeface="+mn-ea"/>
              <a:cs typeface="Calibri"/>
            </a:rPr>
            <a:t> Units</a:t>
          </a:r>
        </a:p>
      </xdr:txBody>
    </xdr:sp>
    <xdr:clientData/>
  </xdr:twoCellAnchor>
  <xdr:twoCellAnchor>
    <xdr:from>
      <xdr:col>5</xdr:col>
      <xdr:colOff>304800</xdr:colOff>
      <xdr:row>8</xdr:row>
      <xdr:rowOff>144780</xdr:rowOff>
    </xdr:from>
    <xdr:to>
      <xdr:col>7</xdr:col>
      <xdr:colOff>330461</xdr:colOff>
      <xdr:row>10</xdr:row>
      <xdr:rowOff>106680</xdr:rowOff>
    </xdr:to>
    <xdr:sp macro="" textlink="Accessoriesamnt">
      <xdr:nvSpPr>
        <xdr:cNvPr id="27" name="TextBox 26">
          <a:extLst>
            <a:ext uri="{FF2B5EF4-FFF2-40B4-BE49-F238E27FC236}">
              <a16:creationId xmlns:a16="http://schemas.microsoft.com/office/drawing/2014/main" id="{1B4CD41B-EED8-4C5A-8BED-0D70379D2514}"/>
            </a:ext>
          </a:extLst>
        </xdr:cNvPr>
        <xdr:cNvSpPr txBox="1"/>
      </xdr:nvSpPr>
      <xdr:spPr>
        <a:xfrm>
          <a:off x="3352800" y="1790700"/>
          <a:ext cx="1244861"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138F5B3-4A87-4C4F-9891-647B54AEE91A}" type="TxLink">
            <a:rPr lang="en-US" sz="1600" b="1" i="0" u="none" strike="noStrike">
              <a:solidFill>
                <a:srgbClr val="D4A3EA">
                  <a:alpha val="50000"/>
                </a:srgbClr>
              </a:solidFill>
              <a:latin typeface="Calibri"/>
              <a:ea typeface="+mn-ea"/>
              <a:cs typeface="Calibri"/>
            </a:rPr>
            <a:pPr marL="0" indent="0"/>
            <a:t>$5.54K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5</xdr:col>
      <xdr:colOff>304800</xdr:colOff>
      <xdr:row>11</xdr:row>
      <xdr:rowOff>106680</xdr:rowOff>
    </xdr:from>
    <xdr:to>
      <xdr:col>7</xdr:col>
      <xdr:colOff>330461</xdr:colOff>
      <xdr:row>13</xdr:row>
      <xdr:rowOff>68580</xdr:rowOff>
    </xdr:to>
    <xdr:sp macro="" textlink="Accessoriescnt">
      <xdr:nvSpPr>
        <xdr:cNvPr id="28" name="TextBox 27">
          <a:extLst>
            <a:ext uri="{FF2B5EF4-FFF2-40B4-BE49-F238E27FC236}">
              <a16:creationId xmlns:a16="http://schemas.microsoft.com/office/drawing/2014/main" id="{77776649-A257-431A-8AAF-37E18549E6F7}"/>
            </a:ext>
          </a:extLst>
        </xdr:cNvPr>
        <xdr:cNvSpPr txBox="1"/>
      </xdr:nvSpPr>
      <xdr:spPr>
        <a:xfrm>
          <a:off x="3352800" y="2301240"/>
          <a:ext cx="1244861"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C5B143B-DE1B-4739-B002-7DE7198BF653}" type="TxLink">
            <a:rPr lang="en-US" sz="1600" b="1" i="0" u="none" strike="noStrike">
              <a:solidFill>
                <a:srgbClr val="D4A3EA">
                  <a:alpha val="50000"/>
                </a:srgbClr>
              </a:solidFill>
              <a:latin typeface="Calibri"/>
              <a:ea typeface="+mn-ea"/>
              <a:cs typeface="Calibri"/>
            </a:rPr>
            <a:pPr marL="0" indent="0"/>
            <a:t>99</a:t>
          </a:fld>
          <a:r>
            <a:rPr lang="en-US" sz="1600" b="1" i="0" u="none" strike="noStrike">
              <a:solidFill>
                <a:srgbClr val="D4A3EA">
                  <a:alpha val="50000"/>
                </a:srgbClr>
              </a:solidFill>
              <a:latin typeface="Calibri"/>
              <a:ea typeface="+mn-ea"/>
              <a:cs typeface="Calibri"/>
            </a:rPr>
            <a:t> Units</a:t>
          </a:r>
        </a:p>
      </xdr:txBody>
    </xdr:sp>
    <xdr:clientData/>
  </xdr:twoCellAnchor>
  <xdr:twoCellAnchor>
    <xdr:from>
      <xdr:col>5</xdr:col>
      <xdr:colOff>304800</xdr:colOff>
      <xdr:row>15</xdr:row>
      <xdr:rowOff>60960</xdr:rowOff>
    </xdr:from>
    <xdr:to>
      <xdr:col>7</xdr:col>
      <xdr:colOff>330461</xdr:colOff>
      <xdr:row>17</xdr:row>
      <xdr:rowOff>22860</xdr:rowOff>
    </xdr:to>
    <xdr:sp macro="" textlink="Clothingamnt">
      <xdr:nvSpPr>
        <xdr:cNvPr id="29" name="TextBox 28">
          <a:extLst>
            <a:ext uri="{FF2B5EF4-FFF2-40B4-BE49-F238E27FC236}">
              <a16:creationId xmlns:a16="http://schemas.microsoft.com/office/drawing/2014/main" id="{C8352862-5EC4-4C2B-B1AE-5E060F12DC3D}"/>
            </a:ext>
          </a:extLst>
        </xdr:cNvPr>
        <xdr:cNvSpPr txBox="1"/>
      </xdr:nvSpPr>
      <xdr:spPr>
        <a:xfrm>
          <a:off x="3352800" y="2987040"/>
          <a:ext cx="1244861"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BE8DC9E-DDAE-400F-8C06-5606A80E2A4E}" type="TxLink">
            <a:rPr lang="en-US" sz="1600" b="1" i="0" u="none" strike="noStrike">
              <a:solidFill>
                <a:srgbClr val="D4A3EA">
                  <a:alpha val="50000"/>
                </a:srgbClr>
              </a:solidFill>
              <a:latin typeface="Calibri"/>
              <a:ea typeface="+mn-ea"/>
              <a:cs typeface="Calibri"/>
            </a:rPr>
            <a:pPr marL="0" indent="0"/>
            <a:t>$8.51K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5</xdr:col>
      <xdr:colOff>304800</xdr:colOff>
      <xdr:row>18</xdr:row>
      <xdr:rowOff>0</xdr:rowOff>
    </xdr:from>
    <xdr:to>
      <xdr:col>7</xdr:col>
      <xdr:colOff>330461</xdr:colOff>
      <xdr:row>19</xdr:row>
      <xdr:rowOff>144780</xdr:rowOff>
    </xdr:to>
    <xdr:sp macro="" textlink="Clothingcnt">
      <xdr:nvSpPr>
        <xdr:cNvPr id="30" name="TextBox 29">
          <a:extLst>
            <a:ext uri="{FF2B5EF4-FFF2-40B4-BE49-F238E27FC236}">
              <a16:creationId xmlns:a16="http://schemas.microsoft.com/office/drawing/2014/main" id="{6C70C974-8310-48C9-9B30-2F9E533F1464}"/>
            </a:ext>
          </a:extLst>
        </xdr:cNvPr>
        <xdr:cNvSpPr txBox="1"/>
      </xdr:nvSpPr>
      <xdr:spPr>
        <a:xfrm>
          <a:off x="3352800" y="3474720"/>
          <a:ext cx="1244861"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82A7B12-FFE6-41D7-99D6-AAC9900259C3}" type="TxLink">
            <a:rPr lang="en-US" sz="1600" b="1" i="0" u="none" strike="noStrike">
              <a:solidFill>
                <a:srgbClr val="D4A3EA">
                  <a:alpha val="50000"/>
                </a:srgbClr>
              </a:solidFill>
              <a:latin typeface="Calibri"/>
              <a:ea typeface="+mn-ea"/>
              <a:cs typeface="Calibri"/>
            </a:rPr>
            <a:pPr marL="0" indent="0"/>
            <a:t>136</a:t>
          </a:fld>
          <a:r>
            <a:rPr lang="en-US" sz="1600" b="1" i="0" u="none" strike="noStrike">
              <a:solidFill>
                <a:srgbClr val="D4A3EA">
                  <a:alpha val="50000"/>
                </a:srgbClr>
              </a:solidFill>
              <a:latin typeface="Calibri"/>
              <a:ea typeface="+mn-ea"/>
              <a:cs typeface="Calibri"/>
            </a:rPr>
            <a:t> Units</a:t>
          </a:r>
        </a:p>
      </xdr:txBody>
    </xdr:sp>
    <xdr:clientData/>
  </xdr:twoCellAnchor>
  <xdr:twoCellAnchor>
    <xdr:from>
      <xdr:col>1</xdr:col>
      <xdr:colOff>266700</xdr:colOff>
      <xdr:row>30</xdr:row>
      <xdr:rowOff>22860</xdr:rowOff>
    </xdr:from>
    <xdr:to>
      <xdr:col>3</xdr:col>
      <xdr:colOff>586740</xdr:colOff>
      <xdr:row>36</xdr:row>
      <xdr:rowOff>53340</xdr:rowOff>
    </xdr:to>
    <xdr:sp macro="" textlink="">
      <xdr:nvSpPr>
        <xdr:cNvPr id="31" name="Rectangle: Rounded Corners 30">
          <a:extLst>
            <a:ext uri="{FF2B5EF4-FFF2-40B4-BE49-F238E27FC236}">
              <a16:creationId xmlns:a16="http://schemas.microsoft.com/office/drawing/2014/main" id="{82528DC4-136C-4573-99B3-53CEF5EC3F76}"/>
            </a:ext>
          </a:extLst>
        </xdr:cNvPr>
        <xdr:cNvSpPr/>
      </xdr:nvSpPr>
      <xdr:spPr>
        <a:xfrm>
          <a:off x="876300" y="5692140"/>
          <a:ext cx="1539240" cy="1127760"/>
        </a:xfrm>
        <a:prstGeom prst="roundRect">
          <a:avLst>
            <a:gd name="adj" fmla="val 21622"/>
          </a:avLst>
        </a:prstGeom>
        <a:solidFill>
          <a:srgbClr val="421C68">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388620</xdr:colOff>
      <xdr:row>30</xdr:row>
      <xdr:rowOff>53340</xdr:rowOff>
    </xdr:from>
    <xdr:to>
      <xdr:col>9</xdr:col>
      <xdr:colOff>99060</xdr:colOff>
      <xdr:row>36</xdr:row>
      <xdr:rowOff>83820</xdr:rowOff>
    </xdr:to>
    <xdr:sp macro="" textlink="">
      <xdr:nvSpPr>
        <xdr:cNvPr id="32" name="Rectangle: Rounded Corners 31">
          <a:extLst>
            <a:ext uri="{FF2B5EF4-FFF2-40B4-BE49-F238E27FC236}">
              <a16:creationId xmlns:a16="http://schemas.microsoft.com/office/drawing/2014/main" id="{D819CD27-74F2-4777-9B27-2633D2EE6B49}"/>
            </a:ext>
          </a:extLst>
        </xdr:cNvPr>
        <xdr:cNvSpPr/>
      </xdr:nvSpPr>
      <xdr:spPr>
        <a:xfrm>
          <a:off x="4046220" y="5722620"/>
          <a:ext cx="1539240" cy="1127760"/>
        </a:xfrm>
        <a:prstGeom prst="roundRect">
          <a:avLst>
            <a:gd name="adj" fmla="val 11487"/>
          </a:avLst>
        </a:prstGeom>
        <a:solidFill>
          <a:srgbClr val="421C68">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19050</xdr:colOff>
      <xdr:row>30</xdr:row>
      <xdr:rowOff>45720</xdr:rowOff>
    </xdr:from>
    <xdr:to>
      <xdr:col>6</xdr:col>
      <xdr:colOff>339090</xdr:colOff>
      <xdr:row>36</xdr:row>
      <xdr:rowOff>76200</xdr:rowOff>
    </xdr:to>
    <xdr:sp macro="" textlink="">
      <xdr:nvSpPr>
        <xdr:cNvPr id="33" name="Rectangle: Rounded Corners 32">
          <a:extLst>
            <a:ext uri="{FF2B5EF4-FFF2-40B4-BE49-F238E27FC236}">
              <a16:creationId xmlns:a16="http://schemas.microsoft.com/office/drawing/2014/main" id="{C8C3EF39-9CCE-47BF-AF84-C3683E491F99}"/>
            </a:ext>
          </a:extLst>
        </xdr:cNvPr>
        <xdr:cNvSpPr/>
      </xdr:nvSpPr>
      <xdr:spPr>
        <a:xfrm>
          <a:off x="2457450" y="5715000"/>
          <a:ext cx="1539240" cy="1127760"/>
        </a:xfrm>
        <a:prstGeom prst="roundRect">
          <a:avLst>
            <a:gd name="adj" fmla="val 11487"/>
          </a:avLst>
        </a:prstGeom>
        <a:solidFill>
          <a:srgbClr val="421C68">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266700</xdr:colOff>
      <xdr:row>23</xdr:row>
      <xdr:rowOff>152400</xdr:rowOff>
    </xdr:from>
    <xdr:to>
      <xdr:col>3</xdr:col>
      <xdr:colOff>586740</xdr:colOff>
      <xdr:row>30</xdr:row>
      <xdr:rowOff>0</xdr:rowOff>
    </xdr:to>
    <xdr:sp macro="" textlink="">
      <xdr:nvSpPr>
        <xdr:cNvPr id="34" name="Rectangle: Rounded Corners 33">
          <a:extLst>
            <a:ext uri="{FF2B5EF4-FFF2-40B4-BE49-F238E27FC236}">
              <a16:creationId xmlns:a16="http://schemas.microsoft.com/office/drawing/2014/main" id="{428B382F-F0B1-4A54-B737-5B1BDA75FD52}"/>
            </a:ext>
          </a:extLst>
        </xdr:cNvPr>
        <xdr:cNvSpPr/>
      </xdr:nvSpPr>
      <xdr:spPr>
        <a:xfrm>
          <a:off x="876300" y="4541520"/>
          <a:ext cx="1539240" cy="1127760"/>
        </a:xfrm>
        <a:prstGeom prst="roundRect">
          <a:avLst>
            <a:gd name="adj" fmla="val 21622"/>
          </a:avLst>
        </a:prstGeom>
        <a:solidFill>
          <a:srgbClr val="421C68">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19050</xdr:colOff>
      <xdr:row>23</xdr:row>
      <xdr:rowOff>160020</xdr:rowOff>
    </xdr:from>
    <xdr:to>
      <xdr:col>6</xdr:col>
      <xdr:colOff>339090</xdr:colOff>
      <xdr:row>30</xdr:row>
      <xdr:rowOff>7620</xdr:rowOff>
    </xdr:to>
    <xdr:sp macro="" textlink="">
      <xdr:nvSpPr>
        <xdr:cNvPr id="35" name="Rectangle: Rounded Corners 34">
          <a:extLst>
            <a:ext uri="{FF2B5EF4-FFF2-40B4-BE49-F238E27FC236}">
              <a16:creationId xmlns:a16="http://schemas.microsoft.com/office/drawing/2014/main" id="{F9FAA14A-6FE7-4E2D-8144-861F691EB721}"/>
            </a:ext>
          </a:extLst>
        </xdr:cNvPr>
        <xdr:cNvSpPr/>
      </xdr:nvSpPr>
      <xdr:spPr>
        <a:xfrm>
          <a:off x="2457450" y="4549140"/>
          <a:ext cx="1539240" cy="1127760"/>
        </a:xfrm>
        <a:prstGeom prst="roundRect">
          <a:avLst>
            <a:gd name="adj" fmla="val 21622"/>
          </a:avLst>
        </a:prstGeom>
        <a:solidFill>
          <a:srgbClr val="421C68">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388620</xdr:colOff>
      <xdr:row>24</xdr:row>
      <xdr:rowOff>0</xdr:rowOff>
    </xdr:from>
    <xdr:to>
      <xdr:col>9</xdr:col>
      <xdr:colOff>99060</xdr:colOff>
      <xdr:row>30</xdr:row>
      <xdr:rowOff>30480</xdr:rowOff>
    </xdr:to>
    <xdr:sp macro="" textlink="">
      <xdr:nvSpPr>
        <xdr:cNvPr id="36" name="Rectangle: Rounded Corners 35">
          <a:extLst>
            <a:ext uri="{FF2B5EF4-FFF2-40B4-BE49-F238E27FC236}">
              <a16:creationId xmlns:a16="http://schemas.microsoft.com/office/drawing/2014/main" id="{F62F2D01-01BB-4CC0-8B1C-15D73793120C}"/>
            </a:ext>
          </a:extLst>
        </xdr:cNvPr>
        <xdr:cNvSpPr/>
      </xdr:nvSpPr>
      <xdr:spPr>
        <a:xfrm>
          <a:off x="4046220" y="4572000"/>
          <a:ext cx="1539240" cy="1127760"/>
        </a:xfrm>
        <a:prstGeom prst="roundRect">
          <a:avLst>
            <a:gd name="adj" fmla="val 21622"/>
          </a:avLst>
        </a:prstGeom>
        <a:solidFill>
          <a:srgbClr val="421C68">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472440</xdr:colOff>
      <xdr:row>25</xdr:row>
      <xdr:rowOff>152400</xdr:rowOff>
    </xdr:from>
    <xdr:to>
      <xdr:col>3</xdr:col>
      <xdr:colOff>373380</xdr:colOff>
      <xdr:row>27</xdr:row>
      <xdr:rowOff>137160</xdr:rowOff>
    </xdr:to>
    <xdr:sp macro="" textlink="">
      <xdr:nvSpPr>
        <xdr:cNvPr id="37" name="TextBox 36">
          <a:extLst>
            <a:ext uri="{FF2B5EF4-FFF2-40B4-BE49-F238E27FC236}">
              <a16:creationId xmlns:a16="http://schemas.microsoft.com/office/drawing/2014/main" id="{72AECE37-0321-40A0-97A9-4BBF1C360F18}"/>
            </a:ext>
          </a:extLst>
        </xdr:cNvPr>
        <xdr:cNvSpPr txBox="1"/>
      </xdr:nvSpPr>
      <xdr:spPr>
        <a:xfrm>
          <a:off x="1082040" y="4907280"/>
          <a:ext cx="11201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i="0" u="none" strike="noStrike">
              <a:solidFill>
                <a:srgbClr val="D4A3EA">
                  <a:alpha val="50000"/>
                </a:srgbClr>
              </a:solidFill>
              <a:latin typeface="Calibri"/>
              <a:ea typeface="+mn-ea"/>
              <a:cs typeface="Calibri"/>
            </a:rPr>
            <a:t> $37.12K</a:t>
          </a:r>
        </a:p>
      </xdr:txBody>
    </xdr:sp>
    <xdr:clientData/>
  </xdr:twoCellAnchor>
  <xdr:twoCellAnchor>
    <xdr:from>
      <xdr:col>1</xdr:col>
      <xdr:colOff>396240</xdr:colOff>
      <xdr:row>24</xdr:row>
      <xdr:rowOff>60960</xdr:rowOff>
    </xdr:from>
    <xdr:to>
      <xdr:col>3</xdr:col>
      <xdr:colOff>335280</xdr:colOff>
      <xdr:row>25</xdr:row>
      <xdr:rowOff>91440</xdr:rowOff>
    </xdr:to>
    <xdr:sp macro="" textlink="">
      <xdr:nvSpPr>
        <xdr:cNvPr id="38" name="TextBox 37">
          <a:extLst>
            <a:ext uri="{FF2B5EF4-FFF2-40B4-BE49-F238E27FC236}">
              <a16:creationId xmlns:a16="http://schemas.microsoft.com/office/drawing/2014/main" id="{4D9B9F13-B337-4F9B-9709-220C0171C8B9}"/>
            </a:ext>
          </a:extLst>
        </xdr:cNvPr>
        <xdr:cNvSpPr txBox="1"/>
      </xdr:nvSpPr>
      <xdr:spPr>
        <a:xfrm>
          <a:off x="1005840" y="4632960"/>
          <a:ext cx="11582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solidFill>
              <a:latin typeface="+mn-lt"/>
              <a:ea typeface="+mn-ea"/>
              <a:cs typeface="+mn-cs"/>
            </a:rPr>
            <a:t>Debit</a:t>
          </a:r>
          <a:r>
            <a:rPr lang="en-US" sz="1100" b="1"/>
            <a:t> </a:t>
          </a:r>
          <a:r>
            <a:rPr lang="en-US" sz="1200" b="1">
              <a:solidFill>
                <a:srgbClr val="755288">
                  <a:alpha val="80000"/>
                </a:srgbClr>
              </a:solidFill>
              <a:latin typeface="+mn-lt"/>
              <a:ea typeface="+mn-ea"/>
              <a:cs typeface="+mn-cs"/>
            </a:rPr>
            <a:t>Card</a:t>
          </a:r>
        </a:p>
      </xdr:txBody>
    </xdr:sp>
    <xdr:clientData/>
  </xdr:twoCellAnchor>
  <xdr:twoCellAnchor>
    <xdr:from>
      <xdr:col>2</xdr:col>
      <xdr:colOff>243840</xdr:colOff>
      <xdr:row>28</xdr:row>
      <xdr:rowOff>0</xdr:rowOff>
    </xdr:from>
    <xdr:to>
      <xdr:col>3</xdr:col>
      <xdr:colOff>259080</xdr:colOff>
      <xdr:row>30</xdr:row>
      <xdr:rowOff>38100</xdr:rowOff>
    </xdr:to>
    <xdr:sp macro="" textlink="DebitCardper">
      <xdr:nvSpPr>
        <xdr:cNvPr id="39" name="TextBox 38">
          <a:extLst>
            <a:ext uri="{FF2B5EF4-FFF2-40B4-BE49-F238E27FC236}">
              <a16:creationId xmlns:a16="http://schemas.microsoft.com/office/drawing/2014/main" id="{679D65B4-6667-4CA2-89B4-18798DE33965}"/>
            </a:ext>
          </a:extLst>
        </xdr:cNvPr>
        <xdr:cNvSpPr txBox="1"/>
      </xdr:nvSpPr>
      <xdr:spPr>
        <a:xfrm>
          <a:off x="1463040" y="5303520"/>
          <a:ext cx="62484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12BBBBD-8107-49B4-ABB6-34ED2A3B6942}" type="TxLink">
            <a:rPr lang="en-US" sz="1600" b="1" i="0" u="none" strike="noStrike">
              <a:solidFill>
                <a:srgbClr val="D4A3EA">
                  <a:alpha val="50000"/>
                </a:srgbClr>
              </a:solidFill>
              <a:latin typeface="Calibri"/>
              <a:ea typeface="+mn-ea"/>
              <a:cs typeface="Calibri"/>
            </a:rPr>
            <a:pPr marL="0" indent="0"/>
            <a:t>16%</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4</xdr:col>
      <xdr:colOff>68580</xdr:colOff>
      <xdr:row>24</xdr:row>
      <xdr:rowOff>60960</xdr:rowOff>
    </xdr:from>
    <xdr:to>
      <xdr:col>6</xdr:col>
      <xdr:colOff>175260</xdr:colOff>
      <xdr:row>26</xdr:row>
      <xdr:rowOff>60960</xdr:rowOff>
    </xdr:to>
    <xdr:sp macro="" textlink="">
      <xdr:nvSpPr>
        <xdr:cNvPr id="40" name="TextBox 39">
          <a:extLst>
            <a:ext uri="{FF2B5EF4-FFF2-40B4-BE49-F238E27FC236}">
              <a16:creationId xmlns:a16="http://schemas.microsoft.com/office/drawing/2014/main" id="{7D096CB1-561A-4C7B-9072-E96B036B405C}"/>
            </a:ext>
          </a:extLst>
        </xdr:cNvPr>
        <xdr:cNvSpPr txBox="1"/>
      </xdr:nvSpPr>
      <xdr:spPr>
        <a:xfrm>
          <a:off x="2506980" y="4632960"/>
          <a:ext cx="13258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solidFill>
              <a:latin typeface="+mn-lt"/>
              <a:ea typeface="+mn-ea"/>
              <a:cs typeface="+mn-cs"/>
            </a:rPr>
            <a:t>Bank</a:t>
          </a:r>
          <a:r>
            <a:rPr lang="en-US" sz="1200" b="1">
              <a:solidFill>
                <a:srgbClr val="755288"/>
              </a:solidFill>
            </a:rPr>
            <a:t> </a:t>
          </a:r>
          <a:r>
            <a:rPr lang="en-US" sz="1400" b="1">
              <a:solidFill>
                <a:srgbClr val="755288">
                  <a:alpha val="80000"/>
                </a:srgbClr>
              </a:solidFill>
              <a:latin typeface="+mn-lt"/>
              <a:ea typeface="+mn-ea"/>
              <a:cs typeface="+mn-cs"/>
            </a:rPr>
            <a:t>Transfer</a:t>
          </a:r>
        </a:p>
      </xdr:txBody>
    </xdr:sp>
    <xdr:clientData/>
  </xdr:twoCellAnchor>
  <xdr:twoCellAnchor>
    <xdr:from>
      <xdr:col>4</xdr:col>
      <xdr:colOff>213360</xdr:colOff>
      <xdr:row>25</xdr:row>
      <xdr:rowOff>152400</xdr:rowOff>
    </xdr:from>
    <xdr:to>
      <xdr:col>6</xdr:col>
      <xdr:colOff>129540</xdr:colOff>
      <xdr:row>27</xdr:row>
      <xdr:rowOff>144780</xdr:rowOff>
    </xdr:to>
    <xdr:sp macro="" textlink="BankTransferamnt">
      <xdr:nvSpPr>
        <xdr:cNvPr id="41" name="TextBox 40">
          <a:extLst>
            <a:ext uri="{FF2B5EF4-FFF2-40B4-BE49-F238E27FC236}">
              <a16:creationId xmlns:a16="http://schemas.microsoft.com/office/drawing/2014/main" id="{475F0C98-C8FB-47FD-81EA-BEA5C6AF8170}"/>
            </a:ext>
          </a:extLst>
        </xdr:cNvPr>
        <xdr:cNvSpPr txBox="1"/>
      </xdr:nvSpPr>
      <xdr:spPr>
        <a:xfrm>
          <a:off x="2651760" y="4907280"/>
          <a:ext cx="113538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i="0" u="none" strike="noStrike">
              <a:solidFill>
                <a:srgbClr val="D4A3EA">
                  <a:alpha val="50000"/>
                </a:srgbClr>
              </a:solidFill>
              <a:latin typeface="Calibri"/>
              <a:ea typeface="+mn-ea"/>
              <a:cs typeface="Calibri"/>
            </a:rPr>
            <a:t>  </a:t>
          </a:r>
          <a:fld id="{3DD6EB8B-4574-4FEF-BB9A-3EE8A45345A5}" type="TxLink">
            <a:rPr lang="en-US" sz="1600" b="1" i="0" u="none" strike="noStrike">
              <a:solidFill>
                <a:srgbClr val="D4A3EA">
                  <a:alpha val="50000"/>
                </a:srgbClr>
              </a:solidFill>
              <a:latin typeface="Calibri"/>
              <a:ea typeface="+mn-ea"/>
              <a:cs typeface="Calibri"/>
            </a:rPr>
            <a:pPr marL="0" indent="0"/>
            <a:t>$37.12K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4</xdr:col>
      <xdr:colOff>304800</xdr:colOff>
      <xdr:row>28</xdr:row>
      <xdr:rowOff>0</xdr:rowOff>
    </xdr:from>
    <xdr:to>
      <xdr:col>5</xdr:col>
      <xdr:colOff>518160</xdr:colOff>
      <xdr:row>31</xdr:row>
      <xdr:rowOff>38100</xdr:rowOff>
    </xdr:to>
    <xdr:sp macro="" textlink="BankTransferamntper">
      <xdr:nvSpPr>
        <xdr:cNvPr id="42" name="TextBox 41">
          <a:extLst>
            <a:ext uri="{FF2B5EF4-FFF2-40B4-BE49-F238E27FC236}">
              <a16:creationId xmlns:a16="http://schemas.microsoft.com/office/drawing/2014/main" id="{703CD333-562D-41BD-A20A-EE5AE1C2661D}"/>
            </a:ext>
          </a:extLst>
        </xdr:cNvPr>
        <xdr:cNvSpPr txBox="1"/>
      </xdr:nvSpPr>
      <xdr:spPr>
        <a:xfrm>
          <a:off x="2743200" y="5303520"/>
          <a:ext cx="822960" cy="58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066E11A-2059-4719-B4EF-7B234CD20D1C}" type="TxLink">
            <a:rPr lang="en-US" sz="1600" b="1" i="0" u="none" strike="noStrike">
              <a:solidFill>
                <a:srgbClr val="D4A3EA">
                  <a:alpha val="50000"/>
                </a:srgbClr>
              </a:solidFill>
              <a:latin typeface="Calibri"/>
              <a:ea typeface="+mn-ea"/>
              <a:cs typeface="Calibri"/>
            </a:rPr>
            <a:pPr marL="0" indent="0"/>
            <a:t>16%</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6</xdr:col>
      <xdr:colOff>419100</xdr:colOff>
      <xdr:row>24</xdr:row>
      <xdr:rowOff>60960</xdr:rowOff>
    </xdr:from>
    <xdr:to>
      <xdr:col>8</xdr:col>
      <xdr:colOff>266700</xdr:colOff>
      <xdr:row>26</xdr:row>
      <xdr:rowOff>22860</xdr:rowOff>
    </xdr:to>
    <xdr:sp macro="" textlink="">
      <xdr:nvSpPr>
        <xdr:cNvPr id="43" name="TextBox 42">
          <a:extLst>
            <a:ext uri="{FF2B5EF4-FFF2-40B4-BE49-F238E27FC236}">
              <a16:creationId xmlns:a16="http://schemas.microsoft.com/office/drawing/2014/main" id="{941DA853-4B5E-418C-A5D0-EF842481C5E2}"/>
            </a:ext>
          </a:extLst>
        </xdr:cNvPr>
        <xdr:cNvSpPr txBox="1"/>
      </xdr:nvSpPr>
      <xdr:spPr>
        <a:xfrm>
          <a:off x="4076700" y="4632960"/>
          <a:ext cx="10668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latin typeface="+mn-lt"/>
              <a:ea typeface="+mn-ea"/>
              <a:cs typeface="+mn-cs"/>
            </a:rPr>
            <a:t>PayPal</a:t>
          </a:r>
        </a:p>
      </xdr:txBody>
    </xdr:sp>
    <xdr:clientData/>
  </xdr:twoCellAnchor>
  <xdr:twoCellAnchor>
    <xdr:from>
      <xdr:col>6</xdr:col>
      <xdr:colOff>548640</xdr:colOff>
      <xdr:row>25</xdr:row>
      <xdr:rowOff>152400</xdr:rowOff>
    </xdr:from>
    <xdr:to>
      <xdr:col>8</xdr:col>
      <xdr:colOff>342900</xdr:colOff>
      <xdr:row>27</xdr:row>
      <xdr:rowOff>152400</xdr:rowOff>
    </xdr:to>
    <xdr:sp macro="" textlink="PayPalamnt">
      <xdr:nvSpPr>
        <xdr:cNvPr id="44" name="TextBox 43">
          <a:extLst>
            <a:ext uri="{FF2B5EF4-FFF2-40B4-BE49-F238E27FC236}">
              <a16:creationId xmlns:a16="http://schemas.microsoft.com/office/drawing/2014/main" id="{9E5774C8-DBFE-41AE-8186-6701C17D2008}"/>
            </a:ext>
          </a:extLst>
        </xdr:cNvPr>
        <xdr:cNvSpPr txBox="1"/>
      </xdr:nvSpPr>
      <xdr:spPr>
        <a:xfrm>
          <a:off x="4206240" y="4907280"/>
          <a:ext cx="10134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A1708E7-CE4C-4F3B-87C4-3773173A6AB6}" type="TxLink">
            <a:rPr lang="en-US" sz="1600" b="1" i="0" u="none" strike="noStrike">
              <a:solidFill>
                <a:srgbClr val="D4A3EA">
                  <a:alpha val="50000"/>
                </a:srgbClr>
              </a:solidFill>
              <a:latin typeface="Calibri"/>
              <a:ea typeface="+mn-ea"/>
              <a:cs typeface="Calibri"/>
            </a:rPr>
            <a:pPr marL="0" indent="0"/>
            <a:t>$2.86K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1</xdr:col>
      <xdr:colOff>396240</xdr:colOff>
      <xdr:row>30</xdr:row>
      <xdr:rowOff>68580</xdr:rowOff>
    </xdr:from>
    <xdr:to>
      <xdr:col>3</xdr:col>
      <xdr:colOff>259080</xdr:colOff>
      <xdr:row>32</xdr:row>
      <xdr:rowOff>15240</xdr:rowOff>
    </xdr:to>
    <xdr:sp macro="" textlink="">
      <xdr:nvSpPr>
        <xdr:cNvPr id="45" name="TextBox 44">
          <a:extLst>
            <a:ext uri="{FF2B5EF4-FFF2-40B4-BE49-F238E27FC236}">
              <a16:creationId xmlns:a16="http://schemas.microsoft.com/office/drawing/2014/main" id="{0A183606-0F69-4388-BE00-695A4E1B3275}"/>
            </a:ext>
          </a:extLst>
        </xdr:cNvPr>
        <xdr:cNvSpPr txBox="1"/>
      </xdr:nvSpPr>
      <xdr:spPr>
        <a:xfrm>
          <a:off x="1005840" y="5737860"/>
          <a:ext cx="10820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latin typeface="+mn-lt"/>
              <a:ea typeface="+mn-ea"/>
              <a:cs typeface="+mn-cs"/>
            </a:rPr>
            <a:t>CashApp</a:t>
          </a:r>
        </a:p>
      </xdr:txBody>
    </xdr:sp>
    <xdr:clientData/>
  </xdr:twoCellAnchor>
  <xdr:twoCellAnchor>
    <xdr:from>
      <xdr:col>1</xdr:col>
      <xdr:colOff>472440</xdr:colOff>
      <xdr:row>31</xdr:row>
      <xdr:rowOff>121920</xdr:rowOff>
    </xdr:from>
    <xdr:to>
      <xdr:col>3</xdr:col>
      <xdr:colOff>320040</xdr:colOff>
      <xdr:row>34</xdr:row>
      <xdr:rowOff>0</xdr:rowOff>
    </xdr:to>
    <xdr:sp macro="" textlink="Cashamnt">
      <xdr:nvSpPr>
        <xdr:cNvPr id="46" name="TextBox 45">
          <a:extLst>
            <a:ext uri="{FF2B5EF4-FFF2-40B4-BE49-F238E27FC236}">
              <a16:creationId xmlns:a16="http://schemas.microsoft.com/office/drawing/2014/main" id="{7099C2F6-EA74-446A-AFBF-F34E5E6E995A}"/>
            </a:ext>
          </a:extLst>
        </xdr:cNvPr>
        <xdr:cNvSpPr txBox="1"/>
      </xdr:nvSpPr>
      <xdr:spPr>
        <a:xfrm>
          <a:off x="1082040" y="5974080"/>
          <a:ext cx="106680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5625351-278F-45E4-B7BB-AB6E4D843E22}" type="TxLink">
            <a:rPr lang="en-US" sz="1600" b="1" i="0" u="none" strike="noStrike">
              <a:solidFill>
                <a:srgbClr val="D4A3EA">
                  <a:alpha val="50000"/>
                </a:srgbClr>
              </a:solidFill>
              <a:latin typeface="Calibri"/>
              <a:ea typeface="+mn-ea"/>
              <a:cs typeface="Calibri"/>
            </a:rPr>
            <a:pPr marL="0" indent="0"/>
            <a:t>$2.97K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2</xdr:col>
      <xdr:colOff>175260</xdr:colOff>
      <xdr:row>33</xdr:row>
      <xdr:rowOff>167640</xdr:rowOff>
    </xdr:from>
    <xdr:to>
      <xdr:col>3</xdr:col>
      <xdr:colOff>327660</xdr:colOff>
      <xdr:row>36</xdr:row>
      <xdr:rowOff>7620</xdr:rowOff>
    </xdr:to>
    <xdr:sp macro="" textlink="Cashper">
      <xdr:nvSpPr>
        <xdr:cNvPr id="47" name="TextBox 46">
          <a:extLst>
            <a:ext uri="{FF2B5EF4-FFF2-40B4-BE49-F238E27FC236}">
              <a16:creationId xmlns:a16="http://schemas.microsoft.com/office/drawing/2014/main" id="{2F5B0725-8F07-42E2-B85E-4794544CC8A6}"/>
            </a:ext>
          </a:extLst>
        </xdr:cNvPr>
        <xdr:cNvSpPr txBox="1"/>
      </xdr:nvSpPr>
      <xdr:spPr>
        <a:xfrm>
          <a:off x="1394460" y="6385560"/>
          <a:ext cx="76200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E2034F9-F36F-4888-B4D1-CA02A8E0C997}" type="TxLink">
            <a:rPr lang="en-US" sz="1600" b="1" i="0" u="none" strike="noStrike">
              <a:solidFill>
                <a:srgbClr val="D4A3EA">
                  <a:alpha val="50000"/>
                </a:srgbClr>
              </a:solidFill>
              <a:latin typeface="Calibri"/>
              <a:ea typeface="+mn-ea"/>
              <a:cs typeface="Calibri"/>
            </a:rPr>
            <a:pPr marL="0" indent="0"/>
            <a:t>17%</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4</xdr:col>
      <xdr:colOff>121920</xdr:colOff>
      <xdr:row>30</xdr:row>
      <xdr:rowOff>68580</xdr:rowOff>
    </xdr:from>
    <xdr:to>
      <xdr:col>6</xdr:col>
      <xdr:colOff>358140</xdr:colOff>
      <xdr:row>32</xdr:row>
      <xdr:rowOff>83820</xdr:rowOff>
    </xdr:to>
    <xdr:sp macro="" textlink="">
      <xdr:nvSpPr>
        <xdr:cNvPr id="48" name="TextBox 47">
          <a:extLst>
            <a:ext uri="{FF2B5EF4-FFF2-40B4-BE49-F238E27FC236}">
              <a16:creationId xmlns:a16="http://schemas.microsoft.com/office/drawing/2014/main" id="{BBC20191-8D46-45A9-B770-DE2CDFA0D220}"/>
            </a:ext>
          </a:extLst>
        </xdr:cNvPr>
        <xdr:cNvSpPr txBox="1"/>
      </xdr:nvSpPr>
      <xdr:spPr>
        <a:xfrm>
          <a:off x="2560320" y="5737860"/>
          <a:ext cx="145542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latin typeface="+mn-lt"/>
              <a:ea typeface="+mn-ea"/>
              <a:cs typeface="+mn-cs"/>
            </a:rPr>
            <a:t>Venmo</a:t>
          </a:r>
        </a:p>
      </xdr:txBody>
    </xdr:sp>
    <xdr:clientData/>
  </xdr:twoCellAnchor>
  <xdr:twoCellAnchor>
    <xdr:from>
      <xdr:col>4</xdr:col>
      <xdr:colOff>213360</xdr:colOff>
      <xdr:row>31</xdr:row>
      <xdr:rowOff>121920</xdr:rowOff>
    </xdr:from>
    <xdr:to>
      <xdr:col>5</xdr:col>
      <xdr:colOff>571500</xdr:colOff>
      <xdr:row>33</xdr:row>
      <xdr:rowOff>38100</xdr:rowOff>
    </xdr:to>
    <xdr:sp macro="" textlink="Venmoamnt">
      <xdr:nvSpPr>
        <xdr:cNvPr id="49" name="TextBox 48">
          <a:extLst>
            <a:ext uri="{FF2B5EF4-FFF2-40B4-BE49-F238E27FC236}">
              <a16:creationId xmlns:a16="http://schemas.microsoft.com/office/drawing/2014/main" id="{755C1B14-49A0-4539-ADDD-DF74C7661F31}"/>
            </a:ext>
          </a:extLst>
        </xdr:cNvPr>
        <xdr:cNvSpPr txBox="1"/>
      </xdr:nvSpPr>
      <xdr:spPr>
        <a:xfrm>
          <a:off x="2651760" y="5974080"/>
          <a:ext cx="9677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4A1BCE8-A292-408D-8AA7-5C59DD407FEE}" type="TxLink">
            <a:rPr lang="en-US" sz="1600" b="1" i="0" u="none" strike="noStrike">
              <a:solidFill>
                <a:srgbClr val="D4A3EA">
                  <a:alpha val="50000"/>
                </a:srgbClr>
              </a:solidFill>
              <a:latin typeface="Calibri"/>
              <a:ea typeface="+mn-ea"/>
              <a:cs typeface="Calibri"/>
            </a:rPr>
            <a:pPr marL="0" indent="0"/>
            <a:t>$3.15K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4</xdr:col>
      <xdr:colOff>388620</xdr:colOff>
      <xdr:row>34</xdr:row>
      <xdr:rowOff>22860</xdr:rowOff>
    </xdr:from>
    <xdr:to>
      <xdr:col>5</xdr:col>
      <xdr:colOff>434340</xdr:colOff>
      <xdr:row>36</xdr:row>
      <xdr:rowOff>7620</xdr:rowOff>
    </xdr:to>
    <xdr:sp macro="" textlink="Venmoper">
      <xdr:nvSpPr>
        <xdr:cNvPr id="50" name="TextBox 49">
          <a:extLst>
            <a:ext uri="{FF2B5EF4-FFF2-40B4-BE49-F238E27FC236}">
              <a16:creationId xmlns:a16="http://schemas.microsoft.com/office/drawing/2014/main" id="{4D27A94A-2B37-4ECF-BEDB-CCB95EFE9AF3}"/>
            </a:ext>
          </a:extLst>
        </xdr:cNvPr>
        <xdr:cNvSpPr txBox="1"/>
      </xdr:nvSpPr>
      <xdr:spPr>
        <a:xfrm>
          <a:off x="2827020" y="6423660"/>
          <a:ext cx="6553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16BBC40-D4FF-4E89-B873-8F2B2DD2128C}" type="TxLink">
            <a:rPr lang="en-US" sz="1600" b="1" i="0" u="none" strike="noStrike">
              <a:solidFill>
                <a:srgbClr val="D4A3EA">
                  <a:alpha val="50000"/>
                </a:srgbClr>
              </a:solidFill>
              <a:latin typeface="Calibri"/>
              <a:ea typeface="+mn-ea"/>
              <a:cs typeface="Calibri"/>
            </a:rPr>
            <a:pPr marL="0" indent="0"/>
            <a:t>17%</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6</xdr:col>
      <xdr:colOff>419100</xdr:colOff>
      <xdr:row>30</xdr:row>
      <xdr:rowOff>68580</xdr:rowOff>
    </xdr:from>
    <xdr:to>
      <xdr:col>8</xdr:col>
      <xdr:colOff>464820</xdr:colOff>
      <xdr:row>32</xdr:row>
      <xdr:rowOff>53340</xdr:rowOff>
    </xdr:to>
    <xdr:sp macro="" textlink="">
      <xdr:nvSpPr>
        <xdr:cNvPr id="51" name="TextBox 50">
          <a:extLst>
            <a:ext uri="{FF2B5EF4-FFF2-40B4-BE49-F238E27FC236}">
              <a16:creationId xmlns:a16="http://schemas.microsoft.com/office/drawing/2014/main" id="{B5098652-F1B0-4C38-A81F-F09409C3C28A}"/>
            </a:ext>
          </a:extLst>
        </xdr:cNvPr>
        <xdr:cNvSpPr txBox="1"/>
      </xdr:nvSpPr>
      <xdr:spPr>
        <a:xfrm>
          <a:off x="4076700" y="5737860"/>
          <a:ext cx="12649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latin typeface="+mn-lt"/>
              <a:ea typeface="+mn-ea"/>
              <a:cs typeface="+mn-cs"/>
            </a:rPr>
            <a:t>Credit</a:t>
          </a:r>
          <a:r>
            <a:rPr lang="en-US" sz="1100"/>
            <a:t> </a:t>
          </a:r>
          <a:r>
            <a:rPr lang="en-US" sz="1200" b="1">
              <a:solidFill>
                <a:srgbClr val="755288">
                  <a:alpha val="80000"/>
                </a:srgbClr>
              </a:solidFill>
              <a:latin typeface="+mn-lt"/>
              <a:ea typeface="+mn-ea"/>
              <a:cs typeface="+mn-cs"/>
            </a:rPr>
            <a:t>Card</a:t>
          </a:r>
        </a:p>
      </xdr:txBody>
    </xdr:sp>
    <xdr:clientData/>
  </xdr:twoCellAnchor>
  <xdr:twoCellAnchor>
    <xdr:from>
      <xdr:col>6</xdr:col>
      <xdr:colOff>548640</xdr:colOff>
      <xdr:row>31</xdr:row>
      <xdr:rowOff>121920</xdr:rowOff>
    </xdr:from>
    <xdr:to>
      <xdr:col>8</xdr:col>
      <xdr:colOff>312420</xdr:colOff>
      <xdr:row>33</xdr:row>
      <xdr:rowOff>60960</xdr:rowOff>
    </xdr:to>
    <xdr:sp macro="" textlink="CreditCardamnt">
      <xdr:nvSpPr>
        <xdr:cNvPr id="52" name="TextBox 51">
          <a:extLst>
            <a:ext uri="{FF2B5EF4-FFF2-40B4-BE49-F238E27FC236}">
              <a16:creationId xmlns:a16="http://schemas.microsoft.com/office/drawing/2014/main" id="{BC1F0269-33D1-44E2-9C7E-21AB47E728E6}"/>
            </a:ext>
          </a:extLst>
        </xdr:cNvPr>
        <xdr:cNvSpPr txBox="1"/>
      </xdr:nvSpPr>
      <xdr:spPr>
        <a:xfrm>
          <a:off x="4206240" y="5974080"/>
          <a:ext cx="9829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C5A3197-5FFC-4F38-BCC6-2B5BFFC33F83}" type="TxLink">
            <a:rPr lang="en-US" sz="1600" b="1" i="0" u="none" strike="noStrike">
              <a:solidFill>
                <a:srgbClr val="D4A3EA">
                  <a:alpha val="50000"/>
                </a:srgbClr>
              </a:solidFill>
              <a:latin typeface="Calibri"/>
              <a:ea typeface="+mn-ea"/>
              <a:cs typeface="Calibri"/>
            </a:rPr>
            <a:pPr marL="0" indent="0"/>
            <a:t>$3.55K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7</xdr:col>
      <xdr:colOff>91440</xdr:colOff>
      <xdr:row>28</xdr:row>
      <xdr:rowOff>0</xdr:rowOff>
    </xdr:from>
    <xdr:to>
      <xdr:col>8</xdr:col>
      <xdr:colOff>518160</xdr:colOff>
      <xdr:row>29</xdr:row>
      <xdr:rowOff>129540</xdr:rowOff>
    </xdr:to>
    <xdr:sp macro="" textlink="PayPalper">
      <xdr:nvSpPr>
        <xdr:cNvPr id="53" name="TextBox 52">
          <a:extLst>
            <a:ext uri="{FF2B5EF4-FFF2-40B4-BE49-F238E27FC236}">
              <a16:creationId xmlns:a16="http://schemas.microsoft.com/office/drawing/2014/main" id="{1E7E57D8-F90A-402A-859C-B0E5FD3D594B}"/>
            </a:ext>
          </a:extLst>
        </xdr:cNvPr>
        <xdr:cNvSpPr txBox="1"/>
      </xdr:nvSpPr>
      <xdr:spPr>
        <a:xfrm>
          <a:off x="4358640" y="5303520"/>
          <a:ext cx="10363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53B75CB-0B71-4B10-8BFE-AC8A98D1E1D7}" type="TxLink">
            <a:rPr lang="en-US" sz="1600" b="1" i="0" u="none" strike="noStrike">
              <a:solidFill>
                <a:srgbClr val="D4A3EA">
                  <a:alpha val="50000"/>
                </a:srgbClr>
              </a:solidFill>
              <a:latin typeface="Calibri"/>
              <a:ea typeface="+mn-ea"/>
              <a:cs typeface="Calibri"/>
            </a:rPr>
            <a:pPr marL="0" indent="0"/>
            <a:t>19%</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7</xdr:col>
      <xdr:colOff>331470</xdr:colOff>
      <xdr:row>34</xdr:row>
      <xdr:rowOff>106680</xdr:rowOff>
    </xdr:from>
    <xdr:to>
      <xdr:col>8</xdr:col>
      <xdr:colOff>278130</xdr:colOff>
      <xdr:row>36</xdr:row>
      <xdr:rowOff>7620</xdr:rowOff>
    </xdr:to>
    <xdr:sp macro="" textlink="CreditCardamntper">
      <xdr:nvSpPr>
        <xdr:cNvPr id="54" name="TextBox 53">
          <a:extLst>
            <a:ext uri="{FF2B5EF4-FFF2-40B4-BE49-F238E27FC236}">
              <a16:creationId xmlns:a16="http://schemas.microsoft.com/office/drawing/2014/main" id="{3C71BCC4-5609-4166-8114-E809BB8AB188}"/>
            </a:ext>
          </a:extLst>
        </xdr:cNvPr>
        <xdr:cNvSpPr txBox="1"/>
      </xdr:nvSpPr>
      <xdr:spPr>
        <a:xfrm>
          <a:off x="4598670" y="6507480"/>
          <a:ext cx="5562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3563420-B173-4E38-8B8F-BFCDC373E808}" type="TxLink">
            <a:rPr lang="en-US" sz="1600" b="1" i="0" u="none" strike="noStrike">
              <a:solidFill>
                <a:srgbClr val="D4A3EA">
                  <a:alpha val="50000"/>
                </a:srgbClr>
              </a:solidFill>
              <a:latin typeface="Calibri"/>
              <a:ea typeface="+mn-ea"/>
              <a:cs typeface="Calibri"/>
            </a:rPr>
            <a:pPr marL="0" indent="0"/>
            <a:t>16%</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17</xdr:col>
      <xdr:colOff>0</xdr:colOff>
      <xdr:row>2</xdr:row>
      <xdr:rowOff>0</xdr:rowOff>
    </xdr:from>
    <xdr:to>
      <xdr:col>23</xdr:col>
      <xdr:colOff>106680</xdr:colOff>
      <xdr:row>5</xdr:row>
      <xdr:rowOff>38100</xdr:rowOff>
    </xdr:to>
    <xdr:sp macro="" textlink="">
      <xdr:nvSpPr>
        <xdr:cNvPr id="55" name="Rectangle: Rounded Corners 54">
          <a:extLst>
            <a:ext uri="{FF2B5EF4-FFF2-40B4-BE49-F238E27FC236}">
              <a16:creationId xmlns:a16="http://schemas.microsoft.com/office/drawing/2014/main" id="{6EA18380-B9DE-4A42-AE31-801BC4CD525C}"/>
            </a:ext>
          </a:extLst>
        </xdr:cNvPr>
        <xdr:cNvSpPr/>
      </xdr:nvSpPr>
      <xdr:spPr>
        <a:xfrm>
          <a:off x="10363200" y="548640"/>
          <a:ext cx="3764280" cy="586740"/>
        </a:xfrm>
        <a:prstGeom prst="roundRect">
          <a:avLst>
            <a:gd name="adj" fmla="val 50000"/>
          </a:avLst>
        </a:prstGeom>
        <a:solidFill>
          <a:srgbClr val="421C68">
            <a:alpha val="7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327660</xdr:colOff>
      <xdr:row>2</xdr:row>
      <xdr:rowOff>0</xdr:rowOff>
    </xdr:from>
    <xdr:to>
      <xdr:col>16</xdr:col>
      <xdr:colOff>586740</xdr:colOff>
      <xdr:row>5</xdr:row>
      <xdr:rowOff>53340</xdr:rowOff>
    </xdr:to>
    <xdr:sp macro="" textlink="">
      <xdr:nvSpPr>
        <xdr:cNvPr id="56" name="Rectangle: Rounded Corners 55">
          <a:extLst>
            <a:ext uri="{FF2B5EF4-FFF2-40B4-BE49-F238E27FC236}">
              <a16:creationId xmlns:a16="http://schemas.microsoft.com/office/drawing/2014/main" id="{F16F2E74-0573-4E3C-82DB-BFEB48D49186}"/>
            </a:ext>
          </a:extLst>
        </xdr:cNvPr>
        <xdr:cNvSpPr/>
      </xdr:nvSpPr>
      <xdr:spPr>
        <a:xfrm>
          <a:off x="7033260" y="548640"/>
          <a:ext cx="3307080" cy="601980"/>
        </a:xfrm>
        <a:prstGeom prst="roundRect">
          <a:avLst>
            <a:gd name="adj" fmla="val 50000"/>
          </a:avLst>
        </a:prstGeom>
        <a:solidFill>
          <a:srgbClr val="421C68">
            <a:alpha val="7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358140</xdr:colOff>
      <xdr:row>1</xdr:row>
      <xdr:rowOff>83820</xdr:rowOff>
    </xdr:from>
    <xdr:to>
      <xdr:col>1</xdr:col>
      <xdr:colOff>190500</xdr:colOff>
      <xdr:row>38</xdr:row>
      <xdr:rowOff>129540</xdr:rowOff>
    </xdr:to>
    <xdr:sp macro="" textlink="">
      <xdr:nvSpPr>
        <xdr:cNvPr id="57" name="Rectangle: Rounded Corners 56">
          <a:extLst>
            <a:ext uri="{FF2B5EF4-FFF2-40B4-BE49-F238E27FC236}">
              <a16:creationId xmlns:a16="http://schemas.microsoft.com/office/drawing/2014/main" id="{AFE9C090-223A-429D-BF1A-B452673D51A9}"/>
            </a:ext>
          </a:extLst>
        </xdr:cNvPr>
        <xdr:cNvSpPr/>
      </xdr:nvSpPr>
      <xdr:spPr>
        <a:xfrm>
          <a:off x="358140" y="449580"/>
          <a:ext cx="441960" cy="6812280"/>
        </a:xfrm>
        <a:prstGeom prst="roundRect">
          <a:avLst>
            <a:gd name="adj" fmla="val 39383"/>
          </a:avLst>
        </a:prstGeom>
        <a:solidFill>
          <a:srgbClr val="D8A7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327660</xdr:colOff>
      <xdr:row>5</xdr:row>
      <xdr:rowOff>160020</xdr:rowOff>
    </xdr:from>
    <xdr:to>
      <xdr:col>14</xdr:col>
      <xdr:colOff>556260</xdr:colOff>
      <xdr:row>20</xdr:row>
      <xdr:rowOff>45720</xdr:rowOff>
    </xdr:to>
    <xdr:graphicFrame macro="">
      <xdr:nvGraphicFramePr>
        <xdr:cNvPr id="58" name="Chart 57">
          <a:extLst>
            <a:ext uri="{FF2B5EF4-FFF2-40B4-BE49-F238E27FC236}">
              <a16:creationId xmlns:a16="http://schemas.microsoft.com/office/drawing/2014/main" id="{A2BD8BC8-B6B5-487C-B73C-A975983FC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175260</xdr:colOff>
      <xdr:row>7</xdr:row>
      <xdr:rowOff>129540</xdr:rowOff>
    </xdr:from>
    <xdr:to>
      <xdr:col>22</xdr:col>
      <xdr:colOff>571500</xdr:colOff>
      <xdr:row>22</xdr:row>
      <xdr:rowOff>76200</xdr:rowOff>
    </xdr:to>
    <mc:AlternateContent xmlns:mc="http://schemas.openxmlformats.org/markup-compatibility/2006">
      <mc:Choice xmlns:cx4="http://schemas.microsoft.com/office/drawing/2016/5/10/chartex" Requires="cx4">
        <xdr:graphicFrame macro="">
          <xdr:nvGraphicFramePr>
            <xdr:cNvPr id="59" name="Chart 58">
              <a:extLst>
                <a:ext uri="{FF2B5EF4-FFF2-40B4-BE49-F238E27FC236}">
                  <a16:creationId xmlns:a16="http://schemas.microsoft.com/office/drawing/2014/main" id="{42EE31D9-EB83-41A5-8938-CC7770F132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319260" y="1592580"/>
              <a:ext cx="4663440" cy="26898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152400</xdr:colOff>
      <xdr:row>22</xdr:row>
      <xdr:rowOff>121920</xdr:rowOff>
    </xdr:from>
    <xdr:to>
      <xdr:col>23</xdr:col>
      <xdr:colOff>121920</xdr:colOff>
      <xdr:row>37</xdr:row>
      <xdr:rowOff>167640</xdr:rowOff>
    </xdr:to>
    <xdr:graphicFrame macro="">
      <xdr:nvGraphicFramePr>
        <xdr:cNvPr id="60" name="Chart 59">
          <a:extLst>
            <a:ext uri="{FF2B5EF4-FFF2-40B4-BE49-F238E27FC236}">
              <a16:creationId xmlns:a16="http://schemas.microsoft.com/office/drawing/2014/main" id="{BB0FBE92-DCBE-4A14-8009-979562F83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289560</xdr:colOff>
      <xdr:row>22</xdr:row>
      <xdr:rowOff>106680</xdr:rowOff>
    </xdr:from>
    <xdr:to>
      <xdr:col>18</xdr:col>
      <xdr:colOff>480060</xdr:colOff>
      <xdr:row>24</xdr:row>
      <xdr:rowOff>68580</xdr:rowOff>
    </xdr:to>
    <xdr:sp macro="" textlink="">
      <xdr:nvSpPr>
        <xdr:cNvPr id="61" name="TextBox 60">
          <a:extLst>
            <a:ext uri="{FF2B5EF4-FFF2-40B4-BE49-F238E27FC236}">
              <a16:creationId xmlns:a16="http://schemas.microsoft.com/office/drawing/2014/main" id="{DF1D05EA-F53B-4093-8609-387336BC54B0}"/>
            </a:ext>
          </a:extLst>
        </xdr:cNvPr>
        <xdr:cNvSpPr txBox="1"/>
      </xdr:nvSpPr>
      <xdr:spPr>
        <a:xfrm>
          <a:off x="9433560" y="4312920"/>
          <a:ext cx="2019300" cy="327660"/>
        </a:xfrm>
        <a:prstGeom prst="rect">
          <a:avLst/>
        </a:prstGeom>
        <a:noFill/>
        <a:ln w="9525" cmpd="sng">
          <a:noFill/>
        </a:ln>
        <a:effectLst>
          <a:outerShdw dist="50800" dir="5400000" sx="74000" sy="74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755288"/>
              </a:solidFill>
              <a:latin typeface="+mn-lt"/>
              <a:ea typeface="+mn-ea"/>
              <a:cs typeface="+mn-cs"/>
            </a:rPr>
            <a:t>Sales By Cities (USD)</a:t>
          </a:r>
        </a:p>
      </xdr:txBody>
    </xdr:sp>
    <xdr:clientData/>
  </xdr:twoCellAnchor>
  <xdr:twoCellAnchor>
    <xdr:from>
      <xdr:col>9</xdr:col>
      <xdr:colOff>434340</xdr:colOff>
      <xdr:row>22</xdr:row>
      <xdr:rowOff>53340</xdr:rowOff>
    </xdr:from>
    <xdr:to>
      <xdr:col>14</xdr:col>
      <xdr:colOff>556260</xdr:colOff>
      <xdr:row>36</xdr:row>
      <xdr:rowOff>175260</xdr:rowOff>
    </xdr:to>
    <xdr:graphicFrame macro="">
      <xdr:nvGraphicFramePr>
        <xdr:cNvPr id="62" name="Chart 61">
          <a:extLst>
            <a:ext uri="{FF2B5EF4-FFF2-40B4-BE49-F238E27FC236}">
              <a16:creationId xmlns:a16="http://schemas.microsoft.com/office/drawing/2014/main" id="{27079972-F763-4E41-AC16-3528264E4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304800</xdr:colOff>
      <xdr:row>2</xdr:row>
      <xdr:rowOff>91440</xdr:rowOff>
    </xdr:from>
    <xdr:to>
      <xdr:col>20</xdr:col>
      <xdr:colOff>99060</xdr:colOff>
      <xdr:row>5</xdr:row>
      <xdr:rowOff>0</xdr:rowOff>
    </xdr:to>
    <mc:AlternateContent xmlns:mc="http://schemas.openxmlformats.org/markup-compatibility/2006">
      <mc:Choice xmlns:a14="http://schemas.microsoft.com/office/drawing/2010/main" Requires="a14">
        <xdr:graphicFrame macro="">
          <xdr:nvGraphicFramePr>
            <xdr:cNvPr id="63" name="Gender">
              <a:extLst>
                <a:ext uri="{FF2B5EF4-FFF2-40B4-BE49-F238E27FC236}">
                  <a16:creationId xmlns:a16="http://schemas.microsoft.com/office/drawing/2014/main" id="{DADC7EDE-6F10-4EF4-9860-7A614955ABC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668000" y="457200"/>
              <a:ext cx="1623060" cy="45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137160</xdr:colOff>
      <xdr:row>2</xdr:row>
      <xdr:rowOff>83820</xdr:rowOff>
    </xdr:from>
    <xdr:to>
      <xdr:col>22</xdr:col>
      <xdr:colOff>518160</xdr:colOff>
      <xdr:row>4</xdr:row>
      <xdr:rowOff>175260</xdr:rowOff>
    </xdr:to>
    <mc:AlternateContent xmlns:mc="http://schemas.openxmlformats.org/markup-compatibility/2006">
      <mc:Choice xmlns:a14="http://schemas.microsoft.com/office/drawing/2010/main" Requires="a14">
        <xdr:graphicFrame macro="">
          <xdr:nvGraphicFramePr>
            <xdr:cNvPr id="64" name="Size">
              <a:extLst>
                <a:ext uri="{FF2B5EF4-FFF2-40B4-BE49-F238E27FC236}">
                  <a16:creationId xmlns:a16="http://schemas.microsoft.com/office/drawing/2014/main" id="{2D29F244-4DFC-4584-A3F6-F221D10D754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329160" y="449580"/>
              <a:ext cx="1600200" cy="45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304800</xdr:colOff>
      <xdr:row>2</xdr:row>
      <xdr:rowOff>38100</xdr:rowOff>
    </xdr:from>
    <xdr:to>
      <xdr:col>12</xdr:col>
      <xdr:colOff>556259</xdr:colOff>
      <xdr:row>4</xdr:row>
      <xdr:rowOff>121920</xdr:rowOff>
    </xdr:to>
    <xdr:pic>
      <xdr:nvPicPr>
        <xdr:cNvPr id="65" name="Picture 64">
          <a:hlinkClick xmlns:r="http://schemas.openxmlformats.org/officeDocument/2006/relationships" r:id="rId5"/>
          <a:extLst>
            <a:ext uri="{FF2B5EF4-FFF2-40B4-BE49-F238E27FC236}">
              <a16:creationId xmlns:a16="http://schemas.microsoft.com/office/drawing/2014/main" id="{991FEEA1-33D2-439D-880E-07113383B8D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010400" y="586740"/>
          <a:ext cx="861059" cy="449580"/>
        </a:xfrm>
        <a:prstGeom prst="rect">
          <a:avLst/>
        </a:prstGeom>
      </xdr:spPr>
    </xdr:pic>
    <xdr:clientData/>
  </xdr:twoCellAnchor>
  <xdr:twoCellAnchor editAs="oneCell">
    <xdr:from>
      <xdr:col>13</xdr:col>
      <xdr:colOff>327660</xdr:colOff>
      <xdr:row>2</xdr:row>
      <xdr:rowOff>38100</xdr:rowOff>
    </xdr:from>
    <xdr:to>
      <xdr:col>14</xdr:col>
      <xdr:colOff>548640</xdr:colOff>
      <xdr:row>5</xdr:row>
      <xdr:rowOff>60961</xdr:rowOff>
    </xdr:to>
    <xdr:pic>
      <xdr:nvPicPr>
        <xdr:cNvPr id="66" name="Picture 65">
          <a:hlinkClick xmlns:r="http://schemas.openxmlformats.org/officeDocument/2006/relationships" r:id="rId7"/>
          <a:extLst>
            <a:ext uri="{FF2B5EF4-FFF2-40B4-BE49-F238E27FC236}">
              <a16:creationId xmlns:a16="http://schemas.microsoft.com/office/drawing/2014/main" id="{356D9527-4BFD-4951-BCE3-34CD306379B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252460" y="586740"/>
          <a:ext cx="830580" cy="571501"/>
        </a:xfrm>
        <a:prstGeom prst="rect">
          <a:avLst/>
        </a:prstGeom>
      </xdr:spPr>
    </xdr:pic>
    <xdr:clientData/>
  </xdr:twoCellAnchor>
  <xdr:twoCellAnchor editAs="oneCell">
    <xdr:from>
      <xdr:col>15</xdr:col>
      <xdr:colOff>266700</xdr:colOff>
      <xdr:row>2</xdr:row>
      <xdr:rowOff>38100</xdr:rowOff>
    </xdr:from>
    <xdr:to>
      <xdr:col>16</xdr:col>
      <xdr:colOff>312421</xdr:colOff>
      <xdr:row>4</xdr:row>
      <xdr:rowOff>121920</xdr:rowOff>
    </xdr:to>
    <xdr:pic>
      <xdr:nvPicPr>
        <xdr:cNvPr id="67" name="Picture 66">
          <a:hlinkClick xmlns:r="http://schemas.openxmlformats.org/officeDocument/2006/relationships" r:id="rId9"/>
          <a:extLst>
            <a:ext uri="{FF2B5EF4-FFF2-40B4-BE49-F238E27FC236}">
              <a16:creationId xmlns:a16="http://schemas.microsoft.com/office/drawing/2014/main" id="{15EB582B-1850-4E5A-9200-25526F1E16A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410700" y="586740"/>
          <a:ext cx="655321" cy="449580"/>
        </a:xfrm>
        <a:prstGeom prst="rect">
          <a:avLst/>
        </a:prstGeom>
      </xdr:spPr>
    </xdr:pic>
    <xdr:clientData/>
  </xdr:twoCellAnchor>
  <xdr:twoCellAnchor editAs="oneCell">
    <xdr:from>
      <xdr:col>0</xdr:col>
      <xdr:colOff>335280</xdr:colOff>
      <xdr:row>19</xdr:row>
      <xdr:rowOff>137160</xdr:rowOff>
    </xdr:from>
    <xdr:to>
      <xdr:col>1</xdr:col>
      <xdr:colOff>198120</xdr:colOff>
      <xdr:row>23</xdr:row>
      <xdr:rowOff>15240</xdr:rowOff>
    </xdr:to>
    <xdr:pic>
      <xdr:nvPicPr>
        <xdr:cNvPr id="69" name="Picture 68">
          <a:hlinkClick xmlns:r="http://schemas.openxmlformats.org/officeDocument/2006/relationships" r:id="rId11"/>
          <a:extLst>
            <a:ext uri="{FF2B5EF4-FFF2-40B4-BE49-F238E27FC236}">
              <a16:creationId xmlns:a16="http://schemas.microsoft.com/office/drawing/2014/main" id="{8ED95F02-B324-428A-B992-1AE5C4A514C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35280" y="3794760"/>
          <a:ext cx="472440" cy="609600"/>
        </a:xfrm>
        <a:prstGeom prst="rect">
          <a:avLst/>
        </a:prstGeom>
      </xdr:spPr>
    </xdr:pic>
    <xdr:clientData/>
  </xdr:twoCellAnchor>
  <xdr:twoCellAnchor editAs="oneCell">
    <xdr:from>
      <xdr:col>0</xdr:col>
      <xdr:colOff>228600</xdr:colOff>
      <xdr:row>25</xdr:row>
      <xdr:rowOff>99060</xdr:rowOff>
    </xdr:from>
    <xdr:to>
      <xdr:col>1</xdr:col>
      <xdr:colOff>327660</xdr:colOff>
      <xdr:row>30</xdr:row>
      <xdr:rowOff>99060</xdr:rowOff>
    </xdr:to>
    <xdr:pic>
      <xdr:nvPicPr>
        <xdr:cNvPr id="73" name="Picture 72">
          <a:hlinkClick xmlns:r="http://schemas.openxmlformats.org/officeDocument/2006/relationships" r:id="rId13"/>
          <a:extLst>
            <a:ext uri="{FF2B5EF4-FFF2-40B4-BE49-F238E27FC236}">
              <a16:creationId xmlns:a16="http://schemas.microsoft.com/office/drawing/2014/main" id="{9F4C717E-4337-493A-848B-CE913348DD68}"/>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28600" y="4853940"/>
          <a:ext cx="708660" cy="914400"/>
        </a:xfrm>
        <a:prstGeom prst="rect">
          <a:avLst/>
        </a:prstGeom>
      </xdr:spPr>
    </xdr:pic>
    <xdr:clientData/>
  </xdr:twoCellAnchor>
  <xdr:twoCellAnchor editAs="oneCell">
    <xdr:from>
      <xdr:col>0</xdr:col>
      <xdr:colOff>396240</xdr:colOff>
      <xdr:row>22</xdr:row>
      <xdr:rowOff>160020</xdr:rowOff>
    </xdr:from>
    <xdr:to>
      <xdr:col>1</xdr:col>
      <xdr:colOff>152400</xdr:colOff>
      <xdr:row>26</xdr:row>
      <xdr:rowOff>45720</xdr:rowOff>
    </xdr:to>
    <xdr:pic>
      <xdr:nvPicPr>
        <xdr:cNvPr id="75" name="Picture 74">
          <a:hlinkClick xmlns:r="http://schemas.openxmlformats.org/officeDocument/2006/relationships" r:id="rId15"/>
          <a:extLst>
            <a:ext uri="{FF2B5EF4-FFF2-40B4-BE49-F238E27FC236}">
              <a16:creationId xmlns:a16="http://schemas.microsoft.com/office/drawing/2014/main" id="{6394AE8B-5003-47DA-BE10-BD3DDC41D1BC}"/>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96240" y="4366260"/>
          <a:ext cx="365760" cy="617220"/>
        </a:xfrm>
        <a:prstGeom prst="rect">
          <a:avLst/>
        </a:prstGeom>
      </xdr:spPr>
    </xdr:pic>
    <xdr:clientData/>
  </xdr:twoCellAnchor>
  <xdr:twoCellAnchor editAs="oneCell">
    <xdr:from>
      <xdr:col>0</xdr:col>
      <xdr:colOff>335280</xdr:colOff>
      <xdr:row>29</xdr:row>
      <xdr:rowOff>0</xdr:rowOff>
    </xdr:from>
    <xdr:to>
      <xdr:col>1</xdr:col>
      <xdr:colOff>167640</xdr:colOff>
      <xdr:row>33</xdr:row>
      <xdr:rowOff>28575</xdr:rowOff>
    </xdr:to>
    <xdr:pic>
      <xdr:nvPicPr>
        <xdr:cNvPr id="79" name="Picture 78">
          <a:hlinkClick xmlns:r="http://schemas.openxmlformats.org/officeDocument/2006/relationships" r:id="rId17"/>
          <a:extLst>
            <a:ext uri="{FF2B5EF4-FFF2-40B4-BE49-F238E27FC236}">
              <a16:creationId xmlns:a16="http://schemas.microsoft.com/office/drawing/2014/main" id="{44C8D7C3-639F-4EAA-AD48-6A0B52B4CDAB}"/>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35280" y="5669280"/>
          <a:ext cx="441960" cy="760095"/>
        </a:xfrm>
        <a:prstGeom prst="rect">
          <a:avLst/>
        </a:prstGeom>
      </xdr:spPr>
    </xdr:pic>
    <xdr:clientData/>
  </xdr:twoCellAnchor>
  <xdr:twoCellAnchor editAs="oneCell">
    <xdr:from>
      <xdr:col>0</xdr:col>
      <xdr:colOff>350520</xdr:colOff>
      <xdr:row>34</xdr:row>
      <xdr:rowOff>24488</xdr:rowOff>
    </xdr:from>
    <xdr:to>
      <xdr:col>1</xdr:col>
      <xdr:colOff>167640</xdr:colOff>
      <xdr:row>37</xdr:row>
      <xdr:rowOff>106679</xdr:rowOff>
    </xdr:to>
    <xdr:pic>
      <xdr:nvPicPr>
        <xdr:cNvPr id="83" name="Picture 82">
          <a:extLst>
            <a:ext uri="{FF2B5EF4-FFF2-40B4-BE49-F238E27FC236}">
              <a16:creationId xmlns:a16="http://schemas.microsoft.com/office/drawing/2014/main" id="{A0E98193-F538-4ABA-90FE-01DA5211DB52}"/>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350520" y="6425288"/>
          <a:ext cx="426720" cy="630831"/>
        </a:xfrm>
        <a:prstGeom prst="rect">
          <a:avLst/>
        </a:prstGeom>
      </xdr:spPr>
    </xdr:pic>
    <xdr:clientData/>
  </xdr:twoCellAnchor>
  <xdr:twoCellAnchor>
    <xdr:from>
      <xdr:col>1</xdr:col>
      <xdr:colOff>198120</xdr:colOff>
      <xdr:row>1</xdr:row>
      <xdr:rowOff>99060</xdr:rowOff>
    </xdr:from>
    <xdr:to>
      <xdr:col>8</xdr:col>
      <xdr:colOff>373380</xdr:colOff>
      <xdr:row>3</xdr:row>
      <xdr:rowOff>53340</xdr:rowOff>
    </xdr:to>
    <xdr:sp macro="" textlink="">
      <xdr:nvSpPr>
        <xdr:cNvPr id="84" name="TextBox 83">
          <a:extLst>
            <a:ext uri="{FF2B5EF4-FFF2-40B4-BE49-F238E27FC236}">
              <a16:creationId xmlns:a16="http://schemas.microsoft.com/office/drawing/2014/main" id="{057EAFEF-8349-4CE4-9AE6-DCD597C9DE5C}"/>
            </a:ext>
          </a:extLst>
        </xdr:cNvPr>
        <xdr:cNvSpPr txBox="1"/>
      </xdr:nvSpPr>
      <xdr:spPr>
        <a:xfrm>
          <a:off x="807720" y="464820"/>
          <a:ext cx="4442460" cy="320040"/>
        </a:xfrm>
        <a:prstGeom prst="rect">
          <a:avLst/>
        </a:prstGeom>
        <a:noFill/>
        <a:ln w="9525" cmpd="sng">
          <a:noFill/>
        </a:ln>
        <a:effectLst>
          <a:outerShdw dist="50800" dir="5400000" sx="74000" sy="74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1">
              <a:solidFill>
                <a:srgbClr val="755288"/>
              </a:solidFill>
              <a:latin typeface="+mn-lt"/>
              <a:ea typeface="+mn-ea"/>
              <a:cs typeface="+mn-cs"/>
            </a:rPr>
            <a:t>CLOTHE STORE SALES PERFORMANCE</a:t>
          </a:r>
        </a:p>
      </xdr:txBody>
    </xdr:sp>
    <xdr:clientData/>
  </xdr:twoCellAnchor>
  <xdr:twoCellAnchor>
    <xdr:from>
      <xdr:col>1</xdr:col>
      <xdr:colOff>190500</xdr:colOff>
      <xdr:row>3</xdr:row>
      <xdr:rowOff>137160</xdr:rowOff>
    </xdr:from>
    <xdr:to>
      <xdr:col>12</xdr:col>
      <xdr:colOff>91440</xdr:colOff>
      <xdr:row>5</xdr:row>
      <xdr:rowOff>53340</xdr:rowOff>
    </xdr:to>
    <xdr:sp macro="" textlink="">
      <xdr:nvSpPr>
        <xdr:cNvPr id="85" name="TextBox 84">
          <a:extLst>
            <a:ext uri="{FF2B5EF4-FFF2-40B4-BE49-F238E27FC236}">
              <a16:creationId xmlns:a16="http://schemas.microsoft.com/office/drawing/2014/main" id="{E5143A95-D6DB-41F5-A05A-090C458738C6}"/>
            </a:ext>
          </a:extLst>
        </xdr:cNvPr>
        <xdr:cNvSpPr txBox="1"/>
      </xdr:nvSpPr>
      <xdr:spPr>
        <a:xfrm>
          <a:off x="800100" y="868680"/>
          <a:ext cx="6606540" cy="281940"/>
        </a:xfrm>
        <a:prstGeom prst="rect">
          <a:avLst/>
        </a:prstGeom>
        <a:noFill/>
        <a:ln w="9525" cmpd="sng">
          <a:noFill/>
        </a:ln>
        <a:effectLst>
          <a:outerShdw dist="50800" dir="5400000" sx="74000" sy="74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rgbClr val="D8A7EE">
                  <a:alpha val="50000"/>
                </a:srgbClr>
              </a:solidFill>
              <a:latin typeface="+mn-lt"/>
              <a:ea typeface="+mn-ea"/>
              <a:cs typeface="+mn-cs"/>
            </a:rPr>
            <a:t>A summary of Sales Performance, Quantity Ordered, Shipping and Regional Distribution across the U.S.</a:t>
          </a:r>
        </a:p>
      </xdr:txBody>
    </xdr:sp>
    <xdr:clientData/>
  </xdr:twoCellAnchor>
  <xdr:twoCellAnchor editAs="oneCell">
    <xdr:from>
      <xdr:col>0</xdr:col>
      <xdr:colOff>68580</xdr:colOff>
      <xdr:row>0</xdr:row>
      <xdr:rowOff>167641</xdr:rowOff>
    </xdr:from>
    <xdr:to>
      <xdr:col>1</xdr:col>
      <xdr:colOff>464820</xdr:colOff>
      <xdr:row>5</xdr:row>
      <xdr:rowOff>129541</xdr:rowOff>
    </xdr:to>
    <xdr:pic>
      <xdr:nvPicPr>
        <xdr:cNvPr id="87" name="Picture 86">
          <a:extLst>
            <a:ext uri="{FF2B5EF4-FFF2-40B4-BE49-F238E27FC236}">
              <a16:creationId xmlns:a16="http://schemas.microsoft.com/office/drawing/2014/main" id="{54AE2730-A48C-48D8-B22C-4B30FED9D145}"/>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68580" y="350521"/>
          <a:ext cx="1005840" cy="8763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327660</xdr:colOff>
      <xdr:row>3</xdr:row>
      <xdr:rowOff>38100</xdr:rowOff>
    </xdr:from>
    <xdr:to>
      <xdr:col>23</xdr:col>
      <xdr:colOff>144780</xdr:colOff>
      <xdr:row>40</xdr:row>
      <xdr:rowOff>7620</xdr:rowOff>
    </xdr:to>
    <xdr:sp macro="" textlink="">
      <xdr:nvSpPr>
        <xdr:cNvPr id="9" name="Rectangle: Rounded Corners 8">
          <a:extLst>
            <a:ext uri="{FF2B5EF4-FFF2-40B4-BE49-F238E27FC236}">
              <a16:creationId xmlns:a16="http://schemas.microsoft.com/office/drawing/2014/main" id="{B98E2EF8-3B25-4392-8390-9927A4773231}"/>
            </a:ext>
          </a:extLst>
        </xdr:cNvPr>
        <xdr:cNvSpPr/>
      </xdr:nvSpPr>
      <xdr:spPr>
        <a:xfrm>
          <a:off x="327660" y="586740"/>
          <a:ext cx="13837920" cy="6736080"/>
        </a:xfrm>
        <a:prstGeom prst="roundRect">
          <a:avLst>
            <a:gd name="adj" fmla="val 2902"/>
          </a:avLst>
        </a:prstGeom>
        <a:solidFill>
          <a:srgbClr val="10041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297180</xdr:colOff>
      <xdr:row>6</xdr:row>
      <xdr:rowOff>83820</xdr:rowOff>
    </xdr:from>
    <xdr:to>
      <xdr:col>9</xdr:col>
      <xdr:colOff>160020</xdr:colOff>
      <xdr:row>22</xdr:row>
      <xdr:rowOff>60960</xdr:rowOff>
    </xdr:to>
    <xdr:sp macro="" textlink="">
      <xdr:nvSpPr>
        <xdr:cNvPr id="11" name="Rectangle: Rounded Corners 10">
          <a:extLst>
            <a:ext uri="{FF2B5EF4-FFF2-40B4-BE49-F238E27FC236}">
              <a16:creationId xmlns:a16="http://schemas.microsoft.com/office/drawing/2014/main" id="{BB101D0A-05C2-412B-B2E0-AB76CABE3E10}"/>
            </a:ext>
          </a:extLst>
        </xdr:cNvPr>
        <xdr:cNvSpPr/>
      </xdr:nvSpPr>
      <xdr:spPr>
        <a:xfrm>
          <a:off x="906780" y="1181100"/>
          <a:ext cx="4739640" cy="2903220"/>
        </a:xfrm>
        <a:prstGeom prst="roundRect">
          <a:avLst/>
        </a:prstGeom>
        <a:solidFill>
          <a:srgbClr val="421C6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243840</xdr:colOff>
      <xdr:row>22</xdr:row>
      <xdr:rowOff>99060</xdr:rowOff>
    </xdr:from>
    <xdr:to>
      <xdr:col>9</xdr:col>
      <xdr:colOff>152400</xdr:colOff>
      <xdr:row>39</xdr:row>
      <xdr:rowOff>83820</xdr:rowOff>
    </xdr:to>
    <xdr:sp macro="" textlink="">
      <xdr:nvSpPr>
        <xdr:cNvPr id="12" name="Rectangle: Rounded Corners 11">
          <a:extLst>
            <a:ext uri="{FF2B5EF4-FFF2-40B4-BE49-F238E27FC236}">
              <a16:creationId xmlns:a16="http://schemas.microsoft.com/office/drawing/2014/main" id="{4F4B7AA8-1FA0-403D-929F-533DDBD91B15}"/>
            </a:ext>
          </a:extLst>
        </xdr:cNvPr>
        <xdr:cNvSpPr/>
      </xdr:nvSpPr>
      <xdr:spPr>
        <a:xfrm>
          <a:off x="853440" y="4122420"/>
          <a:ext cx="4785360" cy="3093720"/>
        </a:xfrm>
        <a:prstGeom prst="roundRect">
          <a:avLst/>
        </a:prstGeom>
        <a:solidFill>
          <a:srgbClr val="421C6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121920</xdr:colOff>
      <xdr:row>6</xdr:row>
      <xdr:rowOff>106680</xdr:rowOff>
    </xdr:from>
    <xdr:to>
      <xdr:col>23</xdr:col>
      <xdr:colOff>53340</xdr:colOff>
      <xdr:row>22</xdr:row>
      <xdr:rowOff>83820</xdr:rowOff>
    </xdr:to>
    <xdr:sp macro="" textlink="">
      <xdr:nvSpPr>
        <xdr:cNvPr id="13" name="Rectangle: Rounded Corners 12">
          <a:extLst>
            <a:ext uri="{FF2B5EF4-FFF2-40B4-BE49-F238E27FC236}">
              <a16:creationId xmlns:a16="http://schemas.microsoft.com/office/drawing/2014/main" id="{390AF682-E7AD-4E70-92CC-1B6A02062CDD}"/>
            </a:ext>
          </a:extLst>
        </xdr:cNvPr>
        <xdr:cNvSpPr/>
      </xdr:nvSpPr>
      <xdr:spPr>
        <a:xfrm>
          <a:off x="9265920" y="1203960"/>
          <a:ext cx="4808220" cy="2903220"/>
        </a:xfrm>
        <a:prstGeom prst="roundRect">
          <a:avLst/>
        </a:prstGeom>
        <a:solidFill>
          <a:srgbClr val="421C6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152400</xdr:colOff>
      <xdr:row>22</xdr:row>
      <xdr:rowOff>99060</xdr:rowOff>
    </xdr:from>
    <xdr:to>
      <xdr:col>23</xdr:col>
      <xdr:colOff>83820</xdr:colOff>
      <xdr:row>39</xdr:row>
      <xdr:rowOff>68580</xdr:rowOff>
    </xdr:to>
    <xdr:sp macro="" textlink="">
      <xdr:nvSpPr>
        <xdr:cNvPr id="14" name="Rectangle: Rounded Corners 13">
          <a:extLst>
            <a:ext uri="{FF2B5EF4-FFF2-40B4-BE49-F238E27FC236}">
              <a16:creationId xmlns:a16="http://schemas.microsoft.com/office/drawing/2014/main" id="{B75B7D99-93AC-4746-9ECB-CED62558E43D}"/>
            </a:ext>
          </a:extLst>
        </xdr:cNvPr>
        <xdr:cNvSpPr/>
      </xdr:nvSpPr>
      <xdr:spPr>
        <a:xfrm>
          <a:off x="9296400" y="4122420"/>
          <a:ext cx="4808220" cy="3078480"/>
        </a:xfrm>
        <a:prstGeom prst="roundRect">
          <a:avLst/>
        </a:prstGeom>
        <a:solidFill>
          <a:srgbClr val="421C6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198120</xdr:colOff>
      <xdr:row>6</xdr:row>
      <xdr:rowOff>83820</xdr:rowOff>
    </xdr:from>
    <xdr:to>
      <xdr:col>15</xdr:col>
      <xdr:colOff>76200</xdr:colOff>
      <xdr:row>22</xdr:row>
      <xdr:rowOff>60960</xdr:rowOff>
    </xdr:to>
    <xdr:sp macro="" textlink="">
      <xdr:nvSpPr>
        <xdr:cNvPr id="15" name="Rectangle: Rounded Corners 14">
          <a:extLst>
            <a:ext uri="{FF2B5EF4-FFF2-40B4-BE49-F238E27FC236}">
              <a16:creationId xmlns:a16="http://schemas.microsoft.com/office/drawing/2014/main" id="{50E4DD77-93A6-4215-ACD8-B80AE58A5057}"/>
            </a:ext>
          </a:extLst>
        </xdr:cNvPr>
        <xdr:cNvSpPr/>
      </xdr:nvSpPr>
      <xdr:spPr>
        <a:xfrm>
          <a:off x="5684520" y="1181100"/>
          <a:ext cx="3535680" cy="2903220"/>
        </a:xfrm>
        <a:prstGeom prst="roundRect">
          <a:avLst/>
        </a:prstGeom>
        <a:solidFill>
          <a:srgbClr val="421C6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220980</xdr:colOff>
      <xdr:row>22</xdr:row>
      <xdr:rowOff>99060</xdr:rowOff>
    </xdr:from>
    <xdr:to>
      <xdr:col>15</xdr:col>
      <xdr:colOff>99060</xdr:colOff>
      <xdr:row>39</xdr:row>
      <xdr:rowOff>60960</xdr:rowOff>
    </xdr:to>
    <xdr:sp macro="" textlink="">
      <xdr:nvSpPr>
        <xdr:cNvPr id="16" name="Rectangle: Rounded Corners 15">
          <a:extLst>
            <a:ext uri="{FF2B5EF4-FFF2-40B4-BE49-F238E27FC236}">
              <a16:creationId xmlns:a16="http://schemas.microsoft.com/office/drawing/2014/main" id="{B960A722-E1EE-4912-8EEE-0C4EC2E53AEF}"/>
            </a:ext>
          </a:extLst>
        </xdr:cNvPr>
        <xdr:cNvSpPr/>
      </xdr:nvSpPr>
      <xdr:spPr>
        <a:xfrm>
          <a:off x="5707380" y="4122420"/>
          <a:ext cx="3535680" cy="3070860"/>
        </a:xfrm>
        <a:prstGeom prst="roundRect">
          <a:avLst/>
        </a:prstGeom>
        <a:solidFill>
          <a:srgbClr val="421C6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441960</xdr:colOff>
      <xdr:row>8</xdr:row>
      <xdr:rowOff>114300</xdr:rowOff>
    </xdr:from>
    <xdr:to>
      <xdr:col>5</xdr:col>
      <xdr:colOff>190500</xdr:colOff>
      <xdr:row>14</xdr:row>
      <xdr:rowOff>144780</xdr:rowOff>
    </xdr:to>
    <xdr:sp macro="" textlink="">
      <xdr:nvSpPr>
        <xdr:cNvPr id="17" name="Rectangle: Rounded Corners 16">
          <a:extLst>
            <a:ext uri="{FF2B5EF4-FFF2-40B4-BE49-F238E27FC236}">
              <a16:creationId xmlns:a16="http://schemas.microsoft.com/office/drawing/2014/main" id="{5BFF797B-76F7-4FEB-B480-2F4B0E11FE6F}"/>
            </a:ext>
          </a:extLst>
        </xdr:cNvPr>
        <xdr:cNvSpPr/>
      </xdr:nvSpPr>
      <xdr:spPr>
        <a:xfrm>
          <a:off x="1051560" y="1577340"/>
          <a:ext cx="2186940" cy="1127760"/>
        </a:xfrm>
        <a:prstGeom prst="roundRect">
          <a:avLst>
            <a:gd name="adj" fmla="val 4730"/>
          </a:avLst>
        </a:prstGeom>
        <a:solidFill>
          <a:srgbClr val="421C6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441960</xdr:colOff>
      <xdr:row>15</xdr:row>
      <xdr:rowOff>30480</xdr:rowOff>
    </xdr:from>
    <xdr:to>
      <xdr:col>5</xdr:col>
      <xdr:colOff>190500</xdr:colOff>
      <xdr:row>21</xdr:row>
      <xdr:rowOff>60960</xdr:rowOff>
    </xdr:to>
    <xdr:sp macro="" textlink="">
      <xdr:nvSpPr>
        <xdr:cNvPr id="21" name="Rectangle: Rounded Corners 20">
          <a:extLst>
            <a:ext uri="{FF2B5EF4-FFF2-40B4-BE49-F238E27FC236}">
              <a16:creationId xmlns:a16="http://schemas.microsoft.com/office/drawing/2014/main" id="{D7530BD1-0D13-40FE-90C5-8AC16B44BCEE}"/>
            </a:ext>
          </a:extLst>
        </xdr:cNvPr>
        <xdr:cNvSpPr/>
      </xdr:nvSpPr>
      <xdr:spPr>
        <a:xfrm>
          <a:off x="1051560" y="2773680"/>
          <a:ext cx="2186940" cy="1127760"/>
        </a:xfrm>
        <a:prstGeom prst="roundRect">
          <a:avLst>
            <a:gd name="adj" fmla="val 3378"/>
          </a:avLst>
        </a:prstGeom>
        <a:solidFill>
          <a:srgbClr val="421C68">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228600</xdr:colOff>
      <xdr:row>8</xdr:row>
      <xdr:rowOff>114300</xdr:rowOff>
    </xdr:from>
    <xdr:to>
      <xdr:col>8</xdr:col>
      <xdr:colOff>586740</xdr:colOff>
      <xdr:row>14</xdr:row>
      <xdr:rowOff>144780</xdr:rowOff>
    </xdr:to>
    <xdr:sp macro="" textlink="">
      <xdr:nvSpPr>
        <xdr:cNvPr id="24" name="Rectangle: Rounded Corners 23">
          <a:extLst>
            <a:ext uri="{FF2B5EF4-FFF2-40B4-BE49-F238E27FC236}">
              <a16:creationId xmlns:a16="http://schemas.microsoft.com/office/drawing/2014/main" id="{5869E921-AEB7-4B7E-B5A2-0317F26601D6}"/>
            </a:ext>
          </a:extLst>
        </xdr:cNvPr>
        <xdr:cNvSpPr/>
      </xdr:nvSpPr>
      <xdr:spPr>
        <a:xfrm>
          <a:off x="3276600" y="1577340"/>
          <a:ext cx="2186940" cy="1127760"/>
        </a:xfrm>
        <a:prstGeom prst="roundRect">
          <a:avLst>
            <a:gd name="adj" fmla="val 4730"/>
          </a:avLst>
        </a:prstGeom>
        <a:solidFill>
          <a:srgbClr val="421C6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228600</xdr:colOff>
      <xdr:row>15</xdr:row>
      <xdr:rowOff>30480</xdr:rowOff>
    </xdr:from>
    <xdr:to>
      <xdr:col>8</xdr:col>
      <xdr:colOff>586740</xdr:colOff>
      <xdr:row>21</xdr:row>
      <xdr:rowOff>60960</xdr:rowOff>
    </xdr:to>
    <xdr:sp macro="" textlink="">
      <xdr:nvSpPr>
        <xdr:cNvPr id="25" name="Rectangle: Rounded Corners 24">
          <a:extLst>
            <a:ext uri="{FF2B5EF4-FFF2-40B4-BE49-F238E27FC236}">
              <a16:creationId xmlns:a16="http://schemas.microsoft.com/office/drawing/2014/main" id="{C90A3472-802F-4C8F-9F07-4854CF4BCD7F}"/>
            </a:ext>
          </a:extLst>
        </xdr:cNvPr>
        <xdr:cNvSpPr/>
      </xdr:nvSpPr>
      <xdr:spPr>
        <a:xfrm>
          <a:off x="3276600" y="2773680"/>
          <a:ext cx="2186940" cy="1127760"/>
        </a:xfrm>
        <a:prstGeom prst="roundRect">
          <a:avLst>
            <a:gd name="adj" fmla="val 6756"/>
          </a:avLst>
        </a:prstGeom>
        <a:solidFill>
          <a:srgbClr val="421C68">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518160</xdr:colOff>
      <xdr:row>6</xdr:row>
      <xdr:rowOff>76200</xdr:rowOff>
    </xdr:from>
    <xdr:to>
      <xdr:col>8</xdr:col>
      <xdr:colOff>121920</xdr:colOff>
      <xdr:row>8</xdr:row>
      <xdr:rowOff>0</xdr:rowOff>
    </xdr:to>
    <xdr:sp macro="" textlink="">
      <xdr:nvSpPr>
        <xdr:cNvPr id="30" name="TextBox 29">
          <a:extLst>
            <a:ext uri="{FF2B5EF4-FFF2-40B4-BE49-F238E27FC236}">
              <a16:creationId xmlns:a16="http://schemas.microsoft.com/office/drawing/2014/main" id="{4167CD51-1802-4488-BA75-5C056F06F9FE}"/>
            </a:ext>
          </a:extLst>
        </xdr:cNvPr>
        <xdr:cNvSpPr txBox="1"/>
      </xdr:nvSpPr>
      <xdr:spPr>
        <a:xfrm>
          <a:off x="1127760" y="1173480"/>
          <a:ext cx="3870960" cy="289560"/>
        </a:xfrm>
        <a:prstGeom prst="rect">
          <a:avLst/>
        </a:prstGeom>
        <a:noFill/>
        <a:ln w="9525" cmpd="sng">
          <a:noFill/>
        </a:ln>
        <a:effectLst>
          <a:outerShdw blurRad="254000" dist="50800" dir="5400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755288">
                  <a:alpha val="55000"/>
                </a:srgbClr>
              </a:solidFill>
            </a:rPr>
            <a:t>Sales and Number of Order (Category Of Wears)</a:t>
          </a:r>
        </a:p>
      </xdr:txBody>
    </xdr:sp>
    <xdr:clientData/>
  </xdr:twoCellAnchor>
  <xdr:twoCellAnchor>
    <xdr:from>
      <xdr:col>15</xdr:col>
      <xdr:colOff>594360</xdr:colOff>
      <xdr:row>23</xdr:row>
      <xdr:rowOff>30480</xdr:rowOff>
    </xdr:from>
    <xdr:to>
      <xdr:col>18</xdr:col>
      <xdr:colOff>601980</xdr:colOff>
      <xdr:row>24</xdr:row>
      <xdr:rowOff>137160</xdr:rowOff>
    </xdr:to>
    <xdr:sp macro="" textlink="">
      <xdr:nvSpPr>
        <xdr:cNvPr id="35" name="TextBox 34">
          <a:extLst>
            <a:ext uri="{FF2B5EF4-FFF2-40B4-BE49-F238E27FC236}">
              <a16:creationId xmlns:a16="http://schemas.microsoft.com/office/drawing/2014/main" id="{2D0834AF-89CB-472E-B7A5-3982727D8EF8}"/>
            </a:ext>
          </a:extLst>
        </xdr:cNvPr>
        <xdr:cNvSpPr txBox="1"/>
      </xdr:nvSpPr>
      <xdr:spPr>
        <a:xfrm>
          <a:off x="9738360" y="4236720"/>
          <a:ext cx="1836420" cy="289560"/>
        </a:xfrm>
        <a:prstGeom prst="rect">
          <a:avLst/>
        </a:prstGeom>
        <a:noFill/>
        <a:ln w="9525" cmpd="sng">
          <a:noFill/>
        </a:ln>
        <a:effectLst>
          <a:outerShdw blurRad="254000" dist="50800" dir="5400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755288">
                  <a:alpha val="55000"/>
                </a:srgbClr>
              </a:solidFill>
              <a:latin typeface="+mn-lt"/>
              <a:ea typeface="+mn-ea"/>
              <a:cs typeface="+mn-cs"/>
            </a:rPr>
            <a:t>Category Of Wears</a:t>
          </a:r>
        </a:p>
      </xdr:txBody>
    </xdr:sp>
    <xdr:clientData/>
  </xdr:twoCellAnchor>
  <xdr:twoCellAnchor>
    <xdr:from>
      <xdr:col>9</xdr:col>
      <xdr:colOff>449580</xdr:colOff>
      <xdr:row>6</xdr:row>
      <xdr:rowOff>68580</xdr:rowOff>
    </xdr:from>
    <xdr:to>
      <xdr:col>13</xdr:col>
      <xdr:colOff>289560</xdr:colOff>
      <xdr:row>7</xdr:row>
      <xdr:rowOff>175260</xdr:rowOff>
    </xdr:to>
    <xdr:sp macro="" textlink="">
      <xdr:nvSpPr>
        <xdr:cNvPr id="36" name="TextBox 35">
          <a:extLst>
            <a:ext uri="{FF2B5EF4-FFF2-40B4-BE49-F238E27FC236}">
              <a16:creationId xmlns:a16="http://schemas.microsoft.com/office/drawing/2014/main" id="{9097534A-4B3C-4F0E-8FF8-BB0CB5242C65}"/>
            </a:ext>
          </a:extLst>
        </xdr:cNvPr>
        <xdr:cNvSpPr txBox="1"/>
      </xdr:nvSpPr>
      <xdr:spPr>
        <a:xfrm>
          <a:off x="5935980" y="1165860"/>
          <a:ext cx="2278380" cy="289560"/>
        </a:xfrm>
        <a:prstGeom prst="rect">
          <a:avLst/>
        </a:prstGeom>
        <a:noFill/>
        <a:ln w="9525" cmpd="sng">
          <a:noFill/>
        </a:ln>
        <a:effectLst>
          <a:outerShdw blurRad="254000" dist="50800" dir="5400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755288">
                  <a:alpha val="55000"/>
                </a:srgbClr>
              </a:solidFill>
              <a:latin typeface="+mn-lt"/>
              <a:ea typeface="+mn-ea"/>
              <a:cs typeface="+mn-cs"/>
            </a:rPr>
            <a:t>Sales and Qty Order Trend</a:t>
          </a:r>
        </a:p>
      </xdr:txBody>
    </xdr:sp>
    <xdr:clientData/>
  </xdr:twoCellAnchor>
  <xdr:twoCellAnchor>
    <xdr:from>
      <xdr:col>1</xdr:col>
      <xdr:colOff>518160</xdr:colOff>
      <xdr:row>23</xdr:row>
      <xdr:rowOff>38100</xdr:rowOff>
    </xdr:from>
    <xdr:to>
      <xdr:col>4</xdr:col>
      <xdr:colOff>525780</xdr:colOff>
      <xdr:row>24</xdr:row>
      <xdr:rowOff>144780</xdr:rowOff>
    </xdr:to>
    <xdr:sp macro="" textlink="">
      <xdr:nvSpPr>
        <xdr:cNvPr id="37" name="TextBox 36">
          <a:extLst>
            <a:ext uri="{FF2B5EF4-FFF2-40B4-BE49-F238E27FC236}">
              <a16:creationId xmlns:a16="http://schemas.microsoft.com/office/drawing/2014/main" id="{E5B26661-5E75-4BB1-AD57-A796CD76C300}"/>
            </a:ext>
          </a:extLst>
        </xdr:cNvPr>
        <xdr:cNvSpPr txBox="1"/>
      </xdr:nvSpPr>
      <xdr:spPr>
        <a:xfrm>
          <a:off x="1127760" y="4244340"/>
          <a:ext cx="1836420" cy="289560"/>
        </a:xfrm>
        <a:prstGeom prst="rect">
          <a:avLst/>
        </a:prstGeom>
        <a:noFill/>
        <a:ln w="9525" cmpd="sng">
          <a:noFill/>
        </a:ln>
        <a:effectLst>
          <a:outerShdw blurRad="254000" dist="50800" dir="5400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755288">
                  <a:alpha val="55000"/>
                </a:srgbClr>
              </a:solidFill>
              <a:latin typeface="+mn-lt"/>
              <a:ea typeface="+mn-ea"/>
              <a:cs typeface="+mn-cs"/>
            </a:rPr>
            <a:t>Payment Method</a:t>
          </a:r>
        </a:p>
      </xdr:txBody>
    </xdr:sp>
    <xdr:clientData/>
  </xdr:twoCellAnchor>
  <xdr:twoCellAnchor>
    <xdr:from>
      <xdr:col>16</xdr:col>
      <xdr:colOff>15240</xdr:colOff>
      <xdr:row>7</xdr:row>
      <xdr:rowOff>106680</xdr:rowOff>
    </xdr:from>
    <xdr:to>
      <xdr:col>19</xdr:col>
      <xdr:colOff>22860</xdr:colOff>
      <xdr:row>9</xdr:row>
      <xdr:rowOff>30480</xdr:rowOff>
    </xdr:to>
    <xdr:sp macro="" textlink="">
      <xdr:nvSpPr>
        <xdr:cNvPr id="38" name="TextBox 37">
          <a:extLst>
            <a:ext uri="{FF2B5EF4-FFF2-40B4-BE49-F238E27FC236}">
              <a16:creationId xmlns:a16="http://schemas.microsoft.com/office/drawing/2014/main" id="{9AA276C0-07EB-4D9F-B2B0-1EF5A711BE2F}"/>
            </a:ext>
          </a:extLst>
        </xdr:cNvPr>
        <xdr:cNvSpPr txBox="1"/>
      </xdr:nvSpPr>
      <xdr:spPr>
        <a:xfrm>
          <a:off x="9768840" y="1386840"/>
          <a:ext cx="1836420" cy="289560"/>
        </a:xfrm>
        <a:prstGeom prst="rect">
          <a:avLst/>
        </a:prstGeom>
        <a:noFill/>
        <a:ln w="9525" cmpd="sng">
          <a:noFill/>
        </a:ln>
        <a:effectLst>
          <a:outerShdw blurRad="254000" dist="50800" dir="5400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755288">
                  <a:alpha val="55000"/>
                </a:srgbClr>
              </a:solidFill>
              <a:latin typeface="+mn-lt"/>
              <a:ea typeface="+mn-ea"/>
              <a:cs typeface="+mn-cs"/>
            </a:rPr>
            <a:t>Category Of Wears</a:t>
          </a:r>
        </a:p>
      </xdr:txBody>
    </xdr:sp>
    <xdr:clientData/>
  </xdr:twoCellAnchor>
  <xdr:twoCellAnchor>
    <xdr:from>
      <xdr:col>10</xdr:col>
      <xdr:colOff>205740</xdr:colOff>
      <xdr:row>23</xdr:row>
      <xdr:rowOff>30480</xdr:rowOff>
    </xdr:from>
    <xdr:to>
      <xdr:col>13</xdr:col>
      <xdr:colOff>213360</xdr:colOff>
      <xdr:row>24</xdr:row>
      <xdr:rowOff>137160</xdr:rowOff>
    </xdr:to>
    <xdr:sp macro="" textlink="">
      <xdr:nvSpPr>
        <xdr:cNvPr id="39" name="TextBox 38">
          <a:extLst>
            <a:ext uri="{FF2B5EF4-FFF2-40B4-BE49-F238E27FC236}">
              <a16:creationId xmlns:a16="http://schemas.microsoft.com/office/drawing/2014/main" id="{03F7B1AD-234A-40D2-94F7-FCA3A98CFA73}"/>
            </a:ext>
          </a:extLst>
        </xdr:cNvPr>
        <xdr:cNvSpPr txBox="1"/>
      </xdr:nvSpPr>
      <xdr:spPr>
        <a:xfrm>
          <a:off x="6301740" y="4236720"/>
          <a:ext cx="1836420" cy="289560"/>
        </a:xfrm>
        <a:prstGeom prst="rect">
          <a:avLst/>
        </a:prstGeom>
        <a:noFill/>
        <a:ln w="9525" cmpd="sng">
          <a:noFill/>
        </a:ln>
        <a:effectLst>
          <a:outerShdw blurRad="254000" dist="50800" dir="5400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rgbClr val="755288">
                  <a:alpha val="55000"/>
                </a:srgbClr>
              </a:solidFill>
              <a:latin typeface="+mn-lt"/>
              <a:ea typeface="+mn-ea"/>
              <a:cs typeface="+mn-cs"/>
            </a:rPr>
            <a:t>Category Of Wears</a:t>
          </a:r>
        </a:p>
      </xdr:txBody>
    </xdr:sp>
    <xdr:clientData/>
  </xdr:twoCellAnchor>
  <xdr:twoCellAnchor>
    <xdr:from>
      <xdr:col>1</xdr:col>
      <xdr:colOff>472440</xdr:colOff>
      <xdr:row>8</xdr:row>
      <xdr:rowOff>83820</xdr:rowOff>
    </xdr:from>
    <xdr:to>
      <xdr:col>3</xdr:col>
      <xdr:colOff>144780</xdr:colOff>
      <xdr:row>10</xdr:row>
      <xdr:rowOff>60960</xdr:rowOff>
    </xdr:to>
    <xdr:sp macro="" textlink="">
      <xdr:nvSpPr>
        <xdr:cNvPr id="40" name="TextBox 39">
          <a:extLst>
            <a:ext uri="{FF2B5EF4-FFF2-40B4-BE49-F238E27FC236}">
              <a16:creationId xmlns:a16="http://schemas.microsoft.com/office/drawing/2014/main" id="{BB14D376-470C-41C2-81A4-3B2F580D9830}"/>
            </a:ext>
          </a:extLst>
        </xdr:cNvPr>
        <xdr:cNvSpPr txBox="1"/>
      </xdr:nvSpPr>
      <xdr:spPr>
        <a:xfrm>
          <a:off x="1082040" y="1546860"/>
          <a:ext cx="8915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rPr>
            <a:t>Outerwear</a:t>
          </a:r>
        </a:p>
      </xdr:txBody>
    </xdr:sp>
    <xdr:clientData/>
  </xdr:twoCellAnchor>
  <xdr:twoCellAnchor>
    <xdr:from>
      <xdr:col>1</xdr:col>
      <xdr:colOff>472440</xdr:colOff>
      <xdr:row>15</xdr:row>
      <xdr:rowOff>0</xdr:rowOff>
    </xdr:from>
    <xdr:to>
      <xdr:col>3</xdr:col>
      <xdr:colOff>266700</xdr:colOff>
      <xdr:row>16</xdr:row>
      <xdr:rowOff>106680</xdr:rowOff>
    </xdr:to>
    <xdr:sp macro="" textlink="">
      <xdr:nvSpPr>
        <xdr:cNvPr id="41" name="TextBox 40">
          <a:extLst>
            <a:ext uri="{FF2B5EF4-FFF2-40B4-BE49-F238E27FC236}">
              <a16:creationId xmlns:a16="http://schemas.microsoft.com/office/drawing/2014/main" id="{C2FA5EAB-901C-43BF-BCBC-9F59C2E2FB9B}"/>
            </a:ext>
          </a:extLst>
        </xdr:cNvPr>
        <xdr:cNvSpPr txBox="1"/>
      </xdr:nvSpPr>
      <xdr:spPr>
        <a:xfrm>
          <a:off x="1082040" y="2743200"/>
          <a:ext cx="10134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rPr>
            <a:t>Footwear</a:t>
          </a:r>
        </a:p>
      </xdr:txBody>
    </xdr:sp>
    <xdr:clientData/>
  </xdr:twoCellAnchor>
  <xdr:twoCellAnchor>
    <xdr:from>
      <xdr:col>5</xdr:col>
      <xdr:colOff>281940</xdr:colOff>
      <xdr:row>8</xdr:row>
      <xdr:rowOff>83820</xdr:rowOff>
    </xdr:from>
    <xdr:to>
      <xdr:col>7</xdr:col>
      <xdr:colOff>121920</xdr:colOff>
      <xdr:row>10</xdr:row>
      <xdr:rowOff>53340</xdr:rowOff>
    </xdr:to>
    <xdr:sp macro="" textlink="">
      <xdr:nvSpPr>
        <xdr:cNvPr id="42" name="TextBox 41">
          <a:extLst>
            <a:ext uri="{FF2B5EF4-FFF2-40B4-BE49-F238E27FC236}">
              <a16:creationId xmlns:a16="http://schemas.microsoft.com/office/drawing/2014/main" id="{A9892309-FA8F-4311-B86E-779AEC54B196}"/>
            </a:ext>
          </a:extLst>
        </xdr:cNvPr>
        <xdr:cNvSpPr txBox="1"/>
      </xdr:nvSpPr>
      <xdr:spPr>
        <a:xfrm>
          <a:off x="3329940" y="1546860"/>
          <a:ext cx="10591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rPr>
            <a:t>Accessories</a:t>
          </a:r>
        </a:p>
      </xdr:txBody>
    </xdr:sp>
    <xdr:clientData/>
  </xdr:twoCellAnchor>
  <xdr:twoCellAnchor>
    <xdr:from>
      <xdr:col>5</xdr:col>
      <xdr:colOff>236220</xdr:colOff>
      <xdr:row>15</xdr:row>
      <xdr:rowOff>0</xdr:rowOff>
    </xdr:from>
    <xdr:to>
      <xdr:col>7</xdr:col>
      <xdr:colOff>426720</xdr:colOff>
      <xdr:row>17</xdr:row>
      <xdr:rowOff>30480</xdr:rowOff>
    </xdr:to>
    <xdr:sp macro="" textlink="">
      <xdr:nvSpPr>
        <xdr:cNvPr id="43" name="TextBox 42">
          <a:extLst>
            <a:ext uri="{FF2B5EF4-FFF2-40B4-BE49-F238E27FC236}">
              <a16:creationId xmlns:a16="http://schemas.microsoft.com/office/drawing/2014/main" id="{53560C42-9633-4B52-95B8-8CE86AC13A13}"/>
            </a:ext>
          </a:extLst>
        </xdr:cNvPr>
        <xdr:cNvSpPr txBox="1"/>
      </xdr:nvSpPr>
      <xdr:spPr>
        <a:xfrm>
          <a:off x="3284220" y="2743200"/>
          <a:ext cx="140970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rPr>
            <a:t>Clothing</a:t>
          </a:r>
        </a:p>
      </xdr:txBody>
    </xdr:sp>
    <xdr:clientData/>
  </xdr:twoCellAnchor>
  <xdr:twoCellAnchor>
    <xdr:from>
      <xdr:col>1</xdr:col>
      <xdr:colOff>563880</xdr:colOff>
      <xdr:row>9</xdr:row>
      <xdr:rowOff>175260</xdr:rowOff>
    </xdr:from>
    <xdr:to>
      <xdr:col>3</xdr:col>
      <xdr:colOff>589541</xdr:colOff>
      <xdr:row>11</xdr:row>
      <xdr:rowOff>137160</xdr:rowOff>
    </xdr:to>
    <xdr:sp macro="" textlink="Outerwearamt">
      <xdr:nvSpPr>
        <xdr:cNvPr id="44" name="TextBox 43">
          <a:extLst>
            <a:ext uri="{FF2B5EF4-FFF2-40B4-BE49-F238E27FC236}">
              <a16:creationId xmlns:a16="http://schemas.microsoft.com/office/drawing/2014/main" id="{5623F812-AEA1-4D2E-9A9B-9F10CFC99114}"/>
            </a:ext>
          </a:extLst>
        </xdr:cNvPr>
        <xdr:cNvSpPr txBox="1"/>
      </xdr:nvSpPr>
      <xdr:spPr>
        <a:xfrm>
          <a:off x="1173480" y="1821180"/>
          <a:ext cx="1244861"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A1FC322-6F04-4933-A538-490726B0447F}" type="TxLink">
            <a:rPr lang="en-US" sz="1600" b="1" i="0" u="none" strike="noStrike">
              <a:solidFill>
                <a:srgbClr val="D4A3EA">
                  <a:alpha val="50000"/>
                </a:srgbClr>
              </a:solidFill>
              <a:latin typeface="Calibri"/>
              <a:ea typeface="+mn-ea"/>
              <a:cs typeface="Calibri"/>
            </a:rPr>
            <a:pPr marL="0" indent="0"/>
            <a:t>$1.3K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1</xdr:col>
      <xdr:colOff>563880</xdr:colOff>
      <xdr:row>12</xdr:row>
      <xdr:rowOff>144780</xdr:rowOff>
    </xdr:from>
    <xdr:to>
      <xdr:col>4</xdr:col>
      <xdr:colOff>312420</xdr:colOff>
      <xdr:row>14</xdr:row>
      <xdr:rowOff>91440</xdr:rowOff>
    </xdr:to>
    <xdr:sp macro="" textlink="Outerwearcount">
      <xdr:nvSpPr>
        <xdr:cNvPr id="45" name="TextBox 44">
          <a:extLst>
            <a:ext uri="{FF2B5EF4-FFF2-40B4-BE49-F238E27FC236}">
              <a16:creationId xmlns:a16="http://schemas.microsoft.com/office/drawing/2014/main" id="{A305C641-A951-4D02-8067-44FBA2ACBB69}"/>
            </a:ext>
          </a:extLst>
        </xdr:cNvPr>
        <xdr:cNvSpPr txBox="1"/>
      </xdr:nvSpPr>
      <xdr:spPr>
        <a:xfrm>
          <a:off x="1173480" y="2339340"/>
          <a:ext cx="15773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F446A65-FE79-4716-8EEF-B44038AD4D58}" type="TxLink">
            <a:rPr lang="en-US" sz="1600" b="1" i="0" u="none" strike="noStrike">
              <a:solidFill>
                <a:srgbClr val="D4A3EA">
                  <a:alpha val="50000"/>
                </a:srgbClr>
              </a:solidFill>
              <a:latin typeface="Calibri"/>
              <a:ea typeface="+mn-ea"/>
              <a:cs typeface="Calibri"/>
            </a:rPr>
            <a:pPr marL="0" indent="0"/>
            <a:t>21</a:t>
          </a:fld>
          <a:r>
            <a:rPr lang="en-US" sz="1600" b="1" i="0" u="none" strike="noStrike">
              <a:solidFill>
                <a:srgbClr val="D4A3EA">
                  <a:alpha val="50000"/>
                </a:srgbClr>
              </a:solidFill>
              <a:latin typeface="Calibri"/>
              <a:ea typeface="+mn-ea"/>
              <a:cs typeface="Calibri"/>
            </a:rPr>
            <a:t> Units</a:t>
          </a:r>
        </a:p>
      </xdr:txBody>
    </xdr:sp>
    <xdr:clientData/>
  </xdr:twoCellAnchor>
  <xdr:twoCellAnchor>
    <xdr:from>
      <xdr:col>1</xdr:col>
      <xdr:colOff>563880</xdr:colOff>
      <xdr:row>16</xdr:row>
      <xdr:rowOff>45720</xdr:rowOff>
    </xdr:from>
    <xdr:to>
      <xdr:col>4</xdr:col>
      <xdr:colOff>34066</xdr:colOff>
      <xdr:row>17</xdr:row>
      <xdr:rowOff>175260</xdr:rowOff>
    </xdr:to>
    <xdr:sp macro="" textlink="Footwearamt">
      <xdr:nvSpPr>
        <xdr:cNvPr id="47" name="TextBox 46">
          <a:extLst>
            <a:ext uri="{FF2B5EF4-FFF2-40B4-BE49-F238E27FC236}">
              <a16:creationId xmlns:a16="http://schemas.microsoft.com/office/drawing/2014/main" id="{30ED8F77-A2B7-4AA5-BCC8-0FEF7F2427BF}"/>
            </a:ext>
          </a:extLst>
        </xdr:cNvPr>
        <xdr:cNvSpPr txBox="1"/>
      </xdr:nvSpPr>
      <xdr:spPr>
        <a:xfrm>
          <a:off x="1173480" y="2971800"/>
          <a:ext cx="1298986"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C88E367-9C82-4044-AB62-73A42DCDD08C}" type="TxLink">
            <a:rPr lang="en-US" sz="1600" b="1" i="0" u="none" strike="noStrike">
              <a:solidFill>
                <a:srgbClr val="D4A3EA">
                  <a:alpha val="50000"/>
                </a:srgbClr>
              </a:solidFill>
              <a:latin typeface="Calibri"/>
              <a:ea typeface="+mn-ea"/>
              <a:cs typeface="Calibri"/>
            </a:rPr>
            <a:pPr marL="0" indent="0"/>
            <a:t>$2.2K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1</xdr:col>
      <xdr:colOff>563880</xdr:colOff>
      <xdr:row>19</xdr:row>
      <xdr:rowOff>15240</xdr:rowOff>
    </xdr:from>
    <xdr:to>
      <xdr:col>4</xdr:col>
      <xdr:colOff>34066</xdr:colOff>
      <xdr:row>20</xdr:row>
      <xdr:rowOff>144780</xdr:rowOff>
    </xdr:to>
    <xdr:sp macro="" textlink="Footwearcnt">
      <xdr:nvSpPr>
        <xdr:cNvPr id="48" name="TextBox 47">
          <a:extLst>
            <a:ext uri="{FF2B5EF4-FFF2-40B4-BE49-F238E27FC236}">
              <a16:creationId xmlns:a16="http://schemas.microsoft.com/office/drawing/2014/main" id="{A9853BA7-D0F6-41ED-87ED-BA6FC219F4BE}"/>
            </a:ext>
          </a:extLst>
        </xdr:cNvPr>
        <xdr:cNvSpPr txBox="1"/>
      </xdr:nvSpPr>
      <xdr:spPr>
        <a:xfrm>
          <a:off x="1173480" y="3489960"/>
          <a:ext cx="1298986"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AE42CEE-FB49-486E-AA22-DCBF536C92D7}" type="TxLink">
            <a:rPr lang="en-US" sz="1600" b="1" i="0" u="none" strike="noStrike">
              <a:solidFill>
                <a:srgbClr val="D4A3EA">
                  <a:alpha val="50000"/>
                </a:srgbClr>
              </a:solidFill>
              <a:latin typeface="Calibri"/>
              <a:ea typeface="+mn-ea"/>
              <a:cs typeface="Calibri"/>
            </a:rPr>
            <a:pPr marL="0" indent="0"/>
            <a:t>39</a:t>
          </a:fld>
          <a:r>
            <a:rPr lang="en-US" sz="1600" b="1" i="0" u="none" strike="noStrike">
              <a:solidFill>
                <a:srgbClr val="D4A3EA">
                  <a:alpha val="50000"/>
                </a:srgbClr>
              </a:solidFill>
              <a:latin typeface="Calibri"/>
              <a:ea typeface="+mn-ea"/>
              <a:cs typeface="Calibri"/>
            </a:rPr>
            <a:t> Units</a:t>
          </a:r>
        </a:p>
      </xdr:txBody>
    </xdr:sp>
    <xdr:clientData/>
  </xdr:twoCellAnchor>
  <xdr:twoCellAnchor>
    <xdr:from>
      <xdr:col>5</xdr:col>
      <xdr:colOff>304800</xdr:colOff>
      <xdr:row>9</xdr:row>
      <xdr:rowOff>144780</xdr:rowOff>
    </xdr:from>
    <xdr:to>
      <xdr:col>7</xdr:col>
      <xdr:colOff>330461</xdr:colOff>
      <xdr:row>11</xdr:row>
      <xdr:rowOff>106680</xdr:rowOff>
    </xdr:to>
    <xdr:sp macro="" textlink="Accessoriesamnt">
      <xdr:nvSpPr>
        <xdr:cNvPr id="49" name="TextBox 48">
          <a:extLst>
            <a:ext uri="{FF2B5EF4-FFF2-40B4-BE49-F238E27FC236}">
              <a16:creationId xmlns:a16="http://schemas.microsoft.com/office/drawing/2014/main" id="{5675E1FC-B828-48B9-A1EB-A08DB4C7FF52}"/>
            </a:ext>
          </a:extLst>
        </xdr:cNvPr>
        <xdr:cNvSpPr txBox="1"/>
      </xdr:nvSpPr>
      <xdr:spPr>
        <a:xfrm>
          <a:off x="3352800" y="1790700"/>
          <a:ext cx="1244861"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138F5B3-4A87-4C4F-9891-647B54AEE91A}" type="TxLink">
            <a:rPr lang="en-US" sz="1600" b="1" i="0" u="none" strike="noStrike">
              <a:solidFill>
                <a:srgbClr val="D4A3EA">
                  <a:alpha val="50000"/>
                </a:srgbClr>
              </a:solidFill>
              <a:latin typeface="Calibri"/>
              <a:ea typeface="+mn-ea"/>
              <a:cs typeface="Calibri"/>
            </a:rPr>
            <a:pPr marL="0" indent="0"/>
            <a:t>$5.54K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5</xdr:col>
      <xdr:colOff>304800</xdr:colOff>
      <xdr:row>12</xdr:row>
      <xdr:rowOff>106680</xdr:rowOff>
    </xdr:from>
    <xdr:to>
      <xdr:col>7</xdr:col>
      <xdr:colOff>330461</xdr:colOff>
      <xdr:row>14</xdr:row>
      <xdr:rowOff>68580</xdr:rowOff>
    </xdr:to>
    <xdr:sp macro="" textlink="Accessoriescnt">
      <xdr:nvSpPr>
        <xdr:cNvPr id="50" name="TextBox 49">
          <a:extLst>
            <a:ext uri="{FF2B5EF4-FFF2-40B4-BE49-F238E27FC236}">
              <a16:creationId xmlns:a16="http://schemas.microsoft.com/office/drawing/2014/main" id="{7934501C-A685-4D33-B508-6D16353644CA}"/>
            </a:ext>
          </a:extLst>
        </xdr:cNvPr>
        <xdr:cNvSpPr txBox="1"/>
      </xdr:nvSpPr>
      <xdr:spPr>
        <a:xfrm>
          <a:off x="3352800" y="2301240"/>
          <a:ext cx="1244861"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C5B143B-DE1B-4739-B002-7DE7198BF653}" type="TxLink">
            <a:rPr lang="en-US" sz="1600" b="1" i="0" u="none" strike="noStrike">
              <a:solidFill>
                <a:srgbClr val="D4A3EA">
                  <a:alpha val="50000"/>
                </a:srgbClr>
              </a:solidFill>
              <a:latin typeface="Calibri"/>
              <a:ea typeface="+mn-ea"/>
              <a:cs typeface="Calibri"/>
            </a:rPr>
            <a:pPr marL="0" indent="0"/>
            <a:t>99</a:t>
          </a:fld>
          <a:r>
            <a:rPr lang="en-US" sz="1600" b="1" i="0" u="none" strike="noStrike">
              <a:solidFill>
                <a:srgbClr val="D4A3EA">
                  <a:alpha val="50000"/>
                </a:srgbClr>
              </a:solidFill>
              <a:latin typeface="Calibri"/>
              <a:ea typeface="+mn-ea"/>
              <a:cs typeface="Calibri"/>
            </a:rPr>
            <a:t> Units</a:t>
          </a:r>
        </a:p>
      </xdr:txBody>
    </xdr:sp>
    <xdr:clientData/>
  </xdr:twoCellAnchor>
  <xdr:twoCellAnchor>
    <xdr:from>
      <xdr:col>5</xdr:col>
      <xdr:colOff>304800</xdr:colOff>
      <xdr:row>16</xdr:row>
      <xdr:rowOff>60960</xdr:rowOff>
    </xdr:from>
    <xdr:to>
      <xdr:col>7</xdr:col>
      <xdr:colOff>330461</xdr:colOff>
      <xdr:row>18</xdr:row>
      <xdr:rowOff>22860</xdr:rowOff>
    </xdr:to>
    <xdr:sp macro="" textlink="Clothingamnt">
      <xdr:nvSpPr>
        <xdr:cNvPr id="51" name="TextBox 50">
          <a:extLst>
            <a:ext uri="{FF2B5EF4-FFF2-40B4-BE49-F238E27FC236}">
              <a16:creationId xmlns:a16="http://schemas.microsoft.com/office/drawing/2014/main" id="{D7176044-F23A-4C84-B9D1-A626D8863260}"/>
            </a:ext>
          </a:extLst>
        </xdr:cNvPr>
        <xdr:cNvSpPr txBox="1"/>
      </xdr:nvSpPr>
      <xdr:spPr>
        <a:xfrm>
          <a:off x="3352800" y="2987040"/>
          <a:ext cx="1244861"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BE8DC9E-DDAE-400F-8C06-5606A80E2A4E}" type="TxLink">
            <a:rPr lang="en-US" sz="1600" b="1" i="0" u="none" strike="noStrike">
              <a:solidFill>
                <a:srgbClr val="D4A3EA">
                  <a:alpha val="50000"/>
                </a:srgbClr>
              </a:solidFill>
              <a:latin typeface="Calibri"/>
              <a:ea typeface="+mn-ea"/>
              <a:cs typeface="Calibri"/>
            </a:rPr>
            <a:pPr marL="0" indent="0"/>
            <a:t>$8.51K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5</xdr:col>
      <xdr:colOff>304800</xdr:colOff>
      <xdr:row>19</xdr:row>
      <xdr:rowOff>0</xdr:rowOff>
    </xdr:from>
    <xdr:to>
      <xdr:col>7</xdr:col>
      <xdr:colOff>330461</xdr:colOff>
      <xdr:row>20</xdr:row>
      <xdr:rowOff>144780</xdr:rowOff>
    </xdr:to>
    <xdr:sp macro="" textlink="Clothingcnt">
      <xdr:nvSpPr>
        <xdr:cNvPr id="52" name="TextBox 51">
          <a:extLst>
            <a:ext uri="{FF2B5EF4-FFF2-40B4-BE49-F238E27FC236}">
              <a16:creationId xmlns:a16="http://schemas.microsoft.com/office/drawing/2014/main" id="{2DE2A4E6-1F44-4D19-8FBD-185467EC6708}"/>
            </a:ext>
          </a:extLst>
        </xdr:cNvPr>
        <xdr:cNvSpPr txBox="1"/>
      </xdr:nvSpPr>
      <xdr:spPr>
        <a:xfrm>
          <a:off x="3352800" y="3474720"/>
          <a:ext cx="1244861"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82A7B12-FFE6-41D7-99D6-AAC9900259C3}" type="TxLink">
            <a:rPr lang="en-US" sz="1600" b="1" i="0" u="none" strike="noStrike">
              <a:solidFill>
                <a:srgbClr val="D4A3EA">
                  <a:alpha val="50000"/>
                </a:srgbClr>
              </a:solidFill>
              <a:latin typeface="Calibri"/>
              <a:ea typeface="+mn-ea"/>
              <a:cs typeface="Calibri"/>
            </a:rPr>
            <a:pPr marL="0" indent="0"/>
            <a:t>136</a:t>
          </a:fld>
          <a:r>
            <a:rPr lang="en-US" sz="1600" b="1" i="0" u="none" strike="noStrike">
              <a:solidFill>
                <a:srgbClr val="D4A3EA">
                  <a:alpha val="50000"/>
                </a:srgbClr>
              </a:solidFill>
              <a:latin typeface="Calibri"/>
              <a:ea typeface="+mn-ea"/>
              <a:cs typeface="Calibri"/>
            </a:rPr>
            <a:t> Units</a:t>
          </a:r>
        </a:p>
      </xdr:txBody>
    </xdr:sp>
    <xdr:clientData/>
  </xdr:twoCellAnchor>
  <xdr:twoCellAnchor>
    <xdr:from>
      <xdr:col>1</xdr:col>
      <xdr:colOff>266700</xdr:colOff>
      <xdr:row>31</xdr:row>
      <xdr:rowOff>22860</xdr:rowOff>
    </xdr:from>
    <xdr:to>
      <xdr:col>3</xdr:col>
      <xdr:colOff>586740</xdr:colOff>
      <xdr:row>37</xdr:row>
      <xdr:rowOff>53340</xdr:rowOff>
    </xdr:to>
    <xdr:sp macro="" textlink="">
      <xdr:nvSpPr>
        <xdr:cNvPr id="69" name="Rectangle: Rounded Corners 68">
          <a:extLst>
            <a:ext uri="{FF2B5EF4-FFF2-40B4-BE49-F238E27FC236}">
              <a16:creationId xmlns:a16="http://schemas.microsoft.com/office/drawing/2014/main" id="{EAECBF6B-976F-413D-9BA5-C0ED8009083A}"/>
            </a:ext>
          </a:extLst>
        </xdr:cNvPr>
        <xdr:cNvSpPr/>
      </xdr:nvSpPr>
      <xdr:spPr>
        <a:xfrm>
          <a:off x="876300" y="5692140"/>
          <a:ext cx="1539240" cy="1127760"/>
        </a:xfrm>
        <a:prstGeom prst="roundRect">
          <a:avLst>
            <a:gd name="adj" fmla="val 21622"/>
          </a:avLst>
        </a:prstGeom>
        <a:solidFill>
          <a:srgbClr val="421C68">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388620</xdr:colOff>
      <xdr:row>31</xdr:row>
      <xdr:rowOff>53340</xdr:rowOff>
    </xdr:from>
    <xdr:to>
      <xdr:col>9</xdr:col>
      <xdr:colOff>99060</xdr:colOff>
      <xdr:row>37</xdr:row>
      <xdr:rowOff>83820</xdr:rowOff>
    </xdr:to>
    <xdr:sp macro="" textlink="">
      <xdr:nvSpPr>
        <xdr:cNvPr id="71" name="Rectangle: Rounded Corners 70">
          <a:extLst>
            <a:ext uri="{FF2B5EF4-FFF2-40B4-BE49-F238E27FC236}">
              <a16:creationId xmlns:a16="http://schemas.microsoft.com/office/drawing/2014/main" id="{B5EAE9EA-BB4F-49DF-A125-51C9D480F350}"/>
            </a:ext>
          </a:extLst>
        </xdr:cNvPr>
        <xdr:cNvSpPr/>
      </xdr:nvSpPr>
      <xdr:spPr>
        <a:xfrm>
          <a:off x="4046220" y="5722620"/>
          <a:ext cx="1539240" cy="1127760"/>
        </a:xfrm>
        <a:prstGeom prst="roundRect">
          <a:avLst>
            <a:gd name="adj" fmla="val 11487"/>
          </a:avLst>
        </a:prstGeom>
        <a:solidFill>
          <a:srgbClr val="421C68">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19050</xdr:colOff>
      <xdr:row>31</xdr:row>
      <xdr:rowOff>45720</xdr:rowOff>
    </xdr:from>
    <xdr:to>
      <xdr:col>6</xdr:col>
      <xdr:colOff>339090</xdr:colOff>
      <xdr:row>37</xdr:row>
      <xdr:rowOff>76200</xdr:rowOff>
    </xdr:to>
    <xdr:sp macro="" textlink="">
      <xdr:nvSpPr>
        <xdr:cNvPr id="72" name="Rectangle: Rounded Corners 71">
          <a:extLst>
            <a:ext uri="{FF2B5EF4-FFF2-40B4-BE49-F238E27FC236}">
              <a16:creationId xmlns:a16="http://schemas.microsoft.com/office/drawing/2014/main" id="{172AD1BB-1A4E-43C9-A266-F469A32EC6D5}"/>
            </a:ext>
          </a:extLst>
        </xdr:cNvPr>
        <xdr:cNvSpPr/>
      </xdr:nvSpPr>
      <xdr:spPr>
        <a:xfrm>
          <a:off x="2457450" y="5715000"/>
          <a:ext cx="1539240" cy="1127760"/>
        </a:xfrm>
        <a:prstGeom prst="roundRect">
          <a:avLst>
            <a:gd name="adj" fmla="val 11487"/>
          </a:avLst>
        </a:prstGeom>
        <a:solidFill>
          <a:srgbClr val="421C68">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266700</xdr:colOff>
      <xdr:row>24</xdr:row>
      <xdr:rowOff>152400</xdr:rowOff>
    </xdr:from>
    <xdr:to>
      <xdr:col>3</xdr:col>
      <xdr:colOff>586740</xdr:colOff>
      <xdr:row>31</xdr:row>
      <xdr:rowOff>0</xdr:rowOff>
    </xdr:to>
    <xdr:sp macro="" textlink="">
      <xdr:nvSpPr>
        <xdr:cNvPr id="74" name="Rectangle: Rounded Corners 73">
          <a:extLst>
            <a:ext uri="{FF2B5EF4-FFF2-40B4-BE49-F238E27FC236}">
              <a16:creationId xmlns:a16="http://schemas.microsoft.com/office/drawing/2014/main" id="{FDC433F3-7A8A-4156-B606-0A43ED5C0CBD}"/>
            </a:ext>
          </a:extLst>
        </xdr:cNvPr>
        <xdr:cNvSpPr/>
      </xdr:nvSpPr>
      <xdr:spPr>
        <a:xfrm>
          <a:off x="876300" y="4541520"/>
          <a:ext cx="1539240" cy="1127760"/>
        </a:xfrm>
        <a:prstGeom prst="roundRect">
          <a:avLst>
            <a:gd name="adj" fmla="val 21622"/>
          </a:avLst>
        </a:prstGeom>
        <a:solidFill>
          <a:srgbClr val="421C68">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19050</xdr:colOff>
      <xdr:row>24</xdr:row>
      <xdr:rowOff>160020</xdr:rowOff>
    </xdr:from>
    <xdr:to>
      <xdr:col>6</xdr:col>
      <xdr:colOff>339090</xdr:colOff>
      <xdr:row>31</xdr:row>
      <xdr:rowOff>7620</xdr:rowOff>
    </xdr:to>
    <xdr:sp macro="" textlink="">
      <xdr:nvSpPr>
        <xdr:cNvPr id="75" name="Rectangle: Rounded Corners 74">
          <a:extLst>
            <a:ext uri="{FF2B5EF4-FFF2-40B4-BE49-F238E27FC236}">
              <a16:creationId xmlns:a16="http://schemas.microsoft.com/office/drawing/2014/main" id="{293B78CE-2449-4CC3-8B55-80F5351C58C5}"/>
            </a:ext>
          </a:extLst>
        </xdr:cNvPr>
        <xdr:cNvSpPr/>
      </xdr:nvSpPr>
      <xdr:spPr>
        <a:xfrm>
          <a:off x="2457450" y="4549140"/>
          <a:ext cx="1539240" cy="1127760"/>
        </a:xfrm>
        <a:prstGeom prst="roundRect">
          <a:avLst>
            <a:gd name="adj" fmla="val 21622"/>
          </a:avLst>
        </a:prstGeom>
        <a:solidFill>
          <a:srgbClr val="421C68">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388620</xdr:colOff>
      <xdr:row>25</xdr:row>
      <xdr:rowOff>0</xdr:rowOff>
    </xdr:from>
    <xdr:to>
      <xdr:col>9</xdr:col>
      <xdr:colOff>99060</xdr:colOff>
      <xdr:row>31</xdr:row>
      <xdr:rowOff>30480</xdr:rowOff>
    </xdr:to>
    <xdr:sp macro="" textlink="">
      <xdr:nvSpPr>
        <xdr:cNvPr id="76" name="Rectangle: Rounded Corners 75">
          <a:extLst>
            <a:ext uri="{FF2B5EF4-FFF2-40B4-BE49-F238E27FC236}">
              <a16:creationId xmlns:a16="http://schemas.microsoft.com/office/drawing/2014/main" id="{A275AD15-5650-4F7D-AA4D-35EBFF704554}"/>
            </a:ext>
          </a:extLst>
        </xdr:cNvPr>
        <xdr:cNvSpPr/>
      </xdr:nvSpPr>
      <xdr:spPr>
        <a:xfrm>
          <a:off x="4046220" y="4572000"/>
          <a:ext cx="1539240" cy="1127760"/>
        </a:xfrm>
        <a:prstGeom prst="roundRect">
          <a:avLst>
            <a:gd name="adj" fmla="val 21622"/>
          </a:avLst>
        </a:prstGeom>
        <a:solidFill>
          <a:srgbClr val="421C68">
            <a:alpha val="9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472440</xdr:colOff>
      <xdr:row>26</xdr:row>
      <xdr:rowOff>152400</xdr:rowOff>
    </xdr:from>
    <xdr:to>
      <xdr:col>3</xdr:col>
      <xdr:colOff>373380</xdr:colOff>
      <xdr:row>28</xdr:row>
      <xdr:rowOff>137160</xdr:rowOff>
    </xdr:to>
    <xdr:sp macro="" textlink="">
      <xdr:nvSpPr>
        <xdr:cNvPr id="59" name="TextBox 58">
          <a:extLst>
            <a:ext uri="{FF2B5EF4-FFF2-40B4-BE49-F238E27FC236}">
              <a16:creationId xmlns:a16="http://schemas.microsoft.com/office/drawing/2014/main" id="{9BF56199-77A0-4243-A40F-CC78CB634C48}"/>
            </a:ext>
          </a:extLst>
        </xdr:cNvPr>
        <xdr:cNvSpPr txBox="1"/>
      </xdr:nvSpPr>
      <xdr:spPr>
        <a:xfrm>
          <a:off x="1082040" y="4907280"/>
          <a:ext cx="11201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i="0" u="none" strike="noStrike">
              <a:solidFill>
                <a:srgbClr val="D4A3EA">
                  <a:alpha val="50000"/>
                </a:srgbClr>
              </a:solidFill>
              <a:latin typeface="Calibri"/>
              <a:ea typeface="+mn-ea"/>
              <a:cs typeface="Calibri"/>
            </a:rPr>
            <a:t> $37.12K</a:t>
          </a:r>
        </a:p>
      </xdr:txBody>
    </xdr:sp>
    <xdr:clientData/>
  </xdr:twoCellAnchor>
  <xdr:twoCellAnchor>
    <xdr:from>
      <xdr:col>1</xdr:col>
      <xdr:colOff>396240</xdr:colOff>
      <xdr:row>25</xdr:row>
      <xdr:rowOff>60960</xdr:rowOff>
    </xdr:from>
    <xdr:to>
      <xdr:col>3</xdr:col>
      <xdr:colOff>335280</xdr:colOff>
      <xdr:row>26</xdr:row>
      <xdr:rowOff>91440</xdr:rowOff>
    </xdr:to>
    <xdr:sp macro="" textlink="">
      <xdr:nvSpPr>
        <xdr:cNvPr id="7168" name="TextBox 7167">
          <a:extLst>
            <a:ext uri="{FF2B5EF4-FFF2-40B4-BE49-F238E27FC236}">
              <a16:creationId xmlns:a16="http://schemas.microsoft.com/office/drawing/2014/main" id="{FB0C4C93-2851-410A-B7F0-4E3E3439BCCE}"/>
            </a:ext>
          </a:extLst>
        </xdr:cNvPr>
        <xdr:cNvSpPr txBox="1"/>
      </xdr:nvSpPr>
      <xdr:spPr>
        <a:xfrm>
          <a:off x="1005840" y="4632960"/>
          <a:ext cx="11582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solidFill>
              <a:latin typeface="+mn-lt"/>
              <a:ea typeface="+mn-ea"/>
              <a:cs typeface="+mn-cs"/>
            </a:rPr>
            <a:t>Debit</a:t>
          </a:r>
          <a:r>
            <a:rPr lang="en-US" sz="1100" b="1"/>
            <a:t> </a:t>
          </a:r>
          <a:r>
            <a:rPr lang="en-US" sz="1200" b="1">
              <a:solidFill>
                <a:srgbClr val="755288">
                  <a:alpha val="80000"/>
                </a:srgbClr>
              </a:solidFill>
              <a:latin typeface="+mn-lt"/>
              <a:ea typeface="+mn-ea"/>
              <a:cs typeface="+mn-cs"/>
            </a:rPr>
            <a:t>Card</a:t>
          </a:r>
        </a:p>
      </xdr:txBody>
    </xdr:sp>
    <xdr:clientData/>
  </xdr:twoCellAnchor>
  <xdr:twoCellAnchor>
    <xdr:from>
      <xdr:col>2</xdr:col>
      <xdr:colOff>243840</xdr:colOff>
      <xdr:row>29</xdr:row>
      <xdr:rowOff>0</xdr:rowOff>
    </xdr:from>
    <xdr:to>
      <xdr:col>3</xdr:col>
      <xdr:colOff>259080</xdr:colOff>
      <xdr:row>31</xdr:row>
      <xdr:rowOff>38100</xdr:rowOff>
    </xdr:to>
    <xdr:sp macro="" textlink="DebitCardper">
      <xdr:nvSpPr>
        <xdr:cNvPr id="7170" name="TextBox 7169">
          <a:extLst>
            <a:ext uri="{FF2B5EF4-FFF2-40B4-BE49-F238E27FC236}">
              <a16:creationId xmlns:a16="http://schemas.microsoft.com/office/drawing/2014/main" id="{36001533-4DB4-4D51-81EB-8161788B9CD7}"/>
            </a:ext>
          </a:extLst>
        </xdr:cNvPr>
        <xdr:cNvSpPr txBox="1"/>
      </xdr:nvSpPr>
      <xdr:spPr>
        <a:xfrm>
          <a:off x="1463040" y="5303520"/>
          <a:ext cx="62484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12BBBBD-8107-49B4-ABB6-34ED2A3B6942}" type="TxLink">
            <a:rPr lang="en-US" sz="1600" b="1" i="0" u="none" strike="noStrike">
              <a:solidFill>
                <a:srgbClr val="D4A3EA">
                  <a:alpha val="50000"/>
                </a:srgbClr>
              </a:solidFill>
              <a:latin typeface="Calibri"/>
              <a:ea typeface="+mn-ea"/>
              <a:cs typeface="Calibri"/>
            </a:rPr>
            <a:pPr marL="0" indent="0"/>
            <a:t>16%</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4</xdr:col>
      <xdr:colOff>68580</xdr:colOff>
      <xdr:row>25</xdr:row>
      <xdr:rowOff>60960</xdr:rowOff>
    </xdr:from>
    <xdr:to>
      <xdr:col>6</xdr:col>
      <xdr:colOff>175260</xdr:colOff>
      <xdr:row>27</xdr:row>
      <xdr:rowOff>60960</xdr:rowOff>
    </xdr:to>
    <xdr:sp macro="" textlink="">
      <xdr:nvSpPr>
        <xdr:cNvPr id="7175" name="TextBox 7174">
          <a:extLst>
            <a:ext uri="{FF2B5EF4-FFF2-40B4-BE49-F238E27FC236}">
              <a16:creationId xmlns:a16="http://schemas.microsoft.com/office/drawing/2014/main" id="{B8A0CFF3-54D8-4A64-88AA-F248E1291997}"/>
            </a:ext>
          </a:extLst>
        </xdr:cNvPr>
        <xdr:cNvSpPr txBox="1"/>
      </xdr:nvSpPr>
      <xdr:spPr>
        <a:xfrm>
          <a:off x="2506980" y="4632960"/>
          <a:ext cx="13258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solidFill>
              <a:latin typeface="+mn-lt"/>
              <a:ea typeface="+mn-ea"/>
              <a:cs typeface="+mn-cs"/>
            </a:rPr>
            <a:t>Bank</a:t>
          </a:r>
          <a:r>
            <a:rPr lang="en-US" sz="1200" b="1">
              <a:solidFill>
                <a:srgbClr val="755288"/>
              </a:solidFill>
            </a:rPr>
            <a:t> </a:t>
          </a:r>
          <a:r>
            <a:rPr lang="en-US" sz="1400" b="1">
              <a:solidFill>
                <a:srgbClr val="755288">
                  <a:alpha val="80000"/>
                </a:srgbClr>
              </a:solidFill>
              <a:latin typeface="+mn-lt"/>
              <a:ea typeface="+mn-ea"/>
              <a:cs typeface="+mn-cs"/>
            </a:rPr>
            <a:t>Transfer</a:t>
          </a:r>
        </a:p>
      </xdr:txBody>
    </xdr:sp>
    <xdr:clientData/>
  </xdr:twoCellAnchor>
  <xdr:twoCellAnchor>
    <xdr:from>
      <xdr:col>4</xdr:col>
      <xdr:colOff>213360</xdr:colOff>
      <xdr:row>26</xdr:row>
      <xdr:rowOff>152400</xdr:rowOff>
    </xdr:from>
    <xdr:to>
      <xdr:col>6</xdr:col>
      <xdr:colOff>129540</xdr:colOff>
      <xdr:row>28</xdr:row>
      <xdr:rowOff>144780</xdr:rowOff>
    </xdr:to>
    <xdr:sp macro="" textlink="BankTransferamnt">
      <xdr:nvSpPr>
        <xdr:cNvPr id="7176" name="TextBox 7175">
          <a:extLst>
            <a:ext uri="{FF2B5EF4-FFF2-40B4-BE49-F238E27FC236}">
              <a16:creationId xmlns:a16="http://schemas.microsoft.com/office/drawing/2014/main" id="{6D43FB8D-6B05-46B5-8015-BB14B23C238B}"/>
            </a:ext>
          </a:extLst>
        </xdr:cNvPr>
        <xdr:cNvSpPr txBox="1"/>
      </xdr:nvSpPr>
      <xdr:spPr>
        <a:xfrm>
          <a:off x="2651760" y="4907280"/>
          <a:ext cx="113538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i="0" u="none" strike="noStrike">
              <a:solidFill>
                <a:srgbClr val="D4A3EA">
                  <a:alpha val="50000"/>
                </a:srgbClr>
              </a:solidFill>
              <a:latin typeface="Calibri"/>
              <a:ea typeface="+mn-ea"/>
              <a:cs typeface="Calibri"/>
            </a:rPr>
            <a:t>  </a:t>
          </a:r>
          <a:fld id="{3DD6EB8B-4574-4FEF-BB9A-3EE8A45345A5}" type="TxLink">
            <a:rPr lang="en-US" sz="1600" b="1" i="0" u="none" strike="noStrike">
              <a:solidFill>
                <a:srgbClr val="D4A3EA">
                  <a:alpha val="50000"/>
                </a:srgbClr>
              </a:solidFill>
              <a:latin typeface="Calibri"/>
              <a:ea typeface="+mn-ea"/>
              <a:cs typeface="Calibri"/>
            </a:rPr>
            <a:pPr marL="0" indent="0"/>
            <a:t>$37.12K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4</xdr:col>
      <xdr:colOff>304800</xdr:colOff>
      <xdr:row>29</xdr:row>
      <xdr:rowOff>0</xdr:rowOff>
    </xdr:from>
    <xdr:to>
      <xdr:col>5</xdr:col>
      <xdr:colOff>518160</xdr:colOff>
      <xdr:row>32</xdr:row>
      <xdr:rowOff>38100</xdr:rowOff>
    </xdr:to>
    <xdr:sp macro="" textlink="BankTransferamntper">
      <xdr:nvSpPr>
        <xdr:cNvPr id="7177" name="TextBox 7176">
          <a:extLst>
            <a:ext uri="{FF2B5EF4-FFF2-40B4-BE49-F238E27FC236}">
              <a16:creationId xmlns:a16="http://schemas.microsoft.com/office/drawing/2014/main" id="{157594DB-DCD8-4540-A0B0-78A86080AD59}"/>
            </a:ext>
          </a:extLst>
        </xdr:cNvPr>
        <xdr:cNvSpPr txBox="1"/>
      </xdr:nvSpPr>
      <xdr:spPr>
        <a:xfrm>
          <a:off x="2743200" y="5303520"/>
          <a:ext cx="822960" cy="58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066E11A-2059-4719-B4EF-7B234CD20D1C}" type="TxLink">
            <a:rPr lang="en-US" sz="1600" b="1" i="0" u="none" strike="noStrike">
              <a:solidFill>
                <a:srgbClr val="D4A3EA">
                  <a:alpha val="50000"/>
                </a:srgbClr>
              </a:solidFill>
              <a:latin typeface="Calibri"/>
              <a:ea typeface="+mn-ea"/>
              <a:cs typeface="Calibri"/>
            </a:rPr>
            <a:pPr marL="0" indent="0"/>
            <a:t>16%</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6</xdr:col>
      <xdr:colOff>419100</xdr:colOff>
      <xdr:row>25</xdr:row>
      <xdr:rowOff>60960</xdr:rowOff>
    </xdr:from>
    <xdr:to>
      <xdr:col>8</xdr:col>
      <xdr:colOff>266700</xdr:colOff>
      <xdr:row>27</xdr:row>
      <xdr:rowOff>22860</xdr:rowOff>
    </xdr:to>
    <xdr:sp macro="" textlink="">
      <xdr:nvSpPr>
        <xdr:cNvPr id="7178" name="TextBox 7177">
          <a:extLst>
            <a:ext uri="{FF2B5EF4-FFF2-40B4-BE49-F238E27FC236}">
              <a16:creationId xmlns:a16="http://schemas.microsoft.com/office/drawing/2014/main" id="{FFBDB710-1A8F-4C56-9E51-C14348E148A3}"/>
            </a:ext>
          </a:extLst>
        </xdr:cNvPr>
        <xdr:cNvSpPr txBox="1"/>
      </xdr:nvSpPr>
      <xdr:spPr>
        <a:xfrm>
          <a:off x="4076700" y="4632960"/>
          <a:ext cx="10668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latin typeface="+mn-lt"/>
              <a:ea typeface="+mn-ea"/>
              <a:cs typeface="+mn-cs"/>
            </a:rPr>
            <a:t>PayPal</a:t>
          </a:r>
        </a:p>
      </xdr:txBody>
    </xdr:sp>
    <xdr:clientData/>
  </xdr:twoCellAnchor>
  <xdr:twoCellAnchor>
    <xdr:from>
      <xdr:col>6</xdr:col>
      <xdr:colOff>548640</xdr:colOff>
      <xdr:row>26</xdr:row>
      <xdr:rowOff>152400</xdr:rowOff>
    </xdr:from>
    <xdr:to>
      <xdr:col>8</xdr:col>
      <xdr:colOff>342900</xdr:colOff>
      <xdr:row>28</xdr:row>
      <xdr:rowOff>152400</xdr:rowOff>
    </xdr:to>
    <xdr:sp macro="" textlink="PayPalamnt">
      <xdr:nvSpPr>
        <xdr:cNvPr id="7179" name="TextBox 7178">
          <a:extLst>
            <a:ext uri="{FF2B5EF4-FFF2-40B4-BE49-F238E27FC236}">
              <a16:creationId xmlns:a16="http://schemas.microsoft.com/office/drawing/2014/main" id="{42A9CADC-C1AB-4481-AF43-B0C9B3A37B4A}"/>
            </a:ext>
          </a:extLst>
        </xdr:cNvPr>
        <xdr:cNvSpPr txBox="1"/>
      </xdr:nvSpPr>
      <xdr:spPr>
        <a:xfrm>
          <a:off x="4206240" y="4907280"/>
          <a:ext cx="10134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A1708E7-CE4C-4F3B-87C4-3773173A6AB6}" type="TxLink">
            <a:rPr lang="en-US" sz="1600" b="1" i="0" u="none" strike="noStrike">
              <a:solidFill>
                <a:srgbClr val="D4A3EA">
                  <a:alpha val="50000"/>
                </a:srgbClr>
              </a:solidFill>
              <a:latin typeface="Calibri"/>
              <a:ea typeface="+mn-ea"/>
              <a:cs typeface="Calibri"/>
            </a:rPr>
            <a:pPr marL="0" indent="0"/>
            <a:t>$2.86K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1</xdr:col>
      <xdr:colOff>396240</xdr:colOff>
      <xdr:row>31</xdr:row>
      <xdr:rowOff>68580</xdr:rowOff>
    </xdr:from>
    <xdr:to>
      <xdr:col>3</xdr:col>
      <xdr:colOff>259080</xdr:colOff>
      <xdr:row>33</xdr:row>
      <xdr:rowOff>15240</xdr:rowOff>
    </xdr:to>
    <xdr:sp macro="" textlink="">
      <xdr:nvSpPr>
        <xdr:cNvPr id="7180" name="TextBox 7179">
          <a:extLst>
            <a:ext uri="{FF2B5EF4-FFF2-40B4-BE49-F238E27FC236}">
              <a16:creationId xmlns:a16="http://schemas.microsoft.com/office/drawing/2014/main" id="{74250DA0-FE06-4188-8EBF-909ABE32C3E1}"/>
            </a:ext>
          </a:extLst>
        </xdr:cNvPr>
        <xdr:cNvSpPr txBox="1"/>
      </xdr:nvSpPr>
      <xdr:spPr>
        <a:xfrm>
          <a:off x="1005840" y="5737860"/>
          <a:ext cx="10820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latin typeface="+mn-lt"/>
              <a:ea typeface="+mn-ea"/>
              <a:cs typeface="+mn-cs"/>
            </a:rPr>
            <a:t>CashApp</a:t>
          </a:r>
        </a:p>
      </xdr:txBody>
    </xdr:sp>
    <xdr:clientData/>
  </xdr:twoCellAnchor>
  <xdr:twoCellAnchor>
    <xdr:from>
      <xdr:col>1</xdr:col>
      <xdr:colOff>472440</xdr:colOff>
      <xdr:row>32</xdr:row>
      <xdr:rowOff>121920</xdr:rowOff>
    </xdr:from>
    <xdr:to>
      <xdr:col>3</xdr:col>
      <xdr:colOff>320040</xdr:colOff>
      <xdr:row>35</xdr:row>
      <xdr:rowOff>0</xdr:rowOff>
    </xdr:to>
    <xdr:sp macro="" textlink="Cashamnt">
      <xdr:nvSpPr>
        <xdr:cNvPr id="7181" name="TextBox 7180">
          <a:extLst>
            <a:ext uri="{FF2B5EF4-FFF2-40B4-BE49-F238E27FC236}">
              <a16:creationId xmlns:a16="http://schemas.microsoft.com/office/drawing/2014/main" id="{62738614-9656-4F17-86FD-5A5845EDB333}"/>
            </a:ext>
          </a:extLst>
        </xdr:cNvPr>
        <xdr:cNvSpPr txBox="1"/>
      </xdr:nvSpPr>
      <xdr:spPr>
        <a:xfrm>
          <a:off x="1082040" y="5974080"/>
          <a:ext cx="106680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5625351-278F-45E4-B7BB-AB6E4D843E22}" type="TxLink">
            <a:rPr lang="en-US" sz="1600" b="1" i="0" u="none" strike="noStrike">
              <a:solidFill>
                <a:srgbClr val="D4A3EA">
                  <a:alpha val="50000"/>
                </a:srgbClr>
              </a:solidFill>
              <a:latin typeface="Calibri"/>
              <a:ea typeface="+mn-ea"/>
              <a:cs typeface="Calibri"/>
            </a:rPr>
            <a:pPr marL="0" indent="0"/>
            <a:t>$2.97K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2</xdr:col>
      <xdr:colOff>175260</xdr:colOff>
      <xdr:row>34</xdr:row>
      <xdr:rowOff>167640</xdr:rowOff>
    </xdr:from>
    <xdr:to>
      <xdr:col>3</xdr:col>
      <xdr:colOff>327660</xdr:colOff>
      <xdr:row>37</xdr:row>
      <xdr:rowOff>7620</xdr:rowOff>
    </xdr:to>
    <xdr:sp macro="" textlink="Cashper">
      <xdr:nvSpPr>
        <xdr:cNvPr id="7182" name="TextBox 7181">
          <a:extLst>
            <a:ext uri="{FF2B5EF4-FFF2-40B4-BE49-F238E27FC236}">
              <a16:creationId xmlns:a16="http://schemas.microsoft.com/office/drawing/2014/main" id="{66E27F33-57D3-439D-AA4E-AE492F5D94AB}"/>
            </a:ext>
          </a:extLst>
        </xdr:cNvPr>
        <xdr:cNvSpPr txBox="1"/>
      </xdr:nvSpPr>
      <xdr:spPr>
        <a:xfrm>
          <a:off x="1394460" y="6385560"/>
          <a:ext cx="76200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E2034F9-F36F-4888-B4D1-CA02A8E0C997}" type="TxLink">
            <a:rPr lang="en-US" sz="1600" b="1" i="0" u="none" strike="noStrike">
              <a:solidFill>
                <a:srgbClr val="D4A3EA">
                  <a:alpha val="50000"/>
                </a:srgbClr>
              </a:solidFill>
              <a:latin typeface="Calibri"/>
              <a:ea typeface="+mn-ea"/>
              <a:cs typeface="Calibri"/>
            </a:rPr>
            <a:pPr marL="0" indent="0"/>
            <a:t>17%</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4</xdr:col>
      <xdr:colOff>121920</xdr:colOff>
      <xdr:row>31</xdr:row>
      <xdr:rowOff>68580</xdr:rowOff>
    </xdr:from>
    <xdr:to>
      <xdr:col>6</xdr:col>
      <xdr:colOff>358140</xdr:colOff>
      <xdr:row>33</xdr:row>
      <xdr:rowOff>83820</xdr:rowOff>
    </xdr:to>
    <xdr:sp macro="" textlink="">
      <xdr:nvSpPr>
        <xdr:cNvPr id="7183" name="TextBox 7182">
          <a:extLst>
            <a:ext uri="{FF2B5EF4-FFF2-40B4-BE49-F238E27FC236}">
              <a16:creationId xmlns:a16="http://schemas.microsoft.com/office/drawing/2014/main" id="{48422834-0657-4D36-83AD-23D77B05BAC9}"/>
            </a:ext>
          </a:extLst>
        </xdr:cNvPr>
        <xdr:cNvSpPr txBox="1"/>
      </xdr:nvSpPr>
      <xdr:spPr>
        <a:xfrm>
          <a:off x="2560320" y="5737860"/>
          <a:ext cx="145542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latin typeface="+mn-lt"/>
              <a:ea typeface="+mn-ea"/>
              <a:cs typeface="+mn-cs"/>
            </a:rPr>
            <a:t>Venmo</a:t>
          </a:r>
        </a:p>
      </xdr:txBody>
    </xdr:sp>
    <xdr:clientData/>
  </xdr:twoCellAnchor>
  <xdr:twoCellAnchor>
    <xdr:from>
      <xdr:col>4</xdr:col>
      <xdr:colOff>213360</xdr:colOff>
      <xdr:row>32</xdr:row>
      <xdr:rowOff>121920</xdr:rowOff>
    </xdr:from>
    <xdr:to>
      <xdr:col>5</xdr:col>
      <xdr:colOff>571500</xdr:colOff>
      <xdr:row>34</xdr:row>
      <xdr:rowOff>38100</xdr:rowOff>
    </xdr:to>
    <xdr:sp macro="" textlink="Venmoamnt">
      <xdr:nvSpPr>
        <xdr:cNvPr id="7184" name="TextBox 7183">
          <a:extLst>
            <a:ext uri="{FF2B5EF4-FFF2-40B4-BE49-F238E27FC236}">
              <a16:creationId xmlns:a16="http://schemas.microsoft.com/office/drawing/2014/main" id="{CC1412B3-2F91-4ACC-A719-EE8090E59499}"/>
            </a:ext>
          </a:extLst>
        </xdr:cNvPr>
        <xdr:cNvSpPr txBox="1"/>
      </xdr:nvSpPr>
      <xdr:spPr>
        <a:xfrm>
          <a:off x="2651760" y="5974080"/>
          <a:ext cx="9677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4A1BCE8-A292-408D-8AA7-5C59DD407FEE}" type="TxLink">
            <a:rPr lang="en-US" sz="1600" b="1" i="0" u="none" strike="noStrike">
              <a:solidFill>
                <a:srgbClr val="D4A3EA">
                  <a:alpha val="50000"/>
                </a:srgbClr>
              </a:solidFill>
              <a:latin typeface="Calibri"/>
              <a:ea typeface="+mn-ea"/>
              <a:cs typeface="Calibri"/>
            </a:rPr>
            <a:pPr marL="0" indent="0"/>
            <a:t>$3.15K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4</xdr:col>
      <xdr:colOff>388620</xdr:colOff>
      <xdr:row>35</xdr:row>
      <xdr:rowOff>22860</xdr:rowOff>
    </xdr:from>
    <xdr:to>
      <xdr:col>5</xdr:col>
      <xdr:colOff>434340</xdr:colOff>
      <xdr:row>37</xdr:row>
      <xdr:rowOff>7620</xdr:rowOff>
    </xdr:to>
    <xdr:sp macro="" textlink="Venmoper">
      <xdr:nvSpPr>
        <xdr:cNvPr id="7185" name="TextBox 7184">
          <a:extLst>
            <a:ext uri="{FF2B5EF4-FFF2-40B4-BE49-F238E27FC236}">
              <a16:creationId xmlns:a16="http://schemas.microsoft.com/office/drawing/2014/main" id="{A516F38F-8BA4-44F4-9A54-F06028400CD9}"/>
            </a:ext>
          </a:extLst>
        </xdr:cNvPr>
        <xdr:cNvSpPr txBox="1"/>
      </xdr:nvSpPr>
      <xdr:spPr>
        <a:xfrm>
          <a:off x="2827020" y="6423660"/>
          <a:ext cx="6553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16BBC40-D4FF-4E89-B873-8F2B2DD2128C}" type="TxLink">
            <a:rPr lang="en-US" sz="1600" b="1" i="0" u="none" strike="noStrike">
              <a:solidFill>
                <a:srgbClr val="D4A3EA">
                  <a:alpha val="50000"/>
                </a:srgbClr>
              </a:solidFill>
              <a:latin typeface="Calibri"/>
              <a:ea typeface="+mn-ea"/>
              <a:cs typeface="Calibri"/>
            </a:rPr>
            <a:pPr marL="0" indent="0"/>
            <a:t>17%</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6</xdr:col>
      <xdr:colOff>419100</xdr:colOff>
      <xdr:row>31</xdr:row>
      <xdr:rowOff>68580</xdr:rowOff>
    </xdr:from>
    <xdr:to>
      <xdr:col>8</xdr:col>
      <xdr:colOff>464820</xdr:colOff>
      <xdr:row>33</xdr:row>
      <xdr:rowOff>53340</xdr:rowOff>
    </xdr:to>
    <xdr:sp macro="" textlink="">
      <xdr:nvSpPr>
        <xdr:cNvPr id="7186" name="TextBox 7185">
          <a:extLst>
            <a:ext uri="{FF2B5EF4-FFF2-40B4-BE49-F238E27FC236}">
              <a16:creationId xmlns:a16="http://schemas.microsoft.com/office/drawing/2014/main" id="{AE80C6EF-267D-433F-8681-B37C7A92DC27}"/>
            </a:ext>
          </a:extLst>
        </xdr:cNvPr>
        <xdr:cNvSpPr txBox="1"/>
      </xdr:nvSpPr>
      <xdr:spPr>
        <a:xfrm>
          <a:off x="4076700" y="5737860"/>
          <a:ext cx="12649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55288">
                  <a:alpha val="80000"/>
                </a:srgbClr>
              </a:solidFill>
              <a:latin typeface="+mn-lt"/>
              <a:ea typeface="+mn-ea"/>
              <a:cs typeface="+mn-cs"/>
            </a:rPr>
            <a:t>Credit</a:t>
          </a:r>
          <a:r>
            <a:rPr lang="en-US" sz="1100"/>
            <a:t> </a:t>
          </a:r>
          <a:r>
            <a:rPr lang="en-US" sz="1200" b="1">
              <a:solidFill>
                <a:srgbClr val="755288">
                  <a:alpha val="80000"/>
                </a:srgbClr>
              </a:solidFill>
              <a:latin typeface="+mn-lt"/>
              <a:ea typeface="+mn-ea"/>
              <a:cs typeface="+mn-cs"/>
            </a:rPr>
            <a:t>Card</a:t>
          </a:r>
        </a:p>
      </xdr:txBody>
    </xdr:sp>
    <xdr:clientData/>
  </xdr:twoCellAnchor>
  <xdr:twoCellAnchor>
    <xdr:from>
      <xdr:col>6</xdr:col>
      <xdr:colOff>548640</xdr:colOff>
      <xdr:row>32</xdr:row>
      <xdr:rowOff>121920</xdr:rowOff>
    </xdr:from>
    <xdr:to>
      <xdr:col>8</xdr:col>
      <xdr:colOff>312420</xdr:colOff>
      <xdr:row>34</xdr:row>
      <xdr:rowOff>60960</xdr:rowOff>
    </xdr:to>
    <xdr:sp macro="" textlink="CreditCardamnt">
      <xdr:nvSpPr>
        <xdr:cNvPr id="7187" name="TextBox 7186">
          <a:extLst>
            <a:ext uri="{FF2B5EF4-FFF2-40B4-BE49-F238E27FC236}">
              <a16:creationId xmlns:a16="http://schemas.microsoft.com/office/drawing/2014/main" id="{B7B118B2-DDBE-46CF-A2C8-1F8BBF6648B5}"/>
            </a:ext>
          </a:extLst>
        </xdr:cNvPr>
        <xdr:cNvSpPr txBox="1"/>
      </xdr:nvSpPr>
      <xdr:spPr>
        <a:xfrm>
          <a:off x="4206240" y="5974080"/>
          <a:ext cx="9829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C5A3197-5FFC-4F38-BCC6-2B5BFFC33F83}" type="TxLink">
            <a:rPr lang="en-US" sz="1600" b="1" i="0" u="none" strike="noStrike">
              <a:solidFill>
                <a:srgbClr val="D4A3EA">
                  <a:alpha val="50000"/>
                </a:srgbClr>
              </a:solidFill>
              <a:latin typeface="Calibri"/>
              <a:ea typeface="+mn-ea"/>
              <a:cs typeface="Calibri"/>
            </a:rPr>
            <a:pPr marL="0" indent="0"/>
            <a:t>$3.55K</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7</xdr:col>
      <xdr:colOff>91440</xdr:colOff>
      <xdr:row>29</xdr:row>
      <xdr:rowOff>0</xdr:rowOff>
    </xdr:from>
    <xdr:to>
      <xdr:col>8</xdr:col>
      <xdr:colOff>518160</xdr:colOff>
      <xdr:row>30</xdr:row>
      <xdr:rowOff>129540</xdr:rowOff>
    </xdr:to>
    <xdr:sp macro="" textlink="PayPalper">
      <xdr:nvSpPr>
        <xdr:cNvPr id="7188" name="TextBox 7187">
          <a:extLst>
            <a:ext uri="{FF2B5EF4-FFF2-40B4-BE49-F238E27FC236}">
              <a16:creationId xmlns:a16="http://schemas.microsoft.com/office/drawing/2014/main" id="{4487F2C0-D306-44EF-885C-2E261672FD5D}"/>
            </a:ext>
          </a:extLst>
        </xdr:cNvPr>
        <xdr:cNvSpPr txBox="1"/>
      </xdr:nvSpPr>
      <xdr:spPr>
        <a:xfrm>
          <a:off x="4358640" y="5303520"/>
          <a:ext cx="10363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53B75CB-0B71-4B10-8BFE-AC8A98D1E1D7}" type="TxLink">
            <a:rPr lang="en-US" sz="1600" b="1" i="0" u="none" strike="noStrike">
              <a:solidFill>
                <a:srgbClr val="D4A3EA">
                  <a:alpha val="50000"/>
                </a:srgbClr>
              </a:solidFill>
              <a:latin typeface="Calibri"/>
              <a:ea typeface="+mn-ea"/>
              <a:cs typeface="Calibri"/>
            </a:rPr>
            <a:pPr marL="0" indent="0"/>
            <a:t>19%</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7</xdr:col>
      <xdr:colOff>331470</xdr:colOff>
      <xdr:row>35</xdr:row>
      <xdr:rowOff>106680</xdr:rowOff>
    </xdr:from>
    <xdr:to>
      <xdr:col>8</xdr:col>
      <xdr:colOff>278130</xdr:colOff>
      <xdr:row>37</xdr:row>
      <xdr:rowOff>7620</xdr:rowOff>
    </xdr:to>
    <xdr:sp macro="" textlink="CreditCardamntper">
      <xdr:nvSpPr>
        <xdr:cNvPr id="7189" name="TextBox 7188">
          <a:extLst>
            <a:ext uri="{FF2B5EF4-FFF2-40B4-BE49-F238E27FC236}">
              <a16:creationId xmlns:a16="http://schemas.microsoft.com/office/drawing/2014/main" id="{D6225335-BB54-4923-A9DA-E1CE2BD63317}"/>
            </a:ext>
          </a:extLst>
        </xdr:cNvPr>
        <xdr:cNvSpPr txBox="1"/>
      </xdr:nvSpPr>
      <xdr:spPr>
        <a:xfrm>
          <a:off x="4598670" y="6507480"/>
          <a:ext cx="5562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3563420-B173-4E38-8B8F-BFCDC373E808}" type="TxLink">
            <a:rPr lang="en-US" sz="1600" b="1" i="0" u="none" strike="noStrike">
              <a:solidFill>
                <a:srgbClr val="D4A3EA">
                  <a:alpha val="50000"/>
                </a:srgbClr>
              </a:solidFill>
              <a:latin typeface="Calibri"/>
              <a:ea typeface="+mn-ea"/>
              <a:cs typeface="Calibri"/>
            </a:rPr>
            <a:pPr marL="0" indent="0"/>
            <a:t>16%</a:t>
          </a:fld>
          <a:endParaRPr lang="en-US" sz="1600" b="1" i="0" u="none" strike="noStrike">
            <a:solidFill>
              <a:srgbClr val="D4A3EA">
                <a:alpha val="50000"/>
              </a:srgbClr>
            </a:solidFill>
            <a:latin typeface="Calibri"/>
            <a:ea typeface="+mn-ea"/>
            <a:cs typeface="Calibri"/>
          </a:endParaRPr>
        </a:p>
      </xdr:txBody>
    </xdr:sp>
    <xdr:clientData/>
  </xdr:twoCellAnchor>
  <xdr:twoCellAnchor>
    <xdr:from>
      <xdr:col>15</xdr:col>
      <xdr:colOff>160020</xdr:colOff>
      <xdr:row>3</xdr:row>
      <xdr:rowOff>99060</xdr:rowOff>
    </xdr:from>
    <xdr:to>
      <xdr:col>23</xdr:col>
      <xdr:colOff>106680</xdr:colOff>
      <xdr:row>6</xdr:row>
      <xdr:rowOff>53340</xdr:rowOff>
    </xdr:to>
    <xdr:sp macro="" textlink="">
      <xdr:nvSpPr>
        <xdr:cNvPr id="7190" name="Rectangle: Rounded Corners 7189">
          <a:extLst>
            <a:ext uri="{FF2B5EF4-FFF2-40B4-BE49-F238E27FC236}">
              <a16:creationId xmlns:a16="http://schemas.microsoft.com/office/drawing/2014/main" id="{0F7742AE-754F-43E9-B4FB-593F61A4F97B}"/>
            </a:ext>
          </a:extLst>
        </xdr:cNvPr>
        <xdr:cNvSpPr/>
      </xdr:nvSpPr>
      <xdr:spPr>
        <a:xfrm>
          <a:off x="9304020" y="647700"/>
          <a:ext cx="4823460" cy="502920"/>
        </a:xfrm>
        <a:prstGeom prst="roundRect">
          <a:avLst>
            <a:gd name="adj" fmla="val 50000"/>
          </a:avLst>
        </a:prstGeom>
        <a:solidFill>
          <a:srgbClr val="421C6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304800</xdr:colOff>
      <xdr:row>3</xdr:row>
      <xdr:rowOff>114300</xdr:rowOff>
    </xdr:from>
    <xdr:to>
      <xdr:col>14</xdr:col>
      <xdr:colOff>563880</xdr:colOff>
      <xdr:row>6</xdr:row>
      <xdr:rowOff>53340</xdr:rowOff>
    </xdr:to>
    <xdr:sp macro="" textlink="">
      <xdr:nvSpPr>
        <xdr:cNvPr id="103" name="Rectangle: Rounded Corners 102">
          <a:extLst>
            <a:ext uri="{FF2B5EF4-FFF2-40B4-BE49-F238E27FC236}">
              <a16:creationId xmlns:a16="http://schemas.microsoft.com/office/drawing/2014/main" id="{189D5880-B5AF-4CA5-AF9C-A348C381794A}"/>
            </a:ext>
          </a:extLst>
        </xdr:cNvPr>
        <xdr:cNvSpPr/>
      </xdr:nvSpPr>
      <xdr:spPr>
        <a:xfrm>
          <a:off x="5791200" y="662940"/>
          <a:ext cx="3307080" cy="487680"/>
        </a:xfrm>
        <a:prstGeom prst="roundRect">
          <a:avLst>
            <a:gd name="adj" fmla="val 50000"/>
          </a:avLst>
        </a:prstGeom>
        <a:solidFill>
          <a:srgbClr val="421C6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342900</xdr:colOff>
      <xdr:row>3</xdr:row>
      <xdr:rowOff>38100</xdr:rowOff>
    </xdr:from>
    <xdr:to>
      <xdr:col>1</xdr:col>
      <xdr:colOff>236220</xdr:colOff>
      <xdr:row>39</xdr:row>
      <xdr:rowOff>167640</xdr:rowOff>
    </xdr:to>
    <xdr:sp macro="" textlink="">
      <xdr:nvSpPr>
        <xdr:cNvPr id="7192" name="Rectangle: Rounded Corners 7191">
          <a:extLst>
            <a:ext uri="{FF2B5EF4-FFF2-40B4-BE49-F238E27FC236}">
              <a16:creationId xmlns:a16="http://schemas.microsoft.com/office/drawing/2014/main" id="{493455F3-7FB3-493A-AFA8-39ED8B7BB4AB}"/>
            </a:ext>
          </a:extLst>
        </xdr:cNvPr>
        <xdr:cNvSpPr/>
      </xdr:nvSpPr>
      <xdr:spPr>
        <a:xfrm>
          <a:off x="342900" y="586740"/>
          <a:ext cx="502920" cy="6713220"/>
        </a:xfrm>
        <a:prstGeom prst="roundRect">
          <a:avLst>
            <a:gd name="adj" fmla="val 37667"/>
          </a:avLst>
        </a:prstGeom>
        <a:solidFill>
          <a:srgbClr val="D8A7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15240</xdr:colOff>
      <xdr:row>10</xdr:row>
      <xdr:rowOff>30480</xdr:rowOff>
    </xdr:from>
    <xdr:to>
      <xdr:col>22</xdr:col>
      <xdr:colOff>457200</xdr:colOff>
      <xdr:row>22</xdr:row>
      <xdr:rowOff>53340</xdr:rowOff>
    </xdr:to>
    <mc:AlternateContent xmlns:mc="http://schemas.openxmlformats.org/markup-compatibility/2006">
      <mc:Choice xmlns:cx4="http://schemas.microsoft.com/office/drawing/2016/5/10/chartex" Requires="cx4">
        <xdr:graphicFrame macro="">
          <xdr:nvGraphicFramePr>
            <xdr:cNvPr id="60" name="Chart 59">
              <a:extLst>
                <a:ext uri="{FF2B5EF4-FFF2-40B4-BE49-F238E27FC236}">
                  <a16:creationId xmlns:a16="http://schemas.microsoft.com/office/drawing/2014/main" id="{AA153387-D661-4975-8CFF-433C4C83ED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159240" y="1859280"/>
              <a:ext cx="4709160" cy="22174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281940</xdr:colOff>
      <xdr:row>6</xdr:row>
      <xdr:rowOff>167640</xdr:rowOff>
    </xdr:from>
    <xdr:to>
      <xdr:col>14</xdr:col>
      <xdr:colOff>510540</xdr:colOff>
      <xdr:row>21</xdr:row>
      <xdr:rowOff>53340</xdr:rowOff>
    </xdr:to>
    <xdr:graphicFrame macro="">
      <xdr:nvGraphicFramePr>
        <xdr:cNvPr id="62" name="Chart 61">
          <a:extLst>
            <a:ext uri="{FF2B5EF4-FFF2-40B4-BE49-F238E27FC236}">
              <a16:creationId xmlns:a16="http://schemas.microsoft.com/office/drawing/2014/main" id="{09880141-2DE1-442C-854E-E7DE18556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297180</xdr:colOff>
      <xdr:row>24</xdr:row>
      <xdr:rowOff>45720</xdr:rowOff>
    </xdr:from>
    <xdr:to>
      <xdr:col>14</xdr:col>
      <xdr:colOff>419100</xdr:colOff>
      <xdr:row>37</xdr:row>
      <xdr:rowOff>76200</xdr:rowOff>
    </xdr:to>
    <xdr:graphicFrame macro="">
      <xdr:nvGraphicFramePr>
        <xdr:cNvPr id="63" name="Chart 62">
          <a:extLst>
            <a:ext uri="{FF2B5EF4-FFF2-40B4-BE49-F238E27FC236}">
              <a16:creationId xmlns:a16="http://schemas.microsoft.com/office/drawing/2014/main" id="{E414581F-3AD1-4E1D-8D3F-E400CEF00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68580</xdr:colOff>
      <xdr:row>3</xdr:row>
      <xdr:rowOff>129540</xdr:rowOff>
    </xdr:from>
    <xdr:to>
      <xdr:col>22</xdr:col>
      <xdr:colOff>403860</xdr:colOff>
      <xdr:row>6</xdr:row>
      <xdr:rowOff>38100</xdr:rowOff>
    </xdr:to>
    <mc:AlternateContent xmlns:mc="http://schemas.openxmlformats.org/markup-compatibility/2006">
      <mc:Choice xmlns:a14="http://schemas.microsoft.com/office/drawing/2010/main" Requires="a14">
        <xdr:graphicFrame macro="">
          <xdr:nvGraphicFramePr>
            <xdr:cNvPr id="73" name="Size 1">
              <a:extLst>
                <a:ext uri="{FF2B5EF4-FFF2-40B4-BE49-F238E27FC236}">
                  <a16:creationId xmlns:a16="http://schemas.microsoft.com/office/drawing/2014/main" id="{D37D4586-2CF8-4252-9D35-B4C74AA117D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260580" y="688340"/>
              <a:ext cx="1554480" cy="46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396240</xdr:colOff>
      <xdr:row>3</xdr:row>
      <xdr:rowOff>137160</xdr:rowOff>
    </xdr:from>
    <xdr:to>
      <xdr:col>18</xdr:col>
      <xdr:colOff>121920</xdr:colOff>
      <xdr:row>6</xdr:row>
      <xdr:rowOff>45720</xdr:rowOff>
    </xdr:to>
    <mc:AlternateContent xmlns:mc="http://schemas.openxmlformats.org/markup-compatibility/2006">
      <mc:Choice xmlns:a14="http://schemas.microsoft.com/office/drawing/2010/main" Requires="a14">
        <xdr:graphicFrame macro="">
          <xdr:nvGraphicFramePr>
            <xdr:cNvPr id="77" name="Gender 1">
              <a:extLst>
                <a:ext uri="{FF2B5EF4-FFF2-40B4-BE49-F238E27FC236}">
                  <a16:creationId xmlns:a16="http://schemas.microsoft.com/office/drawing/2014/main" id="{DB7BCBCA-B8F5-4006-BA1A-E4A0FA373FE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9540240" y="695960"/>
              <a:ext cx="1554480" cy="46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297180</xdr:colOff>
      <xdr:row>24</xdr:row>
      <xdr:rowOff>167640</xdr:rowOff>
    </xdr:from>
    <xdr:to>
      <xdr:col>22</xdr:col>
      <xdr:colOff>403860</xdr:colOff>
      <xdr:row>38</xdr:row>
      <xdr:rowOff>60960</xdr:rowOff>
    </xdr:to>
    <xdr:graphicFrame macro="">
      <xdr:nvGraphicFramePr>
        <xdr:cNvPr id="78" name="Chart 77">
          <a:extLst>
            <a:ext uri="{FF2B5EF4-FFF2-40B4-BE49-F238E27FC236}">
              <a16:creationId xmlns:a16="http://schemas.microsoft.com/office/drawing/2014/main" id="{3B377901-F616-4FFB-A8B2-CA52D45F5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289560</xdr:colOff>
      <xdr:row>3</xdr:row>
      <xdr:rowOff>76199</xdr:rowOff>
    </xdr:from>
    <xdr:to>
      <xdr:col>12</xdr:col>
      <xdr:colOff>512445</xdr:colOff>
      <xdr:row>6</xdr:row>
      <xdr:rowOff>83820</xdr:rowOff>
    </xdr:to>
    <xdr:pic>
      <xdr:nvPicPr>
        <xdr:cNvPr id="19" name="Picture 18">
          <a:hlinkClick xmlns:r="http://schemas.openxmlformats.org/officeDocument/2006/relationships" r:id="rId5"/>
          <a:extLst>
            <a:ext uri="{FF2B5EF4-FFF2-40B4-BE49-F238E27FC236}">
              <a16:creationId xmlns:a16="http://schemas.microsoft.com/office/drawing/2014/main" id="{18DAF591-C60E-4623-959C-235522A96C7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95160" y="624839"/>
          <a:ext cx="832485" cy="556261"/>
        </a:xfrm>
        <a:prstGeom prst="rect">
          <a:avLst/>
        </a:prstGeom>
      </xdr:spPr>
    </xdr:pic>
    <xdr:clientData/>
  </xdr:twoCellAnchor>
  <xdr:twoCellAnchor editAs="oneCell">
    <xdr:from>
      <xdr:col>9</xdr:col>
      <xdr:colOff>487680</xdr:colOff>
      <xdr:row>3</xdr:row>
      <xdr:rowOff>99059</xdr:rowOff>
    </xdr:from>
    <xdr:to>
      <xdr:col>10</xdr:col>
      <xdr:colOff>472440</xdr:colOff>
      <xdr:row>6</xdr:row>
      <xdr:rowOff>12838</xdr:rowOff>
    </xdr:to>
    <xdr:pic>
      <xdr:nvPicPr>
        <xdr:cNvPr id="22" name="Picture 21">
          <a:hlinkClick xmlns:r="http://schemas.openxmlformats.org/officeDocument/2006/relationships" r:id="rId7"/>
          <a:extLst>
            <a:ext uri="{FF2B5EF4-FFF2-40B4-BE49-F238E27FC236}">
              <a16:creationId xmlns:a16="http://schemas.microsoft.com/office/drawing/2014/main" id="{39F05E65-4AE6-4230-9700-558154F6FC3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974080" y="647699"/>
          <a:ext cx="594360" cy="462419"/>
        </a:xfrm>
        <a:prstGeom prst="rect">
          <a:avLst/>
        </a:prstGeom>
      </xdr:spPr>
    </xdr:pic>
    <xdr:clientData/>
  </xdr:twoCellAnchor>
  <xdr:twoCellAnchor editAs="oneCell">
    <xdr:from>
      <xdr:col>13</xdr:col>
      <xdr:colOff>304800</xdr:colOff>
      <xdr:row>3</xdr:row>
      <xdr:rowOff>121919</xdr:rowOff>
    </xdr:from>
    <xdr:to>
      <xdr:col>14</xdr:col>
      <xdr:colOff>350521</xdr:colOff>
      <xdr:row>5</xdr:row>
      <xdr:rowOff>160018</xdr:rowOff>
    </xdr:to>
    <xdr:pic>
      <xdr:nvPicPr>
        <xdr:cNvPr id="86" name="Picture 85">
          <a:hlinkClick xmlns:r="http://schemas.openxmlformats.org/officeDocument/2006/relationships" r:id="rId9"/>
          <a:extLst>
            <a:ext uri="{FF2B5EF4-FFF2-40B4-BE49-F238E27FC236}">
              <a16:creationId xmlns:a16="http://schemas.microsoft.com/office/drawing/2014/main" id="{A31958CF-0F14-4E9D-9A58-E9A2ED926E2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229600" y="670559"/>
          <a:ext cx="655321" cy="403859"/>
        </a:xfrm>
        <a:prstGeom prst="rect">
          <a:avLst/>
        </a:prstGeom>
      </xdr:spPr>
    </xdr:pic>
    <xdr:clientData/>
  </xdr:twoCellAnchor>
  <xdr:twoCellAnchor editAs="oneCell">
    <xdr:from>
      <xdr:col>0</xdr:col>
      <xdr:colOff>320040</xdr:colOff>
      <xdr:row>17</xdr:row>
      <xdr:rowOff>144780</xdr:rowOff>
    </xdr:from>
    <xdr:to>
      <xdr:col>1</xdr:col>
      <xdr:colOff>251460</xdr:colOff>
      <xdr:row>21</xdr:row>
      <xdr:rowOff>22860</xdr:rowOff>
    </xdr:to>
    <xdr:pic>
      <xdr:nvPicPr>
        <xdr:cNvPr id="87" name="Picture 86">
          <a:hlinkClick xmlns:r="http://schemas.openxmlformats.org/officeDocument/2006/relationships" r:id="rId11"/>
          <a:extLst>
            <a:ext uri="{FF2B5EF4-FFF2-40B4-BE49-F238E27FC236}">
              <a16:creationId xmlns:a16="http://schemas.microsoft.com/office/drawing/2014/main" id="{ABA1EC69-037D-4E67-B0DA-464BE7F62FF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20040" y="3253740"/>
          <a:ext cx="541020" cy="609600"/>
        </a:xfrm>
        <a:prstGeom prst="rect">
          <a:avLst/>
        </a:prstGeom>
      </xdr:spPr>
    </xdr:pic>
    <xdr:clientData/>
  </xdr:twoCellAnchor>
  <xdr:twoCellAnchor editAs="oneCell">
    <xdr:from>
      <xdr:col>0</xdr:col>
      <xdr:colOff>350520</xdr:colOff>
      <xdr:row>21</xdr:row>
      <xdr:rowOff>45720</xdr:rowOff>
    </xdr:from>
    <xdr:to>
      <xdr:col>1</xdr:col>
      <xdr:colOff>236220</xdr:colOff>
      <xdr:row>24</xdr:row>
      <xdr:rowOff>114300</xdr:rowOff>
    </xdr:to>
    <xdr:pic>
      <xdr:nvPicPr>
        <xdr:cNvPr id="88" name="Picture 87">
          <a:hlinkClick xmlns:r="http://schemas.openxmlformats.org/officeDocument/2006/relationships" r:id="rId13"/>
          <a:extLst>
            <a:ext uri="{FF2B5EF4-FFF2-40B4-BE49-F238E27FC236}">
              <a16:creationId xmlns:a16="http://schemas.microsoft.com/office/drawing/2014/main" id="{C21FFBCF-CC12-4A4E-95E6-5A783D0EF2F6}"/>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50520" y="3886200"/>
          <a:ext cx="495300" cy="617220"/>
        </a:xfrm>
        <a:prstGeom prst="rect">
          <a:avLst/>
        </a:prstGeom>
      </xdr:spPr>
    </xdr:pic>
    <xdr:clientData/>
  </xdr:twoCellAnchor>
  <xdr:twoCellAnchor editAs="oneCell">
    <xdr:from>
      <xdr:col>0</xdr:col>
      <xdr:colOff>190500</xdr:colOff>
      <xdr:row>24</xdr:row>
      <xdr:rowOff>30480</xdr:rowOff>
    </xdr:from>
    <xdr:to>
      <xdr:col>1</xdr:col>
      <xdr:colOff>381000</xdr:colOff>
      <xdr:row>29</xdr:row>
      <xdr:rowOff>30480</xdr:rowOff>
    </xdr:to>
    <xdr:pic>
      <xdr:nvPicPr>
        <xdr:cNvPr id="89" name="Picture 88">
          <a:hlinkClick xmlns:r="http://schemas.openxmlformats.org/officeDocument/2006/relationships" r:id="rId15"/>
          <a:extLst>
            <a:ext uri="{FF2B5EF4-FFF2-40B4-BE49-F238E27FC236}">
              <a16:creationId xmlns:a16="http://schemas.microsoft.com/office/drawing/2014/main" id="{9A6706B1-4CE5-4E71-B529-5F6F9AC2A11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90500" y="4419600"/>
          <a:ext cx="800100" cy="914400"/>
        </a:xfrm>
        <a:prstGeom prst="rect">
          <a:avLst/>
        </a:prstGeom>
      </xdr:spPr>
    </xdr:pic>
    <xdr:clientData/>
  </xdr:twoCellAnchor>
  <xdr:twoCellAnchor editAs="oneCell">
    <xdr:from>
      <xdr:col>0</xdr:col>
      <xdr:colOff>312420</xdr:colOff>
      <xdr:row>29</xdr:row>
      <xdr:rowOff>7620</xdr:rowOff>
    </xdr:from>
    <xdr:to>
      <xdr:col>1</xdr:col>
      <xdr:colOff>213360</xdr:colOff>
      <xdr:row>33</xdr:row>
      <xdr:rowOff>36195</xdr:rowOff>
    </xdr:to>
    <xdr:pic>
      <xdr:nvPicPr>
        <xdr:cNvPr id="90" name="Picture 89">
          <a:hlinkClick xmlns:r="http://schemas.openxmlformats.org/officeDocument/2006/relationships" r:id="rId17"/>
          <a:extLst>
            <a:ext uri="{FF2B5EF4-FFF2-40B4-BE49-F238E27FC236}">
              <a16:creationId xmlns:a16="http://schemas.microsoft.com/office/drawing/2014/main" id="{C494E7F9-2845-491D-A809-68C9293A01B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12420" y="5311140"/>
          <a:ext cx="510540" cy="760095"/>
        </a:xfrm>
        <a:prstGeom prst="rect">
          <a:avLst/>
        </a:prstGeom>
      </xdr:spPr>
    </xdr:pic>
    <xdr:clientData/>
  </xdr:twoCellAnchor>
  <xdr:twoCellAnchor editAs="oneCell">
    <xdr:from>
      <xdr:col>0</xdr:col>
      <xdr:colOff>358140</xdr:colOff>
      <xdr:row>34</xdr:row>
      <xdr:rowOff>53340</xdr:rowOff>
    </xdr:from>
    <xdr:to>
      <xdr:col>1</xdr:col>
      <xdr:colOff>205740</xdr:colOff>
      <xdr:row>38</xdr:row>
      <xdr:rowOff>144780</xdr:rowOff>
    </xdr:to>
    <xdr:pic>
      <xdr:nvPicPr>
        <xdr:cNvPr id="91" name="Picture 90">
          <a:extLst>
            <a:ext uri="{FF2B5EF4-FFF2-40B4-BE49-F238E27FC236}">
              <a16:creationId xmlns:a16="http://schemas.microsoft.com/office/drawing/2014/main" id="{CD1AE549-A0E6-48D2-BCBC-C9F70033E238}"/>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358140" y="6271260"/>
          <a:ext cx="457200" cy="822960"/>
        </a:xfrm>
        <a:prstGeom prst="rect">
          <a:avLst/>
        </a:prstGeom>
      </xdr:spPr>
    </xdr:pic>
    <xdr:clientData/>
  </xdr:twoCellAnchor>
  <xdr:twoCellAnchor editAs="oneCell">
    <xdr:from>
      <xdr:col>0</xdr:col>
      <xdr:colOff>76200</xdr:colOff>
      <xdr:row>3</xdr:row>
      <xdr:rowOff>22860</xdr:rowOff>
    </xdr:from>
    <xdr:to>
      <xdr:col>1</xdr:col>
      <xdr:colOff>472440</xdr:colOff>
      <xdr:row>7</xdr:row>
      <xdr:rowOff>167640</xdr:rowOff>
    </xdr:to>
    <xdr:pic>
      <xdr:nvPicPr>
        <xdr:cNvPr id="92" name="Picture 91">
          <a:extLst>
            <a:ext uri="{FF2B5EF4-FFF2-40B4-BE49-F238E27FC236}">
              <a16:creationId xmlns:a16="http://schemas.microsoft.com/office/drawing/2014/main" id="{BE52DC51-F51B-4E3A-AE88-1877791CD84F}"/>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76200" y="571500"/>
          <a:ext cx="1005840" cy="876300"/>
        </a:xfrm>
        <a:prstGeom prst="rect">
          <a:avLst/>
        </a:prstGeom>
      </xdr:spPr>
    </xdr:pic>
    <xdr:clientData/>
  </xdr:twoCellAnchor>
  <xdr:twoCellAnchor>
    <xdr:from>
      <xdr:col>1</xdr:col>
      <xdr:colOff>175260</xdr:colOff>
      <xdr:row>3</xdr:row>
      <xdr:rowOff>0</xdr:rowOff>
    </xdr:from>
    <xdr:to>
      <xdr:col>8</xdr:col>
      <xdr:colOff>350520</xdr:colOff>
      <xdr:row>4</xdr:row>
      <xdr:rowOff>137160</xdr:rowOff>
    </xdr:to>
    <xdr:sp macro="" textlink="">
      <xdr:nvSpPr>
        <xdr:cNvPr id="93" name="TextBox 92">
          <a:extLst>
            <a:ext uri="{FF2B5EF4-FFF2-40B4-BE49-F238E27FC236}">
              <a16:creationId xmlns:a16="http://schemas.microsoft.com/office/drawing/2014/main" id="{563E5FF6-8077-4879-9E27-FCBF0C9382DC}"/>
            </a:ext>
          </a:extLst>
        </xdr:cNvPr>
        <xdr:cNvSpPr txBox="1"/>
      </xdr:nvSpPr>
      <xdr:spPr>
        <a:xfrm>
          <a:off x="784860" y="548640"/>
          <a:ext cx="4442460" cy="320040"/>
        </a:xfrm>
        <a:prstGeom prst="rect">
          <a:avLst/>
        </a:prstGeom>
        <a:noFill/>
        <a:ln w="9525" cmpd="sng">
          <a:noFill/>
        </a:ln>
        <a:effectLst>
          <a:outerShdw dist="50800" dir="5400000" sx="74000" sy="74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1">
              <a:solidFill>
                <a:srgbClr val="755288"/>
              </a:solidFill>
              <a:latin typeface="+mn-lt"/>
              <a:ea typeface="+mn-ea"/>
              <a:cs typeface="+mn-cs"/>
            </a:rPr>
            <a:t>CLOTHE STORE SALES PERFORMANCE</a:t>
          </a:r>
        </a:p>
      </xdr:txBody>
    </xdr:sp>
    <xdr:clientData/>
  </xdr:twoCellAnchor>
  <xdr:twoCellAnchor>
    <xdr:from>
      <xdr:col>1</xdr:col>
      <xdr:colOff>160020</xdr:colOff>
      <xdr:row>5</xdr:row>
      <xdr:rowOff>15240</xdr:rowOff>
    </xdr:from>
    <xdr:to>
      <xdr:col>9</xdr:col>
      <xdr:colOff>426720</xdr:colOff>
      <xdr:row>6</xdr:row>
      <xdr:rowOff>114300</xdr:rowOff>
    </xdr:to>
    <xdr:sp macro="" textlink="">
      <xdr:nvSpPr>
        <xdr:cNvPr id="94" name="TextBox 93">
          <a:extLst>
            <a:ext uri="{FF2B5EF4-FFF2-40B4-BE49-F238E27FC236}">
              <a16:creationId xmlns:a16="http://schemas.microsoft.com/office/drawing/2014/main" id="{D4976968-3FAB-4398-8B86-D3A424EBA760}"/>
            </a:ext>
          </a:extLst>
        </xdr:cNvPr>
        <xdr:cNvSpPr txBox="1"/>
      </xdr:nvSpPr>
      <xdr:spPr>
        <a:xfrm>
          <a:off x="769620" y="929640"/>
          <a:ext cx="5143500" cy="281940"/>
        </a:xfrm>
        <a:prstGeom prst="rect">
          <a:avLst/>
        </a:prstGeom>
        <a:noFill/>
        <a:ln w="9525" cmpd="sng">
          <a:noFill/>
        </a:ln>
        <a:effectLst>
          <a:outerShdw dist="50800" dir="5400000" sx="74000" sy="74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900" b="1">
              <a:solidFill>
                <a:srgbClr val="D8A7EE">
                  <a:alpha val="50000"/>
                </a:srgbClr>
              </a:solidFill>
              <a:latin typeface="+mn-lt"/>
              <a:ea typeface="+mn-ea"/>
              <a:cs typeface="+mn-cs"/>
            </a:rPr>
            <a:t>A summary of Sales Performance, Quantity Ordered, Shipping and Regional Distribution across the U.S.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396240</xdr:colOff>
      <xdr:row>39</xdr:row>
      <xdr:rowOff>15240</xdr:rowOff>
    </xdr:from>
    <xdr:to>
      <xdr:col>13</xdr:col>
      <xdr:colOff>91440</xdr:colOff>
      <xdr:row>54</xdr:row>
      <xdr:rowOff>15240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4D0FDD6B-4B4C-4676-96A2-746EA787DA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44240" y="714756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228600</xdr:colOff>
      <xdr:row>14</xdr:row>
      <xdr:rowOff>68580</xdr:rowOff>
    </xdr:to>
    <xdr:graphicFrame macro="">
      <xdr:nvGraphicFramePr>
        <xdr:cNvPr id="2" name="Chart 1">
          <a:extLst>
            <a:ext uri="{FF2B5EF4-FFF2-40B4-BE49-F238E27FC236}">
              <a16:creationId xmlns:a16="http://schemas.microsoft.com/office/drawing/2014/main" id="{AF595665-8E71-478D-9630-25BE38F1C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51.248231712962" createdVersion="6" refreshedVersion="6" minRefreshableVersion="3" recordCount="3900" xr:uid="{7CDF7473-FBFA-4760-AA7E-D8EB60D6657B}">
  <cacheSource type="worksheet">
    <worksheetSource name="Table1"/>
  </cacheSource>
  <cacheFields count="19">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acheField>
    <cacheField name="Gender" numFmtId="0">
      <sharedItems count="2">
        <s v="Male"/>
        <s v="Female"/>
      </sharedItems>
    </cacheField>
    <cacheField name="Item Purchased" numFmtId="0">
      <sharedItems/>
    </cacheField>
    <cacheField name="Category" numFmtId="0">
      <sharedItems count="4">
        <s v="Clothing"/>
        <s v="Footwear"/>
        <s v="Outerwear"/>
        <s v="Accessories"/>
      </sharedItems>
    </cacheField>
    <cacheField name="Purchase Amount (USD)" numFmtId="0">
      <sharedItems containsSemiMixedTypes="0" containsString="0" containsNumber="1" containsInteger="1" minValue="20" maxValue="100" count="81">
        <n v="53"/>
        <n v="64"/>
        <n v="73"/>
        <n v="90"/>
        <n v="49"/>
        <n v="20"/>
        <n v="85"/>
        <n v="34"/>
        <n v="97"/>
        <n v="31"/>
        <n v="68"/>
        <n v="72"/>
        <n v="51"/>
        <n v="81"/>
        <n v="36"/>
        <n v="38"/>
        <n v="48"/>
        <n v="62"/>
        <n v="37"/>
        <n v="88"/>
        <n v="22"/>
        <n v="25"/>
        <n v="56"/>
        <n v="94"/>
        <n v="79"/>
        <n v="67"/>
        <n v="91"/>
        <n v="33"/>
        <n v="69"/>
        <n v="45"/>
        <n v="60"/>
        <n v="76"/>
        <n v="39"/>
        <n v="100"/>
        <n v="21"/>
        <n v="43"/>
        <n v="54"/>
        <n v="55"/>
        <n v="30"/>
        <n v="28"/>
        <n v="59"/>
        <n v="24"/>
        <n v="83"/>
        <n v="46"/>
        <n v="70"/>
        <n v="29"/>
        <n v="26"/>
        <n v="58"/>
        <n v="96"/>
        <n v="40"/>
        <n v="32"/>
        <n v="95"/>
        <n v="41"/>
        <n v="47"/>
        <n v="99"/>
        <n v="87"/>
        <n v="92"/>
        <n v="98"/>
        <n v="89"/>
        <n v="35"/>
        <n v="75"/>
        <n v="65"/>
        <n v="86"/>
        <n v="84"/>
        <n v="77"/>
        <n v="27"/>
        <n v="23"/>
        <n v="74"/>
        <n v="80"/>
        <n v="42"/>
        <n v="61"/>
        <n v="82"/>
        <n v="78"/>
        <n v="93"/>
        <n v="50"/>
        <n v="57"/>
        <n v="66"/>
        <n v="44"/>
        <n v="52"/>
        <n v="71"/>
        <n v="63"/>
      </sharedItems>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ount="4">
        <s v="L"/>
        <s v="S"/>
        <s v="M"/>
        <s v="XL"/>
      </sharedItems>
    </cacheField>
    <cacheField name="Color" numFmtId="0">
      <sharedItems count="25">
        <s v="Gray"/>
        <s v="Maroon"/>
        <s v="Turquoise"/>
        <s v="White"/>
        <s v="Charcoal"/>
        <s v="Silver"/>
        <s v="Pink"/>
        <s v="Purple"/>
        <s v="Olive"/>
        <s v="Gold"/>
        <s v="Violet"/>
        <s v="Teal"/>
        <s v="Lavender"/>
        <s v="Black"/>
        <s v="Green"/>
        <s v="Peach"/>
        <s v="Red"/>
        <s v="Cyan"/>
        <s v="Brown"/>
        <s v="Beige"/>
        <s v="Orange"/>
        <s v="Indigo"/>
        <s v="Yellow"/>
        <s v="Magenta"/>
        <s v="Blue"/>
      </sharedItems>
    </cacheField>
    <cacheField name="Season" numFmtId="0">
      <sharedItems count="4">
        <s v="Winter"/>
        <s v="Spring"/>
        <s v="Summer"/>
        <s v="Fall"/>
      </sharedItems>
    </cacheField>
    <cacheField name="Review Rating" numFmtId="0">
      <sharedItems containsSemiMixedTypes="0" containsString="0" containsNumber="1" minValue="2.5" maxValue="5"/>
    </cacheField>
    <cacheField name="Subscription Status" numFmtId="0">
      <sharedItems/>
    </cacheField>
    <cacheField name="Payment Method" numFmtId="0">
      <sharedItems count="6">
        <s v="Credit Card"/>
        <s v="Bank Transfer"/>
        <s v="Cash"/>
        <s v="PayPal"/>
        <s v="Venmo"/>
        <s v="Debit Card"/>
      </sharedItems>
    </cacheField>
    <cacheField name="Shipping Type" numFmtId="0">
      <sharedItems count="6">
        <s v="Express"/>
        <s v="Free Shipping"/>
        <s v="Next Day Air"/>
        <s v="Standard"/>
        <s v="2-Day Shipping"/>
        <s v="Store Pickup"/>
      </sharedItems>
    </cacheField>
    <cacheField name="Discount Applied" numFmtId="0">
      <sharedItems count="2">
        <s v="Yes"/>
        <s v="No"/>
      </sharedItems>
    </cacheField>
    <cacheField name="Promo Code Used" numFmtId="0">
      <sharedItems/>
    </cacheField>
    <cacheField name="Previous Purchases" numFmtId="0">
      <sharedItems containsSemiMixedTypes="0" containsString="0" containsNumber="1" containsInteger="1" minValue="1" maxValue="50"/>
    </cacheField>
    <cacheField name="Preferred Payment Method" numFmtId="0">
      <sharedItems/>
    </cacheField>
    <cacheField name="Frequency of Purchases" numFmtId="0">
      <sharedItems count="7">
        <s v="Fortnightly"/>
        <s v="Weekly"/>
        <s v="Annually"/>
        <s v="Quarterly"/>
        <s v="Bi-Weekly"/>
        <s v="Monthly"/>
        <s v="Every 3 Months"/>
      </sharedItems>
    </cacheField>
  </cacheFields>
  <extLst>
    <ext xmlns:x14="http://schemas.microsoft.com/office/spreadsheetml/2009/9/main" uri="{725AE2AE-9491-48be-B2B4-4EB974FC3084}">
      <x14:pivotCacheDefinition pivotCacheId="17604973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n v="1"/>
    <n v="55"/>
    <x v="0"/>
    <s v="Blouse"/>
    <x v="0"/>
    <x v="0"/>
    <x v="0"/>
    <x v="0"/>
    <x v="0"/>
    <x v="0"/>
    <n v="3.1"/>
    <s v="Yes"/>
    <x v="0"/>
    <x v="0"/>
    <x v="0"/>
    <s v="Yes"/>
    <n v="14"/>
    <s v="Venmo"/>
    <x v="0"/>
  </r>
  <r>
    <n v="2"/>
    <n v="19"/>
    <x v="0"/>
    <s v="Sweater"/>
    <x v="0"/>
    <x v="1"/>
    <x v="1"/>
    <x v="0"/>
    <x v="1"/>
    <x v="0"/>
    <n v="3.1"/>
    <s v="Yes"/>
    <x v="1"/>
    <x v="0"/>
    <x v="0"/>
    <s v="Yes"/>
    <n v="2"/>
    <s v="Cash"/>
    <x v="0"/>
  </r>
  <r>
    <n v="3"/>
    <n v="50"/>
    <x v="0"/>
    <s v="Jeans"/>
    <x v="0"/>
    <x v="2"/>
    <x v="2"/>
    <x v="1"/>
    <x v="1"/>
    <x v="1"/>
    <n v="3.1"/>
    <s v="Yes"/>
    <x v="2"/>
    <x v="1"/>
    <x v="0"/>
    <s v="Yes"/>
    <n v="23"/>
    <s v="Credit Card"/>
    <x v="1"/>
  </r>
  <r>
    <n v="4"/>
    <n v="21"/>
    <x v="0"/>
    <s v="Sandals"/>
    <x v="1"/>
    <x v="3"/>
    <x v="3"/>
    <x v="2"/>
    <x v="1"/>
    <x v="1"/>
    <n v="3.5"/>
    <s v="Yes"/>
    <x v="3"/>
    <x v="2"/>
    <x v="0"/>
    <s v="Yes"/>
    <n v="49"/>
    <s v="PayPal"/>
    <x v="1"/>
  </r>
  <r>
    <n v="5"/>
    <n v="45"/>
    <x v="0"/>
    <s v="Blouse"/>
    <x v="0"/>
    <x v="4"/>
    <x v="4"/>
    <x v="2"/>
    <x v="2"/>
    <x v="1"/>
    <n v="2.7"/>
    <s v="Yes"/>
    <x v="2"/>
    <x v="1"/>
    <x v="0"/>
    <s v="Yes"/>
    <n v="31"/>
    <s v="PayPal"/>
    <x v="2"/>
  </r>
  <r>
    <n v="6"/>
    <n v="46"/>
    <x v="0"/>
    <s v="Sneakers"/>
    <x v="1"/>
    <x v="5"/>
    <x v="5"/>
    <x v="2"/>
    <x v="3"/>
    <x v="2"/>
    <n v="2.9"/>
    <s v="Yes"/>
    <x v="4"/>
    <x v="3"/>
    <x v="0"/>
    <s v="Yes"/>
    <n v="14"/>
    <s v="Venmo"/>
    <x v="1"/>
  </r>
  <r>
    <n v="7"/>
    <n v="63"/>
    <x v="0"/>
    <s v="Shirt"/>
    <x v="0"/>
    <x v="6"/>
    <x v="6"/>
    <x v="2"/>
    <x v="0"/>
    <x v="3"/>
    <n v="3.2"/>
    <s v="Yes"/>
    <x v="5"/>
    <x v="1"/>
    <x v="0"/>
    <s v="Yes"/>
    <n v="49"/>
    <s v="Cash"/>
    <x v="3"/>
  </r>
  <r>
    <n v="8"/>
    <n v="27"/>
    <x v="0"/>
    <s v="Shorts"/>
    <x v="0"/>
    <x v="7"/>
    <x v="7"/>
    <x v="0"/>
    <x v="4"/>
    <x v="0"/>
    <n v="3.2"/>
    <s v="Yes"/>
    <x v="5"/>
    <x v="1"/>
    <x v="0"/>
    <s v="Yes"/>
    <n v="19"/>
    <s v="Credit Card"/>
    <x v="1"/>
  </r>
  <r>
    <n v="9"/>
    <n v="26"/>
    <x v="0"/>
    <s v="Coat"/>
    <x v="2"/>
    <x v="8"/>
    <x v="8"/>
    <x v="0"/>
    <x v="5"/>
    <x v="2"/>
    <n v="2.6"/>
    <s v="Yes"/>
    <x v="4"/>
    <x v="0"/>
    <x v="0"/>
    <s v="Yes"/>
    <n v="8"/>
    <s v="Venmo"/>
    <x v="2"/>
  </r>
  <r>
    <n v="10"/>
    <n v="57"/>
    <x v="0"/>
    <s v="Handbag"/>
    <x v="3"/>
    <x v="9"/>
    <x v="9"/>
    <x v="2"/>
    <x v="6"/>
    <x v="1"/>
    <n v="4.8"/>
    <s v="Yes"/>
    <x v="3"/>
    <x v="4"/>
    <x v="0"/>
    <s v="Yes"/>
    <n v="4"/>
    <s v="Cash"/>
    <x v="3"/>
  </r>
  <r>
    <n v="11"/>
    <n v="53"/>
    <x v="0"/>
    <s v="Shoes"/>
    <x v="1"/>
    <x v="7"/>
    <x v="10"/>
    <x v="0"/>
    <x v="7"/>
    <x v="3"/>
    <n v="4.0999999999999996"/>
    <s v="Yes"/>
    <x v="0"/>
    <x v="5"/>
    <x v="0"/>
    <s v="Yes"/>
    <n v="26"/>
    <s v="Bank Transfer"/>
    <x v="4"/>
  </r>
  <r>
    <n v="12"/>
    <n v="30"/>
    <x v="0"/>
    <s v="Shorts"/>
    <x v="0"/>
    <x v="10"/>
    <x v="11"/>
    <x v="1"/>
    <x v="8"/>
    <x v="0"/>
    <n v="4.9000000000000004"/>
    <s v="Yes"/>
    <x v="3"/>
    <x v="5"/>
    <x v="0"/>
    <s v="Yes"/>
    <n v="10"/>
    <s v="Bank Transfer"/>
    <x v="0"/>
  </r>
  <r>
    <n v="13"/>
    <n v="61"/>
    <x v="0"/>
    <s v="Coat"/>
    <x v="2"/>
    <x v="11"/>
    <x v="12"/>
    <x v="2"/>
    <x v="9"/>
    <x v="0"/>
    <n v="4.5"/>
    <s v="Yes"/>
    <x v="3"/>
    <x v="0"/>
    <x v="0"/>
    <s v="Yes"/>
    <n v="37"/>
    <s v="Venmo"/>
    <x v="0"/>
  </r>
  <r>
    <n v="14"/>
    <n v="65"/>
    <x v="0"/>
    <s v="Dress"/>
    <x v="0"/>
    <x v="12"/>
    <x v="13"/>
    <x v="2"/>
    <x v="10"/>
    <x v="1"/>
    <n v="4.7"/>
    <s v="Yes"/>
    <x v="5"/>
    <x v="0"/>
    <x v="0"/>
    <s v="Yes"/>
    <n v="31"/>
    <s v="PayPal"/>
    <x v="1"/>
  </r>
  <r>
    <n v="15"/>
    <n v="64"/>
    <x v="0"/>
    <s v="Coat"/>
    <x v="2"/>
    <x v="0"/>
    <x v="14"/>
    <x v="0"/>
    <x v="11"/>
    <x v="0"/>
    <n v="4.7"/>
    <s v="Yes"/>
    <x v="3"/>
    <x v="1"/>
    <x v="0"/>
    <s v="Yes"/>
    <n v="34"/>
    <s v="Debit Card"/>
    <x v="1"/>
  </r>
  <r>
    <n v="16"/>
    <n v="64"/>
    <x v="0"/>
    <s v="Skirt"/>
    <x v="0"/>
    <x v="13"/>
    <x v="3"/>
    <x v="2"/>
    <x v="11"/>
    <x v="0"/>
    <n v="2.8"/>
    <s v="Yes"/>
    <x v="0"/>
    <x v="5"/>
    <x v="0"/>
    <s v="Yes"/>
    <n v="8"/>
    <s v="PayPal"/>
    <x v="5"/>
  </r>
  <r>
    <n v="17"/>
    <n v="25"/>
    <x v="0"/>
    <s v="Sunglasses"/>
    <x v="3"/>
    <x v="14"/>
    <x v="15"/>
    <x v="1"/>
    <x v="0"/>
    <x v="1"/>
    <n v="4.0999999999999996"/>
    <s v="Yes"/>
    <x v="4"/>
    <x v="2"/>
    <x v="0"/>
    <s v="Yes"/>
    <n v="44"/>
    <s v="Debit Card"/>
    <x v="4"/>
  </r>
  <r>
    <n v="18"/>
    <n v="53"/>
    <x v="0"/>
    <s v="Dress"/>
    <x v="0"/>
    <x v="15"/>
    <x v="16"/>
    <x v="3"/>
    <x v="12"/>
    <x v="0"/>
    <n v="4.7"/>
    <s v="Yes"/>
    <x v="5"/>
    <x v="4"/>
    <x v="0"/>
    <s v="Yes"/>
    <n v="36"/>
    <s v="Venmo"/>
    <x v="3"/>
  </r>
  <r>
    <n v="19"/>
    <n v="52"/>
    <x v="0"/>
    <s v="Sweater"/>
    <x v="0"/>
    <x v="16"/>
    <x v="6"/>
    <x v="1"/>
    <x v="13"/>
    <x v="2"/>
    <n v="4.5999999999999996"/>
    <s v="Yes"/>
    <x v="1"/>
    <x v="1"/>
    <x v="0"/>
    <s v="Yes"/>
    <n v="17"/>
    <s v="Cash"/>
    <x v="1"/>
  </r>
  <r>
    <n v="20"/>
    <n v="66"/>
    <x v="0"/>
    <s v="Pants"/>
    <x v="0"/>
    <x v="3"/>
    <x v="3"/>
    <x v="2"/>
    <x v="14"/>
    <x v="2"/>
    <n v="3.3"/>
    <s v="Yes"/>
    <x v="4"/>
    <x v="3"/>
    <x v="0"/>
    <s v="Yes"/>
    <n v="46"/>
    <s v="Debit Card"/>
    <x v="4"/>
  </r>
  <r>
    <n v="21"/>
    <n v="21"/>
    <x v="0"/>
    <s v="Pants"/>
    <x v="0"/>
    <x v="12"/>
    <x v="7"/>
    <x v="2"/>
    <x v="13"/>
    <x v="0"/>
    <n v="2.8"/>
    <s v="Yes"/>
    <x v="0"/>
    <x v="0"/>
    <x v="0"/>
    <s v="Yes"/>
    <n v="50"/>
    <s v="Cash"/>
    <x v="6"/>
  </r>
  <r>
    <n v="22"/>
    <n v="31"/>
    <x v="0"/>
    <s v="Pants"/>
    <x v="0"/>
    <x v="17"/>
    <x v="17"/>
    <x v="2"/>
    <x v="4"/>
    <x v="0"/>
    <n v="4.0999999999999996"/>
    <s v="Yes"/>
    <x v="0"/>
    <x v="5"/>
    <x v="0"/>
    <s v="Yes"/>
    <n v="22"/>
    <s v="Debit Card"/>
    <x v="3"/>
  </r>
  <r>
    <n v="23"/>
    <n v="56"/>
    <x v="0"/>
    <s v="Pants"/>
    <x v="0"/>
    <x v="18"/>
    <x v="18"/>
    <x v="2"/>
    <x v="15"/>
    <x v="2"/>
    <n v="3.2"/>
    <s v="Yes"/>
    <x v="2"/>
    <x v="5"/>
    <x v="0"/>
    <s v="Yes"/>
    <n v="32"/>
    <s v="Debit Card"/>
    <x v="2"/>
  </r>
  <r>
    <n v="24"/>
    <n v="31"/>
    <x v="0"/>
    <s v="Pants"/>
    <x v="0"/>
    <x v="19"/>
    <x v="19"/>
    <x v="3"/>
    <x v="3"/>
    <x v="0"/>
    <n v="4.4000000000000004"/>
    <s v="Yes"/>
    <x v="0"/>
    <x v="0"/>
    <x v="0"/>
    <s v="Yes"/>
    <n v="40"/>
    <s v="Credit Card"/>
    <x v="1"/>
  </r>
  <r>
    <n v="25"/>
    <n v="18"/>
    <x v="0"/>
    <s v="Jacket"/>
    <x v="2"/>
    <x v="20"/>
    <x v="20"/>
    <x v="2"/>
    <x v="14"/>
    <x v="3"/>
    <n v="2.9"/>
    <s v="Yes"/>
    <x v="2"/>
    <x v="5"/>
    <x v="0"/>
    <s v="Yes"/>
    <n v="16"/>
    <s v="Debit Card"/>
    <x v="1"/>
  </r>
  <r>
    <n v="26"/>
    <n v="18"/>
    <x v="0"/>
    <s v="Hoodie"/>
    <x v="0"/>
    <x v="21"/>
    <x v="21"/>
    <x v="2"/>
    <x v="5"/>
    <x v="2"/>
    <n v="3.6"/>
    <s v="Yes"/>
    <x v="1"/>
    <x v="0"/>
    <x v="0"/>
    <s v="Yes"/>
    <n v="14"/>
    <s v="PayPal"/>
    <x v="2"/>
  </r>
  <r>
    <n v="27"/>
    <n v="38"/>
    <x v="0"/>
    <s v="Jewelry"/>
    <x v="3"/>
    <x v="5"/>
    <x v="22"/>
    <x v="2"/>
    <x v="16"/>
    <x v="1"/>
    <n v="3.6"/>
    <s v="Yes"/>
    <x v="2"/>
    <x v="2"/>
    <x v="0"/>
    <s v="Yes"/>
    <n v="13"/>
    <s v="Credit Card"/>
    <x v="2"/>
  </r>
  <r>
    <n v="28"/>
    <n v="56"/>
    <x v="0"/>
    <s v="Shorts"/>
    <x v="0"/>
    <x v="22"/>
    <x v="0"/>
    <x v="0"/>
    <x v="17"/>
    <x v="2"/>
    <n v="5"/>
    <s v="Yes"/>
    <x v="5"/>
    <x v="2"/>
    <x v="0"/>
    <s v="Yes"/>
    <n v="7"/>
    <s v="Bank Transfer"/>
    <x v="6"/>
  </r>
  <r>
    <n v="29"/>
    <n v="54"/>
    <x v="0"/>
    <s v="Handbag"/>
    <x v="3"/>
    <x v="23"/>
    <x v="17"/>
    <x v="2"/>
    <x v="0"/>
    <x v="3"/>
    <n v="4.4000000000000004"/>
    <s v="Yes"/>
    <x v="5"/>
    <x v="1"/>
    <x v="0"/>
    <s v="Yes"/>
    <n v="41"/>
    <s v="PayPal"/>
    <x v="6"/>
  </r>
  <r>
    <n v="30"/>
    <n v="31"/>
    <x v="0"/>
    <s v="Dress"/>
    <x v="0"/>
    <x v="16"/>
    <x v="5"/>
    <x v="1"/>
    <x v="13"/>
    <x v="3"/>
    <n v="4.0999999999999996"/>
    <s v="Yes"/>
    <x v="4"/>
    <x v="5"/>
    <x v="0"/>
    <s v="Yes"/>
    <n v="14"/>
    <s v="Credit Card"/>
    <x v="1"/>
  </r>
  <r>
    <n v="31"/>
    <n v="57"/>
    <x v="0"/>
    <s v="Jewelry"/>
    <x v="3"/>
    <x v="9"/>
    <x v="17"/>
    <x v="0"/>
    <x v="13"/>
    <x v="0"/>
    <n v="4.7"/>
    <s v="Yes"/>
    <x v="1"/>
    <x v="3"/>
    <x v="0"/>
    <s v="Yes"/>
    <n v="16"/>
    <s v="Credit Card"/>
    <x v="5"/>
  </r>
  <r>
    <n v="32"/>
    <n v="33"/>
    <x v="0"/>
    <s v="Dress"/>
    <x v="0"/>
    <x v="24"/>
    <x v="8"/>
    <x v="0"/>
    <x v="18"/>
    <x v="0"/>
    <n v="4.7"/>
    <s v="Yes"/>
    <x v="4"/>
    <x v="5"/>
    <x v="0"/>
    <s v="Yes"/>
    <n v="45"/>
    <s v="Venmo"/>
    <x v="5"/>
  </r>
  <r>
    <n v="33"/>
    <n v="36"/>
    <x v="0"/>
    <s v="Jacket"/>
    <x v="2"/>
    <x v="25"/>
    <x v="23"/>
    <x v="2"/>
    <x v="5"/>
    <x v="2"/>
    <n v="4.9000000000000004"/>
    <s v="Yes"/>
    <x v="1"/>
    <x v="1"/>
    <x v="0"/>
    <s v="Yes"/>
    <n v="37"/>
    <s v="Venmo"/>
    <x v="2"/>
  </r>
  <r>
    <n v="34"/>
    <n v="54"/>
    <x v="0"/>
    <s v="Pants"/>
    <x v="0"/>
    <x v="15"/>
    <x v="24"/>
    <x v="0"/>
    <x v="14"/>
    <x v="2"/>
    <n v="3.3"/>
    <s v="Yes"/>
    <x v="4"/>
    <x v="5"/>
    <x v="0"/>
    <s v="Yes"/>
    <n v="45"/>
    <s v="Cash"/>
    <x v="3"/>
  </r>
  <r>
    <n v="35"/>
    <n v="36"/>
    <x v="0"/>
    <s v="T-shirt"/>
    <x v="0"/>
    <x v="26"/>
    <x v="25"/>
    <x v="0"/>
    <x v="10"/>
    <x v="1"/>
    <n v="4.5999999999999996"/>
    <s v="Yes"/>
    <x v="5"/>
    <x v="4"/>
    <x v="0"/>
    <s v="Yes"/>
    <n v="38"/>
    <s v="PayPal"/>
    <x v="3"/>
  </r>
  <r>
    <n v="36"/>
    <n v="54"/>
    <x v="0"/>
    <s v="Blouse"/>
    <x v="0"/>
    <x v="27"/>
    <x v="2"/>
    <x v="2"/>
    <x v="17"/>
    <x v="2"/>
    <n v="4"/>
    <s v="Yes"/>
    <x v="1"/>
    <x v="4"/>
    <x v="0"/>
    <s v="Yes"/>
    <n v="48"/>
    <s v="Credit Card"/>
    <x v="4"/>
  </r>
  <r>
    <n v="37"/>
    <n v="35"/>
    <x v="0"/>
    <s v="T-shirt"/>
    <x v="0"/>
    <x v="28"/>
    <x v="26"/>
    <x v="2"/>
    <x v="1"/>
    <x v="0"/>
    <n v="4.5999999999999996"/>
    <s v="Yes"/>
    <x v="2"/>
    <x v="1"/>
    <x v="0"/>
    <s v="Yes"/>
    <n v="44"/>
    <s v="PayPal"/>
    <x v="0"/>
  </r>
  <r>
    <n v="38"/>
    <n v="35"/>
    <x v="0"/>
    <s v="Jeans"/>
    <x v="0"/>
    <x v="29"/>
    <x v="27"/>
    <x v="1"/>
    <x v="17"/>
    <x v="2"/>
    <n v="2.8"/>
    <s v="Yes"/>
    <x v="5"/>
    <x v="5"/>
    <x v="0"/>
    <s v="Yes"/>
    <n v="10"/>
    <s v="PayPal"/>
    <x v="1"/>
  </r>
  <r>
    <n v="39"/>
    <n v="29"/>
    <x v="0"/>
    <s v="Dress"/>
    <x v="0"/>
    <x v="18"/>
    <x v="20"/>
    <x v="2"/>
    <x v="16"/>
    <x v="0"/>
    <n v="3.7"/>
    <s v="Yes"/>
    <x v="5"/>
    <x v="4"/>
    <x v="0"/>
    <s v="Yes"/>
    <n v="44"/>
    <s v="Venmo"/>
    <x v="6"/>
  </r>
  <r>
    <n v="40"/>
    <n v="70"/>
    <x v="0"/>
    <s v="Pants"/>
    <x v="0"/>
    <x v="30"/>
    <x v="28"/>
    <x v="1"/>
    <x v="2"/>
    <x v="2"/>
    <n v="4.2"/>
    <s v="Yes"/>
    <x v="1"/>
    <x v="0"/>
    <x v="0"/>
    <s v="Yes"/>
    <n v="18"/>
    <s v="Credit Card"/>
    <x v="5"/>
  </r>
  <r>
    <n v="41"/>
    <n v="69"/>
    <x v="0"/>
    <s v="Handbag"/>
    <x v="3"/>
    <x v="31"/>
    <x v="7"/>
    <x v="0"/>
    <x v="19"/>
    <x v="0"/>
    <n v="4.5999999999999996"/>
    <s v="Yes"/>
    <x v="3"/>
    <x v="2"/>
    <x v="0"/>
    <s v="Yes"/>
    <n v="31"/>
    <s v="Debit Card"/>
    <x v="3"/>
  </r>
  <r>
    <n v="42"/>
    <n v="67"/>
    <x v="0"/>
    <s v="Scarf"/>
    <x v="3"/>
    <x v="32"/>
    <x v="29"/>
    <x v="2"/>
    <x v="20"/>
    <x v="1"/>
    <n v="4.5"/>
    <s v="Yes"/>
    <x v="2"/>
    <x v="3"/>
    <x v="0"/>
    <s v="Yes"/>
    <n v="40"/>
    <s v="Venmo"/>
    <x v="2"/>
  </r>
  <r>
    <n v="43"/>
    <n v="20"/>
    <x v="0"/>
    <s v="Coat"/>
    <x v="2"/>
    <x v="33"/>
    <x v="30"/>
    <x v="2"/>
    <x v="19"/>
    <x v="1"/>
    <n v="4.0999999999999996"/>
    <s v="Yes"/>
    <x v="1"/>
    <x v="1"/>
    <x v="0"/>
    <s v="Yes"/>
    <n v="15"/>
    <s v="PayPal"/>
    <x v="2"/>
  </r>
  <r>
    <n v="44"/>
    <n v="25"/>
    <x v="0"/>
    <s v="Scarf"/>
    <x v="3"/>
    <x v="28"/>
    <x v="31"/>
    <x v="0"/>
    <x v="12"/>
    <x v="3"/>
    <n v="3.7"/>
    <s v="Yes"/>
    <x v="3"/>
    <x v="5"/>
    <x v="0"/>
    <s v="Yes"/>
    <n v="19"/>
    <s v="PayPal"/>
    <x v="0"/>
  </r>
  <r>
    <n v="45"/>
    <n v="39"/>
    <x v="0"/>
    <s v="Hat"/>
    <x v="3"/>
    <x v="0"/>
    <x v="0"/>
    <x v="1"/>
    <x v="5"/>
    <x v="2"/>
    <n v="4.5999999999999996"/>
    <s v="Yes"/>
    <x v="1"/>
    <x v="1"/>
    <x v="0"/>
    <s v="Yes"/>
    <n v="45"/>
    <s v="PayPal"/>
    <x v="1"/>
  </r>
  <r>
    <n v="46"/>
    <n v="50"/>
    <x v="0"/>
    <s v="Socks"/>
    <x v="0"/>
    <x v="34"/>
    <x v="30"/>
    <x v="3"/>
    <x v="21"/>
    <x v="3"/>
    <n v="2.9"/>
    <s v="Yes"/>
    <x v="4"/>
    <x v="4"/>
    <x v="0"/>
    <s v="Yes"/>
    <n v="25"/>
    <s v="PayPal"/>
    <x v="2"/>
  </r>
  <r>
    <n v="47"/>
    <n v="57"/>
    <x v="0"/>
    <s v="Shirt"/>
    <x v="0"/>
    <x v="35"/>
    <x v="18"/>
    <x v="0"/>
    <x v="3"/>
    <x v="2"/>
    <n v="2.9"/>
    <s v="Yes"/>
    <x v="4"/>
    <x v="5"/>
    <x v="0"/>
    <s v="Yes"/>
    <n v="45"/>
    <s v="Cash"/>
    <x v="3"/>
  </r>
  <r>
    <n v="48"/>
    <n v="55"/>
    <x v="0"/>
    <s v="Jewelry"/>
    <x v="3"/>
    <x v="36"/>
    <x v="6"/>
    <x v="2"/>
    <x v="4"/>
    <x v="0"/>
    <n v="4.5"/>
    <s v="Yes"/>
    <x v="5"/>
    <x v="1"/>
    <x v="0"/>
    <s v="Yes"/>
    <n v="36"/>
    <s v="Cash"/>
    <x v="1"/>
  </r>
  <r>
    <n v="49"/>
    <n v="42"/>
    <x v="0"/>
    <s v="Shirt"/>
    <x v="0"/>
    <x v="37"/>
    <x v="22"/>
    <x v="2"/>
    <x v="20"/>
    <x v="2"/>
    <n v="2.7"/>
    <s v="Yes"/>
    <x v="5"/>
    <x v="5"/>
    <x v="0"/>
    <s v="Yes"/>
    <n v="38"/>
    <s v="Cash"/>
    <x v="5"/>
  </r>
  <r>
    <n v="50"/>
    <n v="68"/>
    <x v="0"/>
    <s v="Hoodie"/>
    <x v="0"/>
    <x v="38"/>
    <x v="32"/>
    <x v="1"/>
    <x v="21"/>
    <x v="1"/>
    <n v="4.5999999999999996"/>
    <s v="Yes"/>
    <x v="1"/>
    <x v="2"/>
    <x v="0"/>
    <s v="Yes"/>
    <n v="34"/>
    <s v="Debit Card"/>
    <x v="4"/>
  </r>
  <r>
    <n v="51"/>
    <n v="49"/>
    <x v="0"/>
    <s v="Blouse"/>
    <x v="0"/>
    <x v="39"/>
    <x v="33"/>
    <x v="2"/>
    <x v="16"/>
    <x v="1"/>
    <n v="3.7"/>
    <s v="Yes"/>
    <x v="2"/>
    <x v="5"/>
    <x v="0"/>
    <s v="Yes"/>
    <n v="39"/>
    <s v="Debit Card"/>
    <x v="4"/>
  </r>
  <r>
    <n v="52"/>
    <n v="59"/>
    <x v="0"/>
    <s v="Skirt"/>
    <x v="0"/>
    <x v="40"/>
    <x v="34"/>
    <x v="3"/>
    <x v="0"/>
    <x v="0"/>
    <n v="4.7"/>
    <s v="Yes"/>
    <x v="3"/>
    <x v="4"/>
    <x v="0"/>
    <s v="Yes"/>
    <n v="7"/>
    <s v="Credit Card"/>
    <x v="3"/>
  </r>
  <r>
    <n v="53"/>
    <n v="42"/>
    <x v="0"/>
    <s v="T-shirt"/>
    <x v="0"/>
    <x v="5"/>
    <x v="29"/>
    <x v="2"/>
    <x v="14"/>
    <x v="2"/>
    <n v="2.6"/>
    <s v="Yes"/>
    <x v="0"/>
    <x v="1"/>
    <x v="0"/>
    <s v="Yes"/>
    <n v="26"/>
    <s v="Credit Card"/>
    <x v="1"/>
  </r>
  <r>
    <n v="54"/>
    <n v="29"/>
    <x v="0"/>
    <s v="Skirt"/>
    <x v="0"/>
    <x v="41"/>
    <x v="16"/>
    <x v="1"/>
    <x v="15"/>
    <x v="0"/>
    <n v="3.9"/>
    <s v="Yes"/>
    <x v="5"/>
    <x v="2"/>
    <x v="0"/>
    <s v="Yes"/>
    <n v="35"/>
    <s v="Credit Card"/>
    <x v="1"/>
  </r>
  <r>
    <n v="55"/>
    <n v="47"/>
    <x v="0"/>
    <s v="Coat"/>
    <x v="2"/>
    <x v="23"/>
    <x v="35"/>
    <x v="2"/>
    <x v="18"/>
    <x v="2"/>
    <n v="4.2"/>
    <s v="Yes"/>
    <x v="1"/>
    <x v="2"/>
    <x v="0"/>
    <s v="Yes"/>
    <n v="35"/>
    <s v="Debit Card"/>
    <x v="4"/>
  </r>
  <r>
    <n v="56"/>
    <n v="40"/>
    <x v="0"/>
    <s v="Jacket"/>
    <x v="2"/>
    <x v="39"/>
    <x v="36"/>
    <x v="2"/>
    <x v="12"/>
    <x v="0"/>
    <n v="3"/>
    <s v="Yes"/>
    <x v="4"/>
    <x v="4"/>
    <x v="0"/>
    <s v="Yes"/>
    <n v="49"/>
    <s v="Credit Card"/>
    <x v="2"/>
  </r>
  <r>
    <n v="57"/>
    <n v="41"/>
    <x v="0"/>
    <s v="Backpack"/>
    <x v="3"/>
    <x v="2"/>
    <x v="16"/>
    <x v="3"/>
    <x v="18"/>
    <x v="2"/>
    <n v="4.7"/>
    <s v="Yes"/>
    <x v="3"/>
    <x v="5"/>
    <x v="0"/>
    <s v="Yes"/>
    <n v="46"/>
    <s v="Credit Card"/>
    <x v="1"/>
  </r>
  <r>
    <n v="58"/>
    <n v="21"/>
    <x v="0"/>
    <s v="Coat"/>
    <x v="2"/>
    <x v="1"/>
    <x v="8"/>
    <x v="2"/>
    <x v="3"/>
    <x v="2"/>
    <n v="4.4000000000000004"/>
    <s v="Yes"/>
    <x v="3"/>
    <x v="5"/>
    <x v="0"/>
    <s v="Yes"/>
    <n v="17"/>
    <s v="Debit Card"/>
    <x v="0"/>
  </r>
  <r>
    <n v="59"/>
    <n v="69"/>
    <x v="0"/>
    <s v="Hoodie"/>
    <x v="0"/>
    <x v="36"/>
    <x v="9"/>
    <x v="2"/>
    <x v="4"/>
    <x v="2"/>
    <n v="4.2"/>
    <s v="Yes"/>
    <x v="0"/>
    <x v="1"/>
    <x v="0"/>
    <s v="Yes"/>
    <n v="29"/>
    <s v="Venmo"/>
    <x v="5"/>
  </r>
  <r>
    <n v="60"/>
    <n v="63"/>
    <x v="0"/>
    <s v="Belt"/>
    <x v="3"/>
    <x v="24"/>
    <x v="7"/>
    <x v="0"/>
    <x v="22"/>
    <x v="1"/>
    <n v="4.5999999999999996"/>
    <s v="Yes"/>
    <x v="5"/>
    <x v="3"/>
    <x v="0"/>
    <s v="Yes"/>
    <n v="4"/>
    <s v="Debit Card"/>
    <x v="1"/>
  </r>
  <r>
    <n v="61"/>
    <n v="50"/>
    <x v="0"/>
    <s v="Sweater"/>
    <x v="0"/>
    <x v="18"/>
    <x v="37"/>
    <x v="0"/>
    <x v="18"/>
    <x v="2"/>
    <n v="4"/>
    <s v="Yes"/>
    <x v="0"/>
    <x v="0"/>
    <x v="0"/>
    <s v="Yes"/>
    <n v="17"/>
    <s v="Cash"/>
    <x v="1"/>
  </r>
  <r>
    <n v="62"/>
    <n v="55"/>
    <x v="0"/>
    <s v="Scarf"/>
    <x v="3"/>
    <x v="10"/>
    <x v="21"/>
    <x v="2"/>
    <x v="20"/>
    <x v="0"/>
    <n v="4.7"/>
    <s v="Yes"/>
    <x v="1"/>
    <x v="5"/>
    <x v="0"/>
    <s v="Yes"/>
    <n v="21"/>
    <s v="Credit Card"/>
    <x v="6"/>
  </r>
  <r>
    <n v="63"/>
    <n v="30"/>
    <x v="0"/>
    <s v="Sneakers"/>
    <x v="1"/>
    <x v="34"/>
    <x v="16"/>
    <x v="1"/>
    <x v="23"/>
    <x v="1"/>
    <n v="3.8"/>
    <s v="Yes"/>
    <x v="0"/>
    <x v="1"/>
    <x v="0"/>
    <s v="Yes"/>
    <n v="31"/>
    <s v="Credit Card"/>
    <x v="0"/>
  </r>
  <r>
    <n v="64"/>
    <n v="33"/>
    <x v="0"/>
    <s v="Sunglasses"/>
    <x v="3"/>
    <x v="24"/>
    <x v="28"/>
    <x v="0"/>
    <x v="12"/>
    <x v="0"/>
    <n v="2.7"/>
    <s v="Yes"/>
    <x v="0"/>
    <x v="4"/>
    <x v="0"/>
    <s v="Yes"/>
    <n v="43"/>
    <s v="Credit Card"/>
    <x v="1"/>
  </r>
  <r>
    <n v="65"/>
    <n v="65"/>
    <x v="0"/>
    <s v="Boots"/>
    <x v="1"/>
    <x v="42"/>
    <x v="15"/>
    <x v="1"/>
    <x v="14"/>
    <x v="3"/>
    <n v="4.8"/>
    <s v="Yes"/>
    <x v="3"/>
    <x v="3"/>
    <x v="0"/>
    <s v="Yes"/>
    <n v="18"/>
    <s v="Debit Card"/>
    <x v="0"/>
  </r>
  <r>
    <n v="66"/>
    <n v="65"/>
    <x v="0"/>
    <s v="Backpack"/>
    <x v="3"/>
    <x v="14"/>
    <x v="32"/>
    <x v="2"/>
    <x v="7"/>
    <x v="1"/>
    <n v="4.8"/>
    <s v="Yes"/>
    <x v="0"/>
    <x v="4"/>
    <x v="0"/>
    <s v="Yes"/>
    <n v="44"/>
    <s v="Venmo"/>
    <x v="6"/>
  </r>
  <r>
    <n v="67"/>
    <n v="31"/>
    <x v="0"/>
    <s v="Blouse"/>
    <x v="0"/>
    <x v="23"/>
    <x v="38"/>
    <x v="1"/>
    <x v="23"/>
    <x v="0"/>
    <n v="4.7"/>
    <s v="Yes"/>
    <x v="1"/>
    <x v="4"/>
    <x v="0"/>
    <s v="Yes"/>
    <n v="3"/>
    <s v="Venmo"/>
    <x v="6"/>
  </r>
  <r>
    <n v="68"/>
    <n v="45"/>
    <x v="0"/>
    <s v="Coat"/>
    <x v="2"/>
    <x v="27"/>
    <x v="39"/>
    <x v="0"/>
    <x v="0"/>
    <x v="0"/>
    <n v="4.4000000000000004"/>
    <s v="Yes"/>
    <x v="3"/>
    <x v="5"/>
    <x v="0"/>
    <s v="Yes"/>
    <n v="49"/>
    <s v="Debit Card"/>
    <x v="5"/>
  </r>
  <r>
    <n v="69"/>
    <n v="57"/>
    <x v="0"/>
    <s v="Handbag"/>
    <x v="3"/>
    <x v="43"/>
    <x v="40"/>
    <x v="0"/>
    <x v="5"/>
    <x v="2"/>
    <n v="3.9"/>
    <s v="Yes"/>
    <x v="0"/>
    <x v="2"/>
    <x v="0"/>
    <s v="Yes"/>
    <n v="21"/>
    <s v="Cash"/>
    <x v="6"/>
  </r>
  <r>
    <n v="70"/>
    <n v="48"/>
    <x v="0"/>
    <s v="Belt"/>
    <x v="3"/>
    <x v="44"/>
    <x v="30"/>
    <x v="1"/>
    <x v="17"/>
    <x v="2"/>
    <n v="4.4000000000000004"/>
    <s v="Yes"/>
    <x v="0"/>
    <x v="0"/>
    <x v="0"/>
    <s v="Yes"/>
    <n v="5"/>
    <s v="Cash"/>
    <x v="1"/>
  </r>
  <r>
    <n v="71"/>
    <n v="22"/>
    <x v="0"/>
    <s v="Belt"/>
    <x v="3"/>
    <x v="45"/>
    <x v="15"/>
    <x v="2"/>
    <x v="23"/>
    <x v="3"/>
    <n v="4.2"/>
    <s v="Yes"/>
    <x v="0"/>
    <x v="0"/>
    <x v="0"/>
    <s v="Yes"/>
    <n v="32"/>
    <s v="Debit Card"/>
    <x v="6"/>
  </r>
  <r>
    <n v="72"/>
    <n v="36"/>
    <x v="0"/>
    <s v="Dress"/>
    <x v="0"/>
    <x v="16"/>
    <x v="41"/>
    <x v="0"/>
    <x v="9"/>
    <x v="2"/>
    <n v="2.9"/>
    <s v="Yes"/>
    <x v="5"/>
    <x v="0"/>
    <x v="0"/>
    <s v="Yes"/>
    <n v="34"/>
    <s v="Bank Transfer"/>
    <x v="2"/>
  </r>
  <r>
    <n v="73"/>
    <n v="18"/>
    <x v="0"/>
    <s v="Dress"/>
    <x v="0"/>
    <x v="46"/>
    <x v="42"/>
    <x v="2"/>
    <x v="8"/>
    <x v="0"/>
    <n v="2.9"/>
    <s v="Yes"/>
    <x v="5"/>
    <x v="5"/>
    <x v="0"/>
    <s v="Yes"/>
    <n v="21"/>
    <s v="Bank Transfer"/>
    <x v="6"/>
  </r>
  <r>
    <n v="74"/>
    <n v="48"/>
    <x v="0"/>
    <s v="Pants"/>
    <x v="0"/>
    <x v="6"/>
    <x v="11"/>
    <x v="2"/>
    <x v="11"/>
    <x v="1"/>
    <n v="2.7"/>
    <s v="Yes"/>
    <x v="5"/>
    <x v="1"/>
    <x v="0"/>
    <s v="Yes"/>
    <n v="43"/>
    <s v="Bank Transfer"/>
    <x v="4"/>
  </r>
  <r>
    <n v="75"/>
    <n v="49"/>
    <x v="0"/>
    <s v="Gloves"/>
    <x v="3"/>
    <x v="47"/>
    <x v="27"/>
    <x v="0"/>
    <x v="10"/>
    <x v="1"/>
    <n v="4.5"/>
    <s v="Yes"/>
    <x v="3"/>
    <x v="0"/>
    <x v="0"/>
    <s v="Yes"/>
    <n v="3"/>
    <s v="Cash"/>
    <x v="5"/>
  </r>
  <r>
    <n v="76"/>
    <n v="64"/>
    <x v="0"/>
    <s v="Scarf"/>
    <x v="3"/>
    <x v="6"/>
    <x v="40"/>
    <x v="2"/>
    <x v="24"/>
    <x v="2"/>
    <n v="2.7"/>
    <s v="Yes"/>
    <x v="5"/>
    <x v="1"/>
    <x v="0"/>
    <s v="Yes"/>
    <n v="21"/>
    <s v="Credit Card"/>
    <x v="2"/>
  </r>
  <r>
    <n v="77"/>
    <n v="50"/>
    <x v="0"/>
    <s v="Hat"/>
    <x v="3"/>
    <x v="35"/>
    <x v="12"/>
    <x v="1"/>
    <x v="11"/>
    <x v="2"/>
    <n v="4.2"/>
    <s v="Yes"/>
    <x v="1"/>
    <x v="1"/>
    <x v="0"/>
    <s v="Yes"/>
    <n v="32"/>
    <s v="Venmo"/>
    <x v="5"/>
  </r>
  <r>
    <n v="78"/>
    <n v="22"/>
    <x v="0"/>
    <s v="Dress"/>
    <x v="0"/>
    <x v="0"/>
    <x v="12"/>
    <x v="0"/>
    <x v="9"/>
    <x v="2"/>
    <n v="3.3"/>
    <s v="Yes"/>
    <x v="5"/>
    <x v="2"/>
    <x v="0"/>
    <s v="Yes"/>
    <n v="36"/>
    <s v="Debit Card"/>
    <x v="0"/>
  </r>
  <r>
    <n v="79"/>
    <n v="50"/>
    <x v="0"/>
    <s v="Skirt"/>
    <x v="0"/>
    <x v="26"/>
    <x v="43"/>
    <x v="2"/>
    <x v="1"/>
    <x v="1"/>
    <n v="4.7"/>
    <s v="Yes"/>
    <x v="4"/>
    <x v="1"/>
    <x v="0"/>
    <s v="Yes"/>
    <n v="50"/>
    <s v="Venmo"/>
    <x v="0"/>
  </r>
  <r>
    <n v="80"/>
    <n v="38"/>
    <x v="0"/>
    <s v="Jacket"/>
    <x v="2"/>
    <x v="48"/>
    <x v="44"/>
    <x v="2"/>
    <x v="8"/>
    <x v="0"/>
    <n v="2.6"/>
    <s v="Yes"/>
    <x v="1"/>
    <x v="4"/>
    <x v="0"/>
    <s v="Yes"/>
    <n v="43"/>
    <s v="Bank Transfer"/>
    <x v="6"/>
  </r>
  <r>
    <n v="81"/>
    <n v="19"/>
    <x v="0"/>
    <s v="Sandals"/>
    <x v="1"/>
    <x v="11"/>
    <x v="14"/>
    <x v="3"/>
    <x v="24"/>
    <x v="2"/>
    <n v="3.3"/>
    <s v="Yes"/>
    <x v="0"/>
    <x v="5"/>
    <x v="0"/>
    <s v="Yes"/>
    <n v="24"/>
    <s v="Credit Card"/>
    <x v="6"/>
  </r>
  <r>
    <n v="82"/>
    <n v="67"/>
    <x v="0"/>
    <s v="Shoes"/>
    <x v="1"/>
    <x v="48"/>
    <x v="41"/>
    <x v="0"/>
    <x v="1"/>
    <x v="2"/>
    <n v="2.6"/>
    <s v="Yes"/>
    <x v="3"/>
    <x v="0"/>
    <x v="0"/>
    <s v="Yes"/>
    <n v="36"/>
    <s v="Credit Card"/>
    <x v="6"/>
  </r>
  <r>
    <n v="83"/>
    <n v="19"/>
    <x v="0"/>
    <s v="Pants"/>
    <x v="0"/>
    <x v="39"/>
    <x v="42"/>
    <x v="1"/>
    <x v="8"/>
    <x v="1"/>
    <n v="4"/>
    <s v="Yes"/>
    <x v="1"/>
    <x v="4"/>
    <x v="0"/>
    <s v="Yes"/>
    <n v="21"/>
    <s v="Credit Card"/>
    <x v="6"/>
  </r>
  <r>
    <n v="84"/>
    <n v="36"/>
    <x v="0"/>
    <s v="Dress"/>
    <x v="0"/>
    <x v="49"/>
    <x v="21"/>
    <x v="2"/>
    <x v="2"/>
    <x v="2"/>
    <n v="4.0999999999999996"/>
    <s v="Yes"/>
    <x v="5"/>
    <x v="3"/>
    <x v="0"/>
    <s v="Yes"/>
    <n v="34"/>
    <s v="Bank Transfer"/>
    <x v="1"/>
  </r>
  <r>
    <n v="85"/>
    <n v="52"/>
    <x v="0"/>
    <s v="Coat"/>
    <x v="2"/>
    <x v="50"/>
    <x v="28"/>
    <x v="1"/>
    <x v="15"/>
    <x v="1"/>
    <n v="4.4000000000000004"/>
    <s v="Yes"/>
    <x v="2"/>
    <x v="3"/>
    <x v="0"/>
    <s v="Yes"/>
    <n v="42"/>
    <s v="Bank Transfer"/>
    <x v="6"/>
  </r>
  <r>
    <n v="86"/>
    <n v="53"/>
    <x v="0"/>
    <s v="Sunglasses"/>
    <x v="3"/>
    <x v="51"/>
    <x v="35"/>
    <x v="2"/>
    <x v="4"/>
    <x v="0"/>
    <n v="4.5"/>
    <s v="Yes"/>
    <x v="0"/>
    <x v="2"/>
    <x v="0"/>
    <s v="Yes"/>
    <n v="2"/>
    <s v="Debit Card"/>
    <x v="4"/>
  </r>
  <r>
    <n v="87"/>
    <n v="24"/>
    <x v="0"/>
    <s v="Hoodie"/>
    <x v="0"/>
    <x v="52"/>
    <x v="22"/>
    <x v="0"/>
    <x v="6"/>
    <x v="1"/>
    <n v="3.7"/>
    <s v="Yes"/>
    <x v="4"/>
    <x v="4"/>
    <x v="0"/>
    <s v="Yes"/>
    <n v="47"/>
    <s v="Cash"/>
    <x v="4"/>
  </r>
  <r>
    <n v="88"/>
    <n v="52"/>
    <x v="0"/>
    <s v="Shoes"/>
    <x v="1"/>
    <x v="0"/>
    <x v="31"/>
    <x v="2"/>
    <x v="14"/>
    <x v="3"/>
    <n v="3.7"/>
    <s v="Yes"/>
    <x v="5"/>
    <x v="4"/>
    <x v="0"/>
    <s v="Yes"/>
    <n v="44"/>
    <s v="Debit Card"/>
    <x v="0"/>
  </r>
  <r>
    <n v="89"/>
    <n v="33"/>
    <x v="0"/>
    <s v="T-shirt"/>
    <x v="0"/>
    <x v="53"/>
    <x v="5"/>
    <x v="2"/>
    <x v="20"/>
    <x v="3"/>
    <n v="3.5"/>
    <s v="Yes"/>
    <x v="0"/>
    <x v="1"/>
    <x v="0"/>
    <s v="Yes"/>
    <n v="35"/>
    <s v="Credit Card"/>
    <x v="5"/>
  </r>
  <r>
    <n v="90"/>
    <n v="47"/>
    <x v="0"/>
    <s v="Jacket"/>
    <x v="2"/>
    <x v="42"/>
    <x v="18"/>
    <x v="3"/>
    <x v="6"/>
    <x v="3"/>
    <n v="3.6"/>
    <s v="Yes"/>
    <x v="1"/>
    <x v="2"/>
    <x v="0"/>
    <s v="Yes"/>
    <n v="15"/>
    <s v="Cash"/>
    <x v="3"/>
  </r>
  <r>
    <n v="91"/>
    <n v="25"/>
    <x v="0"/>
    <s v="Hat"/>
    <x v="3"/>
    <x v="16"/>
    <x v="36"/>
    <x v="0"/>
    <x v="10"/>
    <x v="2"/>
    <n v="2.9"/>
    <s v="Yes"/>
    <x v="4"/>
    <x v="0"/>
    <x v="0"/>
    <s v="Yes"/>
    <n v="29"/>
    <s v="Credit Card"/>
    <x v="5"/>
  </r>
  <r>
    <n v="92"/>
    <n v="44"/>
    <x v="0"/>
    <s v="Scarf"/>
    <x v="3"/>
    <x v="54"/>
    <x v="36"/>
    <x v="1"/>
    <x v="14"/>
    <x v="0"/>
    <n v="4.5999999999999996"/>
    <s v="Yes"/>
    <x v="3"/>
    <x v="3"/>
    <x v="0"/>
    <s v="Yes"/>
    <n v="18"/>
    <s v="Credit Card"/>
    <x v="6"/>
  </r>
  <r>
    <n v="93"/>
    <n v="61"/>
    <x v="0"/>
    <s v="Jacket"/>
    <x v="2"/>
    <x v="55"/>
    <x v="21"/>
    <x v="2"/>
    <x v="8"/>
    <x v="0"/>
    <n v="4.4000000000000004"/>
    <s v="Yes"/>
    <x v="2"/>
    <x v="4"/>
    <x v="0"/>
    <s v="Yes"/>
    <n v="13"/>
    <s v="Venmo"/>
    <x v="6"/>
  </r>
  <r>
    <n v="94"/>
    <n v="37"/>
    <x v="0"/>
    <s v="Sweater"/>
    <x v="0"/>
    <x v="17"/>
    <x v="20"/>
    <x v="2"/>
    <x v="7"/>
    <x v="3"/>
    <n v="4.5"/>
    <s v="Yes"/>
    <x v="3"/>
    <x v="3"/>
    <x v="0"/>
    <s v="Yes"/>
    <n v="46"/>
    <s v="Credit Card"/>
    <x v="1"/>
  </r>
  <r>
    <n v="95"/>
    <n v="58"/>
    <x v="0"/>
    <s v="Skirt"/>
    <x v="0"/>
    <x v="31"/>
    <x v="22"/>
    <x v="1"/>
    <x v="5"/>
    <x v="1"/>
    <n v="4.5999999999999996"/>
    <s v="Yes"/>
    <x v="1"/>
    <x v="1"/>
    <x v="0"/>
    <s v="Yes"/>
    <n v="28"/>
    <s v="Credit Card"/>
    <x v="1"/>
  </r>
  <r>
    <n v="96"/>
    <n v="37"/>
    <x v="0"/>
    <s v="Sneakers"/>
    <x v="1"/>
    <x v="33"/>
    <x v="9"/>
    <x v="0"/>
    <x v="6"/>
    <x v="3"/>
    <n v="3.8"/>
    <s v="Yes"/>
    <x v="3"/>
    <x v="1"/>
    <x v="0"/>
    <s v="Yes"/>
    <n v="48"/>
    <s v="PayPal"/>
    <x v="5"/>
  </r>
  <r>
    <n v="97"/>
    <n v="32"/>
    <x v="0"/>
    <s v="Gloves"/>
    <x v="3"/>
    <x v="2"/>
    <x v="12"/>
    <x v="1"/>
    <x v="9"/>
    <x v="1"/>
    <n v="3.6"/>
    <s v="Yes"/>
    <x v="4"/>
    <x v="0"/>
    <x v="0"/>
    <s v="Yes"/>
    <n v="43"/>
    <s v="Venmo"/>
    <x v="6"/>
  </r>
  <r>
    <n v="98"/>
    <n v="21"/>
    <x v="0"/>
    <s v="Shoes"/>
    <x v="1"/>
    <x v="56"/>
    <x v="41"/>
    <x v="2"/>
    <x v="11"/>
    <x v="0"/>
    <n v="4.8"/>
    <s v="Yes"/>
    <x v="3"/>
    <x v="5"/>
    <x v="0"/>
    <s v="Yes"/>
    <n v="37"/>
    <s v="Cash"/>
    <x v="2"/>
  </r>
  <r>
    <n v="99"/>
    <n v="20"/>
    <x v="0"/>
    <s v="Jeans"/>
    <x v="0"/>
    <x v="25"/>
    <x v="14"/>
    <x v="3"/>
    <x v="11"/>
    <x v="1"/>
    <n v="2.6"/>
    <s v="Yes"/>
    <x v="2"/>
    <x v="2"/>
    <x v="0"/>
    <s v="Yes"/>
    <n v="20"/>
    <s v="Bank Transfer"/>
    <x v="2"/>
  </r>
  <r>
    <n v="100"/>
    <n v="26"/>
    <x v="0"/>
    <s v="Hoodie"/>
    <x v="0"/>
    <x v="49"/>
    <x v="9"/>
    <x v="3"/>
    <x v="21"/>
    <x v="2"/>
    <n v="3.7"/>
    <s v="Yes"/>
    <x v="2"/>
    <x v="0"/>
    <x v="0"/>
    <s v="Yes"/>
    <n v="33"/>
    <s v="Debit Card"/>
    <x v="3"/>
  </r>
  <r>
    <n v="101"/>
    <n v="62"/>
    <x v="0"/>
    <s v="Sunglasses"/>
    <x v="3"/>
    <x v="57"/>
    <x v="45"/>
    <x v="2"/>
    <x v="1"/>
    <x v="3"/>
    <n v="2.7"/>
    <s v="Yes"/>
    <x v="3"/>
    <x v="0"/>
    <x v="0"/>
    <s v="Yes"/>
    <n v="31"/>
    <s v="Cash"/>
    <x v="0"/>
  </r>
  <r>
    <n v="102"/>
    <n v="27"/>
    <x v="0"/>
    <s v="Coat"/>
    <x v="2"/>
    <x v="6"/>
    <x v="25"/>
    <x v="3"/>
    <x v="3"/>
    <x v="1"/>
    <n v="4.5999999999999996"/>
    <s v="Yes"/>
    <x v="4"/>
    <x v="0"/>
    <x v="0"/>
    <s v="Yes"/>
    <n v="50"/>
    <s v="Credit Card"/>
    <x v="4"/>
  </r>
  <r>
    <n v="103"/>
    <n v="51"/>
    <x v="0"/>
    <s v="Socks"/>
    <x v="0"/>
    <x v="25"/>
    <x v="19"/>
    <x v="0"/>
    <x v="10"/>
    <x v="0"/>
    <n v="4.8"/>
    <s v="Yes"/>
    <x v="0"/>
    <x v="2"/>
    <x v="0"/>
    <s v="Yes"/>
    <n v="35"/>
    <s v="Credit Card"/>
    <x v="3"/>
  </r>
  <r>
    <n v="104"/>
    <n v="54"/>
    <x v="0"/>
    <s v="Boots"/>
    <x v="1"/>
    <x v="58"/>
    <x v="8"/>
    <x v="0"/>
    <x v="16"/>
    <x v="0"/>
    <n v="4"/>
    <s v="Yes"/>
    <x v="5"/>
    <x v="2"/>
    <x v="0"/>
    <s v="Yes"/>
    <n v="22"/>
    <s v="Venmo"/>
    <x v="4"/>
  </r>
  <r>
    <n v="105"/>
    <n v="55"/>
    <x v="0"/>
    <s v="Sunglasses"/>
    <x v="3"/>
    <x v="41"/>
    <x v="13"/>
    <x v="0"/>
    <x v="6"/>
    <x v="1"/>
    <n v="4.4000000000000004"/>
    <s v="Yes"/>
    <x v="1"/>
    <x v="4"/>
    <x v="0"/>
    <s v="Yes"/>
    <n v="1"/>
    <s v="PayPal"/>
    <x v="5"/>
  </r>
  <r>
    <n v="106"/>
    <n v="69"/>
    <x v="0"/>
    <s v="Backpack"/>
    <x v="3"/>
    <x v="48"/>
    <x v="14"/>
    <x v="2"/>
    <x v="4"/>
    <x v="3"/>
    <n v="3.6"/>
    <s v="Yes"/>
    <x v="1"/>
    <x v="2"/>
    <x v="0"/>
    <s v="Yes"/>
    <n v="4"/>
    <s v="Bank Transfer"/>
    <x v="2"/>
  </r>
  <r>
    <n v="107"/>
    <n v="64"/>
    <x v="0"/>
    <s v="Jacket"/>
    <x v="2"/>
    <x v="59"/>
    <x v="46"/>
    <x v="0"/>
    <x v="3"/>
    <x v="2"/>
    <n v="3.7"/>
    <s v="Yes"/>
    <x v="2"/>
    <x v="3"/>
    <x v="0"/>
    <s v="Yes"/>
    <n v="31"/>
    <s v="Credit Card"/>
    <x v="5"/>
  </r>
  <r>
    <n v="108"/>
    <n v="28"/>
    <x v="0"/>
    <s v="Sneakers"/>
    <x v="1"/>
    <x v="25"/>
    <x v="33"/>
    <x v="0"/>
    <x v="8"/>
    <x v="0"/>
    <n v="3.1"/>
    <s v="Yes"/>
    <x v="2"/>
    <x v="2"/>
    <x v="0"/>
    <s v="Yes"/>
    <n v="46"/>
    <s v="PayPal"/>
    <x v="0"/>
  </r>
  <r>
    <n v="109"/>
    <n v="70"/>
    <x v="0"/>
    <s v="Socks"/>
    <x v="0"/>
    <x v="24"/>
    <x v="6"/>
    <x v="0"/>
    <x v="7"/>
    <x v="1"/>
    <n v="3.4"/>
    <s v="Yes"/>
    <x v="1"/>
    <x v="2"/>
    <x v="0"/>
    <s v="Yes"/>
    <n v="32"/>
    <s v="Bank Transfer"/>
    <x v="4"/>
  </r>
  <r>
    <n v="110"/>
    <n v="58"/>
    <x v="0"/>
    <s v="T-shirt"/>
    <x v="0"/>
    <x v="6"/>
    <x v="15"/>
    <x v="2"/>
    <x v="10"/>
    <x v="1"/>
    <n v="2.6"/>
    <s v="Yes"/>
    <x v="2"/>
    <x v="2"/>
    <x v="0"/>
    <s v="Yes"/>
    <n v="43"/>
    <s v="Bank Transfer"/>
    <x v="0"/>
  </r>
  <r>
    <n v="111"/>
    <n v="56"/>
    <x v="0"/>
    <s v="Backpack"/>
    <x v="3"/>
    <x v="46"/>
    <x v="14"/>
    <x v="2"/>
    <x v="13"/>
    <x v="2"/>
    <n v="4"/>
    <s v="Yes"/>
    <x v="1"/>
    <x v="3"/>
    <x v="0"/>
    <s v="Yes"/>
    <n v="26"/>
    <s v="Venmo"/>
    <x v="0"/>
  </r>
  <r>
    <n v="112"/>
    <n v="26"/>
    <x v="0"/>
    <s v="Belt"/>
    <x v="3"/>
    <x v="60"/>
    <x v="2"/>
    <x v="0"/>
    <x v="7"/>
    <x v="2"/>
    <n v="5"/>
    <s v="Yes"/>
    <x v="3"/>
    <x v="1"/>
    <x v="0"/>
    <s v="Yes"/>
    <n v="9"/>
    <s v="Credit Card"/>
    <x v="2"/>
  </r>
  <r>
    <n v="113"/>
    <n v="37"/>
    <x v="0"/>
    <s v="Gloves"/>
    <x v="3"/>
    <x v="61"/>
    <x v="20"/>
    <x v="2"/>
    <x v="16"/>
    <x v="1"/>
    <n v="4.3"/>
    <s v="Yes"/>
    <x v="0"/>
    <x v="1"/>
    <x v="0"/>
    <s v="Yes"/>
    <n v="28"/>
    <s v="PayPal"/>
    <x v="4"/>
  </r>
  <r>
    <n v="114"/>
    <n v="44"/>
    <x v="0"/>
    <s v="Hat"/>
    <x v="3"/>
    <x v="36"/>
    <x v="32"/>
    <x v="0"/>
    <x v="1"/>
    <x v="0"/>
    <n v="3.1"/>
    <s v="Yes"/>
    <x v="5"/>
    <x v="2"/>
    <x v="0"/>
    <s v="Yes"/>
    <n v="20"/>
    <s v="PayPal"/>
    <x v="3"/>
  </r>
  <r>
    <n v="115"/>
    <n v="70"/>
    <x v="0"/>
    <s v="Coat"/>
    <x v="2"/>
    <x v="51"/>
    <x v="2"/>
    <x v="1"/>
    <x v="24"/>
    <x v="2"/>
    <n v="3.7"/>
    <s v="Yes"/>
    <x v="4"/>
    <x v="5"/>
    <x v="0"/>
    <s v="Yes"/>
    <n v="9"/>
    <s v="Cash"/>
    <x v="1"/>
  </r>
  <r>
    <n v="116"/>
    <n v="53"/>
    <x v="0"/>
    <s v="Skirt"/>
    <x v="0"/>
    <x v="23"/>
    <x v="5"/>
    <x v="2"/>
    <x v="0"/>
    <x v="1"/>
    <n v="3.8"/>
    <s v="Yes"/>
    <x v="2"/>
    <x v="3"/>
    <x v="0"/>
    <s v="Yes"/>
    <n v="48"/>
    <s v="Debit Card"/>
    <x v="6"/>
  </r>
  <r>
    <n v="117"/>
    <n v="55"/>
    <x v="0"/>
    <s v="Shoes"/>
    <x v="1"/>
    <x v="62"/>
    <x v="41"/>
    <x v="1"/>
    <x v="24"/>
    <x v="1"/>
    <n v="3.4"/>
    <s v="Yes"/>
    <x v="3"/>
    <x v="1"/>
    <x v="0"/>
    <s v="Yes"/>
    <n v="12"/>
    <s v="Venmo"/>
    <x v="2"/>
  </r>
  <r>
    <n v="118"/>
    <n v="50"/>
    <x v="0"/>
    <s v="Sandals"/>
    <x v="1"/>
    <x v="50"/>
    <x v="45"/>
    <x v="0"/>
    <x v="22"/>
    <x v="2"/>
    <n v="4.5999999999999996"/>
    <s v="Yes"/>
    <x v="1"/>
    <x v="0"/>
    <x v="0"/>
    <s v="Yes"/>
    <n v="29"/>
    <s v="Cash"/>
    <x v="0"/>
  </r>
  <r>
    <n v="119"/>
    <n v="50"/>
    <x v="0"/>
    <s v="Sweater"/>
    <x v="0"/>
    <x v="29"/>
    <x v="0"/>
    <x v="0"/>
    <x v="20"/>
    <x v="3"/>
    <n v="4.8"/>
    <s v="Yes"/>
    <x v="1"/>
    <x v="4"/>
    <x v="0"/>
    <s v="Yes"/>
    <n v="27"/>
    <s v="Cash"/>
    <x v="4"/>
  </r>
  <r>
    <n v="120"/>
    <n v="38"/>
    <x v="0"/>
    <s v="Coat"/>
    <x v="2"/>
    <x v="31"/>
    <x v="5"/>
    <x v="2"/>
    <x v="20"/>
    <x v="3"/>
    <n v="4.3"/>
    <s v="Yes"/>
    <x v="5"/>
    <x v="0"/>
    <x v="0"/>
    <s v="Yes"/>
    <n v="44"/>
    <s v="Cash"/>
    <x v="2"/>
  </r>
  <r>
    <n v="121"/>
    <n v="64"/>
    <x v="0"/>
    <s v="Hat"/>
    <x v="3"/>
    <x v="63"/>
    <x v="8"/>
    <x v="0"/>
    <x v="16"/>
    <x v="2"/>
    <n v="4"/>
    <s v="Yes"/>
    <x v="3"/>
    <x v="0"/>
    <x v="0"/>
    <s v="Yes"/>
    <n v="32"/>
    <s v="Bank Transfer"/>
    <x v="2"/>
  </r>
  <r>
    <n v="122"/>
    <n v="19"/>
    <x v="0"/>
    <s v="Shorts"/>
    <x v="0"/>
    <x v="11"/>
    <x v="41"/>
    <x v="2"/>
    <x v="8"/>
    <x v="0"/>
    <n v="4.2"/>
    <s v="Yes"/>
    <x v="2"/>
    <x v="3"/>
    <x v="0"/>
    <s v="Yes"/>
    <n v="11"/>
    <s v="Cash"/>
    <x v="0"/>
  </r>
  <r>
    <n v="123"/>
    <n v="40"/>
    <x v="0"/>
    <s v="Backpack"/>
    <x v="3"/>
    <x v="49"/>
    <x v="47"/>
    <x v="0"/>
    <x v="18"/>
    <x v="1"/>
    <n v="4.8"/>
    <s v="Yes"/>
    <x v="0"/>
    <x v="4"/>
    <x v="0"/>
    <s v="Yes"/>
    <n v="44"/>
    <s v="Cash"/>
    <x v="0"/>
  </r>
  <r>
    <n v="124"/>
    <n v="57"/>
    <x v="0"/>
    <s v="Sweater"/>
    <x v="0"/>
    <x v="58"/>
    <x v="7"/>
    <x v="0"/>
    <x v="18"/>
    <x v="3"/>
    <n v="3.1"/>
    <s v="Yes"/>
    <x v="5"/>
    <x v="1"/>
    <x v="0"/>
    <s v="Yes"/>
    <n v="46"/>
    <s v="Cash"/>
    <x v="1"/>
  </r>
  <r>
    <n v="125"/>
    <n v="44"/>
    <x v="0"/>
    <s v="Sweater"/>
    <x v="0"/>
    <x v="62"/>
    <x v="22"/>
    <x v="2"/>
    <x v="0"/>
    <x v="1"/>
    <n v="3.1"/>
    <s v="Yes"/>
    <x v="3"/>
    <x v="2"/>
    <x v="0"/>
    <s v="Yes"/>
    <n v="50"/>
    <s v="PayPal"/>
    <x v="2"/>
  </r>
  <r>
    <n v="126"/>
    <n v="49"/>
    <x v="0"/>
    <s v="Shorts"/>
    <x v="0"/>
    <x v="36"/>
    <x v="18"/>
    <x v="2"/>
    <x v="21"/>
    <x v="0"/>
    <n v="3.6"/>
    <s v="Yes"/>
    <x v="2"/>
    <x v="2"/>
    <x v="0"/>
    <s v="Yes"/>
    <n v="45"/>
    <s v="Venmo"/>
    <x v="6"/>
  </r>
  <r>
    <n v="127"/>
    <n v="43"/>
    <x v="0"/>
    <s v="Shorts"/>
    <x v="0"/>
    <x v="14"/>
    <x v="16"/>
    <x v="0"/>
    <x v="6"/>
    <x v="1"/>
    <n v="3.9"/>
    <s v="Yes"/>
    <x v="1"/>
    <x v="5"/>
    <x v="0"/>
    <s v="Yes"/>
    <n v="48"/>
    <s v="Cash"/>
    <x v="6"/>
  </r>
  <r>
    <n v="128"/>
    <n v="24"/>
    <x v="0"/>
    <s v="Sweater"/>
    <x v="0"/>
    <x v="58"/>
    <x v="16"/>
    <x v="2"/>
    <x v="0"/>
    <x v="0"/>
    <n v="4.8"/>
    <s v="Yes"/>
    <x v="4"/>
    <x v="2"/>
    <x v="0"/>
    <s v="Yes"/>
    <n v="26"/>
    <s v="Credit Card"/>
    <x v="1"/>
  </r>
  <r>
    <n v="129"/>
    <n v="20"/>
    <x v="0"/>
    <s v="Scarf"/>
    <x v="3"/>
    <x v="50"/>
    <x v="18"/>
    <x v="2"/>
    <x v="9"/>
    <x v="1"/>
    <n v="4.7"/>
    <s v="Yes"/>
    <x v="4"/>
    <x v="3"/>
    <x v="0"/>
    <s v="Yes"/>
    <n v="21"/>
    <s v="Credit Card"/>
    <x v="0"/>
  </r>
  <r>
    <n v="130"/>
    <n v="24"/>
    <x v="0"/>
    <s v="Dress"/>
    <x v="0"/>
    <x v="25"/>
    <x v="38"/>
    <x v="3"/>
    <x v="8"/>
    <x v="2"/>
    <n v="4.2"/>
    <s v="Yes"/>
    <x v="2"/>
    <x v="4"/>
    <x v="0"/>
    <s v="Yes"/>
    <n v="49"/>
    <s v="PayPal"/>
    <x v="4"/>
  </r>
  <r>
    <n v="131"/>
    <n v="44"/>
    <x v="0"/>
    <s v="Scarf"/>
    <x v="3"/>
    <x v="32"/>
    <x v="0"/>
    <x v="0"/>
    <x v="10"/>
    <x v="3"/>
    <n v="3.7"/>
    <s v="Yes"/>
    <x v="0"/>
    <x v="2"/>
    <x v="0"/>
    <s v="Yes"/>
    <n v="13"/>
    <s v="PayPal"/>
    <x v="0"/>
  </r>
  <r>
    <n v="132"/>
    <n v="28"/>
    <x v="0"/>
    <s v="Skirt"/>
    <x v="0"/>
    <x v="45"/>
    <x v="1"/>
    <x v="0"/>
    <x v="21"/>
    <x v="2"/>
    <n v="3.9"/>
    <s v="Yes"/>
    <x v="3"/>
    <x v="3"/>
    <x v="0"/>
    <s v="Yes"/>
    <n v="46"/>
    <s v="Credit Card"/>
    <x v="1"/>
  </r>
  <r>
    <n v="133"/>
    <n v="30"/>
    <x v="0"/>
    <s v="Backpack"/>
    <x v="3"/>
    <x v="47"/>
    <x v="35"/>
    <x v="2"/>
    <x v="20"/>
    <x v="3"/>
    <n v="4.7"/>
    <s v="Yes"/>
    <x v="1"/>
    <x v="4"/>
    <x v="0"/>
    <s v="Yes"/>
    <n v="42"/>
    <s v="PayPal"/>
    <x v="1"/>
  </r>
  <r>
    <n v="134"/>
    <n v="52"/>
    <x v="0"/>
    <s v="Sweater"/>
    <x v="0"/>
    <x v="61"/>
    <x v="6"/>
    <x v="2"/>
    <x v="10"/>
    <x v="0"/>
    <n v="2.5"/>
    <s v="Yes"/>
    <x v="1"/>
    <x v="2"/>
    <x v="0"/>
    <s v="Yes"/>
    <n v="25"/>
    <s v="Venmo"/>
    <x v="2"/>
  </r>
  <r>
    <n v="135"/>
    <n v="43"/>
    <x v="0"/>
    <s v="Hat"/>
    <x v="3"/>
    <x v="23"/>
    <x v="21"/>
    <x v="0"/>
    <x v="0"/>
    <x v="3"/>
    <n v="4.9000000000000004"/>
    <s v="Yes"/>
    <x v="0"/>
    <x v="5"/>
    <x v="0"/>
    <s v="Yes"/>
    <n v="25"/>
    <s v="Cash"/>
    <x v="5"/>
  </r>
  <r>
    <n v="136"/>
    <n v="43"/>
    <x v="0"/>
    <s v="Sandals"/>
    <x v="1"/>
    <x v="13"/>
    <x v="23"/>
    <x v="2"/>
    <x v="7"/>
    <x v="3"/>
    <n v="4.0999999999999996"/>
    <s v="Yes"/>
    <x v="3"/>
    <x v="0"/>
    <x v="0"/>
    <s v="Yes"/>
    <n v="12"/>
    <s v="PayPal"/>
    <x v="3"/>
  </r>
  <r>
    <n v="137"/>
    <n v="39"/>
    <x v="0"/>
    <s v="Blouse"/>
    <x v="0"/>
    <x v="62"/>
    <x v="36"/>
    <x v="2"/>
    <x v="3"/>
    <x v="0"/>
    <n v="3.3"/>
    <s v="Yes"/>
    <x v="0"/>
    <x v="1"/>
    <x v="0"/>
    <s v="Yes"/>
    <n v="4"/>
    <s v="Debit Card"/>
    <x v="3"/>
  </r>
  <r>
    <n v="138"/>
    <n v="68"/>
    <x v="0"/>
    <s v="Sneakers"/>
    <x v="1"/>
    <x v="35"/>
    <x v="24"/>
    <x v="2"/>
    <x v="2"/>
    <x v="1"/>
    <n v="4.7"/>
    <s v="Yes"/>
    <x v="2"/>
    <x v="1"/>
    <x v="0"/>
    <s v="Yes"/>
    <n v="38"/>
    <s v="PayPal"/>
    <x v="1"/>
  </r>
  <r>
    <n v="139"/>
    <n v="68"/>
    <x v="0"/>
    <s v="Skirt"/>
    <x v="0"/>
    <x v="45"/>
    <x v="42"/>
    <x v="2"/>
    <x v="1"/>
    <x v="0"/>
    <n v="4.4000000000000004"/>
    <s v="Yes"/>
    <x v="2"/>
    <x v="5"/>
    <x v="0"/>
    <s v="Yes"/>
    <n v="42"/>
    <s v="Bank Transfer"/>
    <x v="1"/>
  </r>
  <r>
    <n v="140"/>
    <n v="49"/>
    <x v="0"/>
    <s v="Coat"/>
    <x v="2"/>
    <x v="51"/>
    <x v="20"/>
    <x v="2"/>
    <x v="3"/>
    <x v="3"/>
    <n v="3.8"/>
    <s v="Yes"/>
    <x v="5"/>
    <x v="5"/>
    <x v="0"/>
    <s v="Yes"/>
    <n v="30"/>
    <s v="Venmo"/>
    <x v="2"/>
  </r>
  <r>
    <n v="141"/>
    <n v="63"/>
    <x v="0"/>
    <s v="Shirt"/>
    <x v="0"/>
    <x v="39"/>
    <x v="17"/>
    <x v="0"/>
    <x v="22"/>
    <x v="3"/>
    <n v="3.9"/>
    <s v="Yes"/>
    <x v="1"/>
    <x v="4"/>
    <x v="0"/>
    <s v="Yes"/>
    <n v="50"/>
    <s v="Credit Card"/>
    <x v="1"/>
  </r>
  <r>
    <n v="142"/>
    <n v="56"/>
    <x v="0"/>
    <s v="Gloves"/>
    <x v="3"/>
    <x v="43"/>
    <x v="41"/>
    <x v="2"/>
    <x v="2"/>
    <x v="3"/>
    <n v="4.9000000000000004"/>
    <s v="Yes"/>
    <x v="3"/>
    <x v="1"/>
    <x v="0"/>
    <s v="Yes"/>
    <n v="45"/>
    <s v="PayPal"/>
    <x v="1"/>
  </r>
  <r>
    <n v="143"/>
    <n v="37"/>
    <x v="0"/>
    <s v="Jacket"/>
    <x v="2"/>
    <x v="47"/>
    <x v="43"/>
    <x v="0"/>
    <x v="10"/>
    <x v="3"/>
    <n v="3.1"/>
    <s v="Yes"/>
    <x v="3"/>
    <x v="1"/>
    <x v="0"/>
    <s v="Yes"/>
    <n v="33"/>
    <s v="Credit Card"/>
    <x v="0"/>
  </r>
  <r>
    <n v="144"/>
    <n v="30"/>
    <x v="0"/>
    <s v="Coat"/>
    <x v="2"/>
    <x v="16"/>
    <x v="9"/>
    <x v="2"/>
    <x v="19"/>
    <x v="3"/>
    <n v="2.7"/>
    <s v="Yes"/>
    <x v="1"/>
    <x v="5"/>
    <x v="0"/>
    <s v="Yes"/>
    <n v="25"/>
    <s v="PayPal"/>
    <x v="3"/>
  </r>
  <r>
    <n v="145"/>
    <n v="19"/>
    <x v="0"/>
    <s v="Shoes"/>
    <x v="1"/>
    <x v="35"/>
    <x v="32"/>
    <x v="2"/>
    <x v="5"/>
    <x v="3"/>
    <n v="3.2"/>
    <s v="Yes"/>
    <x v="0"/>
    <x v="0"/>
    <x v="0"/>
    <s v="Yes"/>
    <n v="25"/>
    <s v="Cash"/>
    <x v="5"/>
  </r>
  <r>
    <n v="146"/>
    <n v="24"/>
    <x v="0"/>
    <s v="Jewelry"/>
    <x v="3"/>
    <x v="51"/>
    <x v="9"/>
    <x v="2"/>
    <x v="11"/>
    <x v="3"/>
    <n v="4.5"/>
    <s v="Yes"/>
    <x v="4"/>
    <x v="3"/>
    <x v="0"/>
    <s v="Yes"/>
    <n v="44"/>
    <s v="Debit Card"/>
    <x v="3"/>
  </r>
  <r>
    <n v="147"/>
    <n v="52"/>
    <x v="0"/>
    <s v="Skirt"/>
    <x v="0"/>
    <x v="38"/>
    <x v="24"/>
    <x v="1"/>
    <x v="13"/>
    <x v="3"/>
    <n v="4"/>
    <s v="Yes"/>
    <x v="5"/>
    <x v="3"/>
    <x v="0"/>
    <s v="Yes"/>
    <n v="21"/>
    <s v="Venmo"/>
    <x v="0"/>
  </r>
  <r>
    <n v="148"/>
    <n v="63"/>
    <x v="0"/>
    <s v="Shoes"/>
    <x v="1"/>
    <x v="1"/>
    <x v="37"/>
    <x v="2"/>
    <x v="7"/>
    <x v="2"/>
    <n v="3.5"/>
    <s v="Yes"/>
    <x v="1"/>
    <x v="4"/>
    <x v="0"/>
    <s v="Yes"/>
    <n v="31"/>
    <s v="Bank Transfer"/>
    <x v="0"/>
  </r>
  <r>
    <n v="149"/>
    <n v="37"/>
    <x v="0"/>
    <s v="Gloves"/>
    <x v="3"/>
    <x v="3"/>
    <x v="5"/>
    <x v="2"/>
    <x v="0"/>
    <x v="3"/>
    <n v="2.6"/>
    <s v="Yes"/>
    <x v="3"/>
    <x v="5"/>
    <x v="0"/>
    <s v="Yes"/>
    <n v="47"/>
    <s v="Debit Card"/>
    <x v="2"/>
  </r>
  <r>
    <n v="150"/>
    <n v="38"/>
    <x v="0"/>
    <s v="Pants"/>
    <x v="0"/>
    <x v="31"/>
    <x v="12"/>
    <x v="2"/>
    <x v="3"/>
    <x v="2"/>
    <n v="3.2"/>
    <s v="Yes"/>
    <x v="4"/>
    <x v="1"/>
    <x v="0"/>
    <s v="Yes"/>
    <n v="14"/>
    <s v="PayPal"/>
    <x v="5"/>
  </r>
  <r>
    <n v="151"/>
    <n v="35"/>
    <x v="0"/>
    <s v="Boots"/>
    <x v="1"/>
    <x v="48"/>
    <x v="18"/>
    <x v="0"/>
    <x v="17"/>
    <x v="3"/>
    <n v="4.9000000000000004"/>
    <s v="Yes"/>
    <x v="1"/>
    <x v="3"/>
    <x v="0"/>
    <s v="Yes"/>
    <n v="17"/>
    <s v="Debit Card"/>
    <x v="6"/>
  </r>
  <r>
    <n v="152"/>
    <n v="28"/>
    <x v="0"/>
    <s v="Sunglasses"/>
    <x v="3"/>
    <x v="53"/>
    <x v="25"/>
    <x v="0"/>
    <x v="2"/>
    <x v="3"/>
    <n v="4.5"/>
    <s v="Yes"/>
    <x v="5"/>
    <x v="2"/>
    <x v="0"/>
    <s v="Yes"/>
    <n v="3"/>
    <s v="Venmo"/>
    <x v="2"/>
  </r>
  <r>
    <n v="153"/>
    <n v="30"/>
    <x v="0"/>
    <s v="Shirt"/>
    <x v="0"/>
    <x v="6"/>
    <x v="36"/>
    <x v="1"/>
    <x v="18"/>
    <x v="2"/>
    <n v="4.3"/>
    <s v="Yes"/>
    <x v="3"/>
    <x v="0"/>
    <x v="0"/>
    <s v="Yes"/>
    <n v="42"/>
    <s v="Venmo"/>
    <x v="2"/>
  </r>
  <r>
    <n v="154"/>
    <n v="69"/>
    <x v="0"/>
    <s v="Hoodie"/>
    <x v="0"/>
    <x v="37"/>
    <x v="17"/>
    <x v="2"/>
    <x v="1"/>
    <x v="0"/>
    <n v="3.2"/>
    <s v="Yes"/>
    <x v="5"/>
    <x v="3"/>
    <x v="0"/>
    <s v="Yes"/>
    <n v="22"/>
    <s v="Debit Card"/>
    <x v="2"/>
  </r>
  <r>
    <n v="155"/>
    <n v="41"/>
    <x v="0"/>
    <s v="Dress"/>
    <x v="0"/>
    <x v="57"/>
    <x v="19"/>
    <x v="2"/>
    <x v="4"/>
    <x v="3"/>
    <n v="3.6"/>
    <s v="Yes"/>
    <x v="5"/>
    <x v="2"/>
    <x v="0"/>
    <s v="Yes"/>
    <n v="21"/>
    <s v="Venmo"/>
    <x v="3"/>
  </r>
  <r>
    <n v="156"/>
    <n v="63"/>
    <x v="0"/>
    <s v="Socks"/>
    <x v="0"/>
    <x v="64"/>
    <x v="1"/>
    <x v="1"/>
    <x v="8"/>
    <x v="1"/>
    <n v="4.3"/>
    <s v="Yes"/>
    <x v="2"/>
    <x v="1"/>
    <x v="0"/>
    <s v="Yes"/>
    <n v="21"/>
    <s v="Bank Transfer"/>
    <x v="3"/>
  </r>
  <r>
    <n v="157"/>
    <n v="35"/>
    <x v="0"/>
    <s v="Shorts"/>
    <x v="0"/>
    <x v="46"/>
    <x v="9"/>
    <x v="2"/>
    <x v="12"/>
    <x v="3"/>
    <n v="4"/>
    <s v="Yes"/>
    <x v="4"/>
    <x v="3"/>
    <x v="0"/>
    <s v="Yes"/>
    <n v="40"/>
    <s v="Debit Card"/>
    <x v="2"/>
  </r>
  <r>
    <n v="158"/>
    <n v="36"/>
    <x v="0"/>
    <s v="Hat"/>
    <x v="3"/>
    <x v="10"/>
    <x v="34"/>
    <x v="1"/>
    <x v="22"/>
    <x v="3"/>
    <n v="3"/>
    <s v="Yes"/>
    <x v="5"/>
    <x v="2"/>
    <x v="0"/>
    <s v="Yes"/>
    <n v="1"/>
    <s v="Bank Transfer"/>
    <x v="0"/>
  </r>
  <r>
    <n v="159"/>
    <n v="25"/>
    <x v="0"/>
    <s v="Shirt"/>
    <x v="0"/>
    <x v="2"/>
    <x v="39"/>
    <x v="3"/>
    <x v="11"/>
    <x v="3"/>
    <n v="4.0999999999999996"/>
    <s v="Yes"/>
    <x v="1"/>
    <x v="3"/>
    <x v="0"/>
    <s v="Yes"/>
    <n v="50"/>
    <s v="Bank Transfer"/>
    <x v="5"/>
  </r>
  <r>
    <n v="160"/>
    <n v="58"/>
    <x v="0"/>
    <s v="Gloves"/>
    <x v="3"/>
    <x v="65"/>
    <x v="13"/>
    <x v="2"/>
    <x v="4"/>
    <x v="3"/>
    <n v="3.8"/>
    <s v="Yes"/>
    <x v="5"/>
    <x v="5"/>
    <x v="0"/>
    <s v="Yes"/>
    <n v="39"/>
    <s v="Bank Transfer"/>
    <x v="6"/>
  </r>
  <r>
    <n v="161"/>
    <n v="27"/>
    <x v="0"/>
    <s v="Gloves"/>
    <x v="3"/>
    <x v="66"/>
    <x v="21"/>
    <x v="2"/>
    <x v="20"/>
    <x v="2"/>
    <n v="4.5999999999999996"/>
    <s v="Yes"/>
    <x v="1"/>
    <x v="1"/>
    <x v="0"/>
    <s v="Yes"/>
    <n v="34"/>
    <s v="Venmo"/>
    <x v="5"/>
  </r>
  <r>
    <n v="162"/>
    <n v="65"/>
    <x v="0"/>
    <s v="Backpack"/>
    <x v="3"/>
    <x v="4"/>
    <x v="25"/>
    <x v="2"/>
    <x v="8"/>
    <x v="3"/>
    <n v="3"/>
    <s v="Yes"/>
    <x v="4"/>
    <x v="0"/>
    <x v="0"/>
    <s v="Yes"/>
    <n v="29"/>
    <s v="Venmo"/>
    <x v="0"/>
  </r>
  <r>
    <n v="163"/>
    <n v="54"/>
    <x v="0"/>
    <s v="Sunglasses"/>
    <x v="3"/>
    <x v="67"/>
    <x v="18"/>
    <x v="2"/>
    <x v="2"/>
    <x v="2"/>
    <n v="3"/>
    <s v="Yes"/>
    <x v="0"/>
    <x v="5"/>
    <x v="0"/>
    <s v="Yes"/>
    <n v="31"/>
    <s v="PayPal"/>
    <x v="4"/>
  </r>
  <r>
    <n v="164"/>
    <n v="54"/>
    <x v="0"/>
    <s v="Skirt"/>
    <x v="0"/>
    <x v="25"/>
    <x v="41"/>
    <x v="2"/>
    <x v="7"/>
    <x v="2"/>
    <n v="3.4"/>
    <s v="Yes"/>
    <x v="3"/>
    <x v="3"/>
    <x v="0"/>
    <s v="Yes"/>
    <n v="8"/>
    <s v="Debit Card"/>
    <x v="1"/>
  </r>
  <r>
    <n v="165"/>
    <n v="59"/>
    <x v="0"/>
    <s v="Handbag"/>
    <x v="3"/>
    <x v="61"/>
    <x v="12"/>
    <x v="1"/>
    <x v="7"/>
    <x v="1"/>
    <n v="2.6"/>
    <s v="Yes"/>
    <x v="5"/>
    <x v="1"/>
    <x v="0"/>
    <s v="Yes"/>
    <n v="5"/>
    <s v="Credit Card"/>
    <x v="0"/>
  </r>
  <r>
    <n v="166"/>
    <n v="42"/>
    <x v="0"/>
    <s v="Handbag"/>
    <x v="3"/>
    <x v="30"/>
    <x v="0"/>
    <x v="1"/>
    <x v="22"/>
    <x v="0"/>
    <n v="2.8"/>
    <s v="Yes"/>
    <x v="0"/>
    <x v="5"/>
    <x v="0"/>
    <s v="Yes"/>
    <n v="7"/>
    <s v="Cash"/>
    <x v="5"/>
  </r>
  <r>
    <n v="167"/>
    <n v="46"/>
    <x v="0"/>
    <s v="Sneakers"/>
    <x v="1"/>
    <x v="9"/>
    <x v="12"/>
    <x v="3"/>
    <x v="21"/>
    <x v="3"/>
    <n v="4"/>
    <s v="Yes"/>
    <x v="2"/>
    <x v="5"/>
    <x v="0"/>
    <s v="Yes"/>
    <n v="30"/>
    <s v="Cash"/>
    <x v="5"/>
  </r>
  <r>
    <n v="168"/>
    <n v="33"/>
    <x v="0"/>
    <s v="Gloves"/>
    <x v="3"/>
    <x v="65"/>
    <x v="10"/>
    <x v="2"/>
    <x v="14"/>
    <x v="3"/>
    <n v="4"/>
    <s v="Yes"/>
    <x v="4"/>
    <x v="0"/>
    <x v="0"/>
    <s v="Yes"/>
    <n v="14"/>
    <s v="Credit Card"/>
    <x v="6"/>
  </r>
  <r>
    <n v="169"/>
    <n v="34"/>
    <x v="0"/>
    <s v="Shoes"/>
    <x v="1"/>
    <x v="68"/>
    <x v="7"/>
    <x v="2"/>
    <x v="23"/>
    <x v="2"/>
    <n v="3"/>
    <s v="Yes"/>
    <x v="1"/>
    <x v="0"/>
    <x v="0"/>
    <s v="Yes"/>
    <n v="5"/>
    <s v="Cash"/>
    <x v="0"/>
  </r>
  <r>
    <n v="170"/>
    <n v="27"/>
    <x v="0"/>
    <s v="Jacket"/>
    <x v="2"/>
    <x v="38"/>
    <x v="22"/>
    <x v="1"/>
    <x v="9"/>
    <x v="2"/>
    <n v="3.3"/>
    <s v="Yes"/>
    <x v="0"/>
    <x v="3"/>
    <x v="0"/>
    <s v="Yes"/>
    <n v="3"/>
    <s v="PayPal"/>
    <x v="6"/>
  </r>
  <r>
    <n v="171"/>
    <n v="52"/>
    <x v="0"/>
    <s v="Shirt"/>
    <x v="0"/>
    <x v="21"/>
    <x v="5"/>
    <x v="2"/>
    <x v="1"/>
    <x v="3"/>
    <n v="2.6"/>
    <s v="Yes"/>
    <x v="4"/>
    <x v="5"/>
    <x v="0"/>
    <s v="Yes"/>
    <n v="46"/>
    <s v="Venmo"/>
    <x v="4"/>
  </r>
  <r>
    <n v="172"/>
    <n v="29"/>
    <x v="0"/>
    <s v="Shorts"/>
    <x v="0"/>
    <x v="59"/>
    <x v="41"/>
    <x v="2"/>
    <x v="24"/>
    <x v="2"/>
    <n v="3.6"/>
    <s v="Yes"/>
    <x v="5"/>
    <x v="5"/>
    <x v="0"/>
    <s v="Yes"/>
    <n v="4"/>
    <s v="Credit Card"/>
    <x v="1"/>
  </r>
  <r>
    <n v="173"/>
    <n v="54"/>
    <x v="0"/>
    <s v="Jewelry"/>
    <x v="3"/>
    <x v="25"/>
    <x v="43"/>
    <x v="2"/>
    <x v="10"/>
    <x v="2"/>
    <n v="3.9"/>
    <s v="Yes"/>
    <x v="1"/>
    <x v="2"/>
    <x v="0"/>
    <s v="Yes"/>
    <n v="42"/>
    <s v="Credit Card"/>
    <x v="4"/>
  </r>
  <r>
    <n v="174"/>
    <n v="25"/>
    <x v="0"/>
    <s v="Hat"/>
    <x v="3"/>
    <x v="43"/>
    <x v="11"/>
    <x v="2"/>
    <x v="2"/>
    <x v="3"/>
    <n v="3.4"/>
    <s v="Yes"/>
    <x v="3"/>
    <x v="3"/>
    <x v="0"/>
    <s v="Yes"/>
    <n v="30"/>
    <s v="Cash"/>
    <x v="2"/>
  </r>
  <r>
    <n v="175"/>
    <n v="41"/>
    <x v="0"/>
    <s v="Shoes"/>
    <x v="1"/>
    <x v="59"/>
    <x v="34"/>
    <x v="0"/>
    <x v="18"/>
    <x v="0"/>
    <n v="3.5"/>
    <s v="Yes"/>
    <x v="4"/>
    <x v="0"/>
    <x v="0"/>
    <s v="Yes"/>
    <n v="37"/>
    <s v="Venmo"/>
    <x v="2"/>
  </r>
  <r>
    <n v="176"/>
    <n v="53"/>
    <x v="0"/>
    <s v="Coat"/>
    <x v="2"/>
    <x v="62"/>
    <x v="19"/>
    <x v="0"/>
    <x v="10"/>
    <x v="3"/>
    <n v="2.8"/>
    <s v="Yes"/>
    <x v="5"/>
    <x v="2"/>
    <x v="0"/>
    <s v="Yes"/>
    <n v="2"/>
    <s v="Bank Transfer"/>
    <x v="2"/>
  </r>
  <r>
    <n v="177"/>
    <n v="53"/>
    <x v="0"/>
    <s v="Backpack"/>
    <x v="3"/>
    <x v="13"/>
    <x v="13"/>
    <x v="0"/>
    <x v="13"/>
    <x v="1"/>
    <n v="2.7"/>
    <s v="Yes"/>
    <x v="1"/>
    <x v="2"/>
    <x v="0"/>
    <s v="Yes"/>
    <n v="30"/>
    <s v="Credit Card"/>
    <x v="3"/>
  </r>
  <r>
    <n v="178"/>
    <n v="21"/>
    <x v="0"/>
    <s v="Hoodie"/>
    <x v="0"/>
    <x v="69"/>
    <x v="23"/>
    <x v="0"/>
    <x v="23"/>
    <x v="3"/>
    <n v="3.7"/>
    <s v="Yes"/>
    <x v="5"/>
    <x v="2"/>
    <x v="0"/>
    <s v="Yes"/>
    <n v="47"/>
    <s v="Bank Transfer"/>
    <x v="5"/>
  </r>
  <r>
    <n v="179"/>
    <n v="61"/>
    <x v="0"/>
    <s v="Skirt"/>
    <x v="0"/>
    <x v="35"/>
    <x v="37"/>
    <x v="0"/>
    <x v="12"/>
    <x v="3"/>
    <n v="4.3"/>
    <s v="Yes"/>
    <x v="5"/>
    <x v="4"/>
    <x v="0"/>
    <s v="Yes"/>
    <n v="21"/>
    <s v="PayPal"/>
    <x v="3"/>
  </r>
  <r>
    <n v="180"/>
    <n v="64"/>
    <x v="0"/>
    <s v="Boots"/>
    <x v="1"/>
    <x v="9"/>
    <x v="26"/>
    <x v="2"/>
    <x v="10"/>
    <x v="3"/>
    <n v="4.9000000000000004"/>
    <s v="Yes"/>
    <x v="5"/>
    <x v="5"/>
    <x v="0"/>
    <s v="Yes"/>
    <n v="9"/>
    <s v="Bank Transfer"/>
    <x v="0"/>
  </r>
  <r>
    <n v="181"/>
    <n v="51"/>
    <x v="0"/>
    <s v="Sandals"/>
    <x v="1"/>
    <x v="13"/>
    <x v="45"/>
    <x v="0"/>
    <x v="14"/>
    <x v="3"/>
    <n v="3.3"/>
    <s v="Yes"/>
    <x v="2"/>
    <x v="5"/>
    <x v="0"/>
    <s v="Yes"/>
    <n v="12"/>
    <s v="Debit Card"/>
    <x v="0"/>
  </r>
  <r>
    <n v="182"/>
    <n v="32"/>
    <x v="0"/>
    <s v="Pants"/>
    <x v="0"/>
    <x v="70"/>
    <x v="2"/>
    <x v="2"/>
    <x v="19"/>
    <x v="2"/>
    <n v="4.7"/>
    <s v="Yes"/>
    <x v="4"/>
    <x v="2"/>
    <x v="0"/>
    <s v="Yes"/>
    <n v="4"/>
    <s v="Bank Transfer"/>
    <x v="1"/>
  </r>
  <r>
    <n v="183"/>
    <n v="38"/>
    <x v="0"/>
    <s v="Gloves"/>
    <x v="3"/>
    <x v="48"/>
    <x v="15"/>
    <x v="3"/>
    <x v="7"/>
    <x v="2"/>
    <n v="2.8"/>
    <s v="Yes"/>
    <x v="4"/>
    <x v="5"/>
    <x v="0"/>
    <s v="Yes"/>
    <n v="10"/>
    <s v="Debit Card"/>
    <x v="2"/>
  </r>
  <r>
    <n v="184"/>
    <n v="58"/>
    <x v="0"/>
    <s v="Skirt"/>
    <x v="0"/>
    <x v="45"/>
    <x v="31"/>
    <x v="3"/>
    <x v="19"/>
    <x v="1"/>
    <n v="3.6"/>
    <s v="Yes"/>
    <x v="1"/>
    <x v="4"/>
    <x v="0"/>
    <s v="Yes"/>
    <n v="26"/>
    <s v="Credit Card"/>
    <x v="1"/>
  </r>
  <r>
    <n v="185"/>
    <n v="32"/>
    <x v="0"/>
    <s v="Sneakers"/>
    <x v="1"/>
    <x v="27"/>
    <x v="11"/>
    <x v="0"/>
    <x v="17"/>
    <x v="1"/>
    <n v="3"/>
    <s v="Yes"/>
    <x v="2"/>
    <x v="0"/>
    <x v="0"/>
    <s v="Yes"/>
    <n v="40"/>
    <s v="Cash"/>
    <x v="0"/>
  </r>
  <r>
    <n v="186"/>
    <n v="46"/>
    <x v="0"/>
    <s v="T-shirt"/>
    <x v="0"/>
    <x v="50"/>
    <x v="48"/>
    <x v="3"/>
    <x v="5"/>
    <x v="2"/>
    <n v="4.5"/>
    <s v="Yes"/>
    <x v="1"/>
    <x v="5"/>
    <x v="0"/>
    <s v="Yes"/>
    <n v="34"/>
    <s v="Bank Transfer"/>
    <x v="0"/>
  </r>
  <r>
    <n v="187"/>
    <n v="39"/>
    <x v="0"/>
    <s v="Backpack"/>
    <x v="3"/>
    <x v="22"/>
    <x v="46"/>
    <x v="1"/>
    <x v="12"/>
    <x v="2"/>
    <n v="2.9"/>
    <s v="Yes"/>
    <x v="5"/>
    <x v="3"/>
    <x v="0"/>
    <s v="Yes"/>
    <n v="31"/>
    <s v="Debit Card"/>
    <x v="2"/>
  </r>
  <r>
    <n v="188"/>
    <n v="19"/>
    <x v="0"/>
    <s v="Shoes"/>
    <x v="1"/>
    <x v="23"/>
    <x v="42"/>
    <x v="1"/>
    <x v="7"/>
    <x v="1"/>
    <n v="3.3"/>
    <s v="Yes"/>
    <x v="0"/>
    <x v="5"/>
    <x v="0"/>
    <s v="Yes"/>
    <n v="1"/>
    <s v="Bank Transfer"/>
    <x v="4"/>
  </r>
  <r>
    <n v="189"/>
    <n v="50"/>
    <x v="0"/>
    <s v="Hoodie"/>
    <x v="0"/>
    <x v="0"/>
    <x v="10"/>
    <x v="2"/>
    <x v="6"/>
    <x v="1"/>
    <n v="3.1"/>
    <s v="Yes"/>
    <x v="0"/>
    <x v="0"/>
    <x v="0"/>
    <s v="Yes"/>
    <n v="5"/>
    <s v="Bank Transfer"/>
    <x v="4"/>
  </r>
  <r>
    <n v="190"/>
    <n v="36"/>
    <x v="0"/>
    <s v="Blouse"/>
    <x v="0"/>
    <x v="71"/>
    <x v="8"/>
    <x v="2"/>
    <x v="1"/>
    <x v="3"/>
    <n v="4.4000000000000004"/>
    <s v="Yes"/>
    <x v="4"/>
    <x v="2"/>
    <x v="0"/>
    <s v="Yes"/>
    <n v="4"/>
    <s v="Credit Card"/>
    <x v="1"/>
  </r>
  <r>
    <n v="191"/>
    <n v="65"/>
    <x v="0"/>
    <s v="Coat"/>
    <x v="2"/>
    <x v="44"/>
    <x v="27"/>
    <x v="3"/>
    <x v="19"/>
    <x v="3"/>
    <n v="3"/>
    <s v="Yes"/>
    <x v="4"/>
    <x v="1"/>
    <x v="0"/>
    <s v="Yes"/>
    <n v="48"/>
    <s v="Venmo"/>
    <x v="3"/>
  </r>
  <r>
    <n v="192"/>
    <n v="64"/>
    <x v="0"/>
    <s v="Hat"/>
    <x v="3"/>
    <x v="31"/>
    <x v="40"/>
    <x v="2"/>
    <x v="0"/>
    <x v="3"/>
    <n v="3.9"/>
    <s v="Yes"/>
    <x v="0"/>
    <x v="1"/>
    <x v="0"/>
    <s v="Yes"/>
    <n v="29"/>
    <s v="Cash"/>
    <x v="6"/>
  </r>
  <r>
    <n v="193"/>
    <n v="46"/>
    <x v="0"/>
    <s v="Shoes"/>
    <x v="1"/>
    <x v="45"/>
    <x v="43"/>
    <x v="0"/>
    <x v="2"/>
    <x v="2"/>
    <n v="2.9"/>
    <s v="Yes"/>
    <x v="4"/>
    <x v="0"/>
    <x v="0"/>
    <s v="Yes"/>
    <n v="12"/>
    <s v="PayPal"/>
    <x v="4"/>
  </r>
  <r>
    <n v="194"/>
    <n v="36"/>
    <x v="0"/>
    <s v="Belt"/>
    <x v="3"/>
    <x v="33"/>
    <x v="25"/>
    <x v="1"/>
    <x v="5"/>
    <x v="3"/>
    <n v="3"/>
    <s v="Yes"/>
    <x v="3"/>
    <x v="3"/>
    <x v="0"/>
    <s v="Yes"/>
    <n v="29"/>
    <s v="Venmo"/>
    <x v="2"/>
  </r>
  <r>
    <n v="195"/>
    <n v="51"/>
    <x v="0"/>
    <s v="Backpack"/>
    <x v="3"/>
    <x v="23"/>
    <x v="9"/>
    <x v="2"/>
    <x v="8"/>
    <x v="1"/>
    <n v="3.1"/>
    <s v="Yes"/>
    <x v="4"/>
    <x v="0"/>
    <x v="0"/>
    <s v="Yes"/>
    <n v="15"/>
    <s v="Debit Card"/>
    <x v="3"/>
  </r>
  <r>
    <n v="196"/>
    <n v="51"/>
    <x v="0"/>
    <s v="Jacket"/>
    <x v="2"/>
    <x v="21"/>
    <x v="14"/>
    <x v="2"/>
    <x v="23"/>
    <x v="3"/>
    <n v="4.3"/>
    <s v="Yes"/>
    <x v="0"/>
    <x v="1"/>
    <x v="0"/>
    <s v="Yes"/>
    <n v="34"/>
    <s v="Credit Card"/>
    <x v="5"/>
  </r>
  <r>
    <n v="197"/>
    <n v="38"/>
    <x v="0"/>
    <s v="Boots"/>
    <x v="1"/>
    <x v="19"/>
    <x v="47"/>
    <x v="2"/>
    <x v="12"/>
    <x v="2"/>
    <n v="3.9"/>
    <s v="Yes"/>
    <x v="2"/>
    <x v="2"/>
    <x v="0"/>
    <s v="Yes"/>
    <n v="41"/>
    <s v="Credit Card"/>
    <x v="0"/>
  </r>
  <r>
    <n v="198"/>
    <n v="59"/>
    <x v="0"/>
    <s v="Scarf"/>
    <x v="3"/>
    <x v="72"/>
    <x v="36"/>
    <x v="2"/>
    <x v="13"/>
    <x v="3"/>
    <n v="3.2"/>
    <s v="Yes"/>
    <x v="5"/>
    <x v="4"/>
    <x v="0"/>
    <s v="Yes"/>
    <n v="41"/>
    <s v="Credit Card"/>
    <x v="5"/>
  </r>
  <r>
    <n v="199"/>
    <n v="57"/>
    <x v="0"/>
    <s v="Jewelry"/>
    <x v="3"/>
    <x v="29"/>
    <x v="40"/>
    <x v="2"/>
    <x v="2"/>
    <x v="0"/>
    <n v="4.8"/>
    <s v="Yes"/>
    <x v="2"/>
    <x v="3"/>
    <x v="0"/>
    <s v="Yes"/>
    <n v="39"/>
    <s v="Credit Card"/>
    <x v="0"/>
  </r>
  <r>
    <n v="200"/>
    <n v="54"/>
    <x v="0"/>
    <s v="Hat"/>
    <x v="3"/>
    <x v="2"/>
    <x v="37"/>
    <x v="3"/>
    <x v="14"/>
    <x v="2"/>
    <n v="3.8"/>
    <s v="Yes"/>
    <x v="5"/>
    <x v="0"/>
    <x v="0"/>
    <s v="Yes"/>
    <n v="32"/>
    <s v="Cash"/>
    <x v="1"/>
  </r>
  <r>
    <n v="201"/>
    <n v="25"/>
    <x v="0"/>
    <s v="Dress"/>
    <x v="0"/>
    <x v="70"/>
    <x v="38"/>
    <x v="1"/>
    <x v="11"/>
    <x v="2"/>
    <n v="3.3"/>
    <s v="Yes"/>
    <x v="3"/>
    <x v="2"/>
    <x v="0"/>
    <s v="Yes"/>
    <n v="29"/>
    <s v="Venmo"/>
    <x v="5"/>
  </r>
  <r>
    <n v="202"/>
    <n v="69"/>
    <x v="0"/>
    <s v="Blouse"/>
    <x v="0"/>
    <x v="20"/>
    <x v="9"/>
    <x v="1"/>
    <x v="19"/>
    <x v="3"/>
    <n v="4.3"/>
    <s v="Yes"/>
    <x v="1"/>
    <x v="1"/>
    <x v="0"/>
    <s v="Yes"/>
    <n v="15"/>
    <s v="Bank Transfer"/>
    <x v="2"/>
  </r>
  <r>
    <n v="203"/>
    <n v="57"/>
    <x v="0"/>
    <s v="Hat"/>
    <x v="3"/>
    <x v="15"/>
    <x v="43"/>
    <x v="0"/>
    <x v="23"/>
    <x v="1"/>
    <n v="2.7"/>
    <s v="Yes"/>
    <x v="1"/>
    <x v="0"/>
    <x v="0"/>
    <s v="Yes"/>
    <n v="33"/>
    <s v="Venmo"/>
    <x v="2"/>
  </r>
  <r>
    <n v="204"/>
    <n v="70"/>
    <x v="0"/>
    <s v="Scarf"/>
    <x v="3"/>
    <x v="15"/>
    <x v="27"/>
    <x v="1"/>
    <x v="22"/>
    <x v="3"/>
    <n v="3.2"/>
    <s v="Yes"/>
    <x v="3"/>
    <x v="2"/>
    <x v="0"/>
    <s v="Yes"/>
    <n v="18"/>
    <s v="Bank Transfer"/>
    <x v="1"/>
  </r>
  <r>
    <n v="205"/>
    <n v="24"/>
    <x v="0"/>
    <s v="Sneakers"/>
    <x v="1"/>
    <x v="33"/>
    <x v="28"/>
    <x v="2"/>
    <x v="22"/>
    <x v="3"/>
    <n v="4"/>
    <s v="Yes"/>
    <x v="3"/>
    <x v="5"/>
    <x v="0"/>
    <s v="Yes"/>
    <n v="35"/>
    <s v="Cash"/>
    <x v="4"/>
  </r>
  <r>
    <n v="206"/>
    <n v="67"/>
    <x v="0"/>
    <s v="Shirt"/>
    <x v="0"/>
    <x v="1"/>
    <x v="11"/>
    <x v="2"/>
    <x v="5"/>
    <x v="0"/>
    <n v="3"/>
    <s v="Yes"/>
    <x v="1"/>
    <x v="3"/>
    <x v="0"/>
    <s v="Yes"/>
    <n v="25"/>
    <s v="PayPal"/>
    <x v="1"/>
  </r>
  <r>
    <n v="207"/>
    <n v="24"/>
    <x v="0"/>
    <s v="T-shirt"/>
    <x v="0"/>
    <x v="37"/>
    <x v="48"/>
    <x v="0"/>
    <x v="5"/>
    <x v="2"/>
    <n v="4.2"/>
    <s v="Yes"/>
    <x v="4"/>
    <x v="1"/>
    <x v="0"/>
    <s v="Yes"/>
    <n v="6"/>
    <s v="Venmo"/>
    <x v="0"/>
  </r>
  <r>
    <n v="208"/>
    <n v="62"/>
    <x v="0"/>
    <s v="Gloves"/>
    <x v="3"/>
    <x v="26"/>
    <x v="3"/>
    <x v="2"/>
    <x v="5"/>
    <x v="2"/>
    <n v="2.9"/>
    <s v="Yes"/>
    <x v="4"/>
    <x v="0"/>
    <x v="0"/>
    <s v="Yes"/>
    <n v="17"/>
    <s v="Bank Transfer"/>
    <x v="4"/>
  </r>
  <r>
    <n v="209"/>
    <n v="57"/>
    <x v="0"/>
    <s v="Skirt"/>
    <x v="0"/>
    <x v="15"/>
    <x v="48"/>
    <x v="2"/>
    <x v="9"/>
    <x v="1"/>
    <n v="4.0999999999999996"/>
    <s v="Yes"/>
    <x v="2"/>
    <x v="5"/>
    <x v="0"/>
    <s v="Yes"/>
    <n v="17"/>
    <s v="Credit Card"/>
    <x v="5"/>
  </r>
  <r>
    <n v="210"/>
    <n v="55"/>
    <x v="0"/>
    <s v="Sandals"/>
    <x v="1"/>
    <x v="8"/>
    <x v="46"/>
    <x v="1"/>
    <x v="8"/>
    <x v="0"/>
    <n v="3.2"/>
    <s v="Yes"/>
    <x v="1"/>
    <x v="5"/>
    <x v="0"/>
    <s v="Yes"/>
    <n v="44"/>
    <s v="Cash"/>
    <x v="6"/>
  </r>
  <r>
    <n v="211"/>
    <n v="45"/>
    <x v="0"/>
    <s v="Jacket"/>
    <x v="2"/>
    <x v="20"/>
    <x v="34"/>
    <x v="0"/>
    <x v="11"/>
    <x v="3"/>
    <n v="3"/>
    <s v="Yes"/>
    <x v="4"/>
    <x v="4"/>
    <x v="0"/>
    <s v="Yes"/>
    <n v="6"/>
    <s v="PayPal"/>
    <x v="0"/>
  </r>
  <r>
    <n v="212"/>
    <n v="69"/>
    <x v="0"/>
    <s v="Skirt"/>
    <x v="0"/>
    <x v="56"/>
    <x v="45"/>
    <x v="0"/>
    <x v="1"/>
    <x v="3"/>
    <n v="4.2"/>
    <s v="Yes"/>
    <x v="4"/>
    <x v="4"/>
    <x v="0"/>
    <s v="Yes"/>
    <n v="45"/>
    <s v="Debit Card"/>
    <x v="0"/>
  </r>
  <r>
    <n v="213"/>
    <n v="67"/>
    <x v="0"/>
    <s v="Handbag"/>
    <x v="3"/>
    <x v="63"/>
    <x v="41"/>
    <x v="0"/>
    <x v="24"/>
    <x v="3"/>
    <n v="4.2"/>
    <s v="Yes"/>
    <x v="4"/>
    <x v="0"/>
    <x v="0"/>
    <s v="Yes"/>
    <n v="7"/>
    <s v="Debit Card"/>
    <x v="2"/>
  </r>
  <r>
    <n v="214"/>
    <n v="30"/>
    <x v="0"/>
    <s v="Handbag"/>
    <x v="3"/>
    <x v="73"/>
    <x v="22"/>
    <x v="0"/>
    <x v="15"/>
    <x v="3"/>
    <n v="4.4000000000000004"/>
    <s v="Yes"/>
    <x v="2"/>
    <x v="5"/>
    <x v="0"/>
    <s v="Yes"/>
    <n v="11"/>
    <s v="Debit Card"/>
    <x v="6"/>
  </r>
  <r>
    <n v="215"/>
    <n v="24"/>
    <x v="0"/>
    <s v="Jacket"/>
    <x v="2"/>
    <x v="74"/>
    <x v="11"/>
    <x v="0"/>
    <x v="24"/>
    <x v="2"/>
    <n v="4.2"/>
    <s v="Yes"/>
    <x v="2"/>
    <x v="2"/>
    <x v="0"/>
    <s v="Yes"/>
    <n v="41"/>
    <s v="Cash"/>
    <x v="6"/>
  </r>
  <r>
    <n v="216"/>
    <n v="62"/>
    <x v="0"/>
    <s v="Scarf"/>
    <x v="3"/>
    <x v="1"/>
    <x v="32"/>
    <x v="1"/>
    <x v="20"/>
    <x v="1"/>
    <n v="2.8"/>
    <s v="Yes"/>
    <x v="1"/>
    <x v="4"/>
    <x v="0"/>
    <s v="Yes"/>
    <n v="24"/>
    <s v="PayPal"/>
    <x v="4"/>
  </r>
  <r>
    <n v="217"/>
    <n v="43"/>
    <x v="0"/>
    <s v="Shorts"/>
    <x v="0"/>
    <x v="70"/>
    <x v="2"/>
    <x v="0"/>
    <x v="22"/>
    <x v="1"/>
    <n v="3.7"/>
    <s v="Yes"/>
    <x v="2"/>
    <x v="1"/>
    <x v="0"/>
    <s v="Yes"/>
    <n v="21"/>
    <s v="Venmo"/>
    <x v="1"/>
  </r>
  <r>
    <n v="218"/>
    <n v="35"/>
    <x v="0"/>
    <s v="Sunglasses"/>
    <x v="3"/>
    <x v="16"/>
    <x v="19"/>
    <x v="2"/>
    <x v="7"/>
    <x v="0"/>
    <n v="3.5"/>
    <s v="Yes"/>
    <x v="4"/>
    <x v="2"/>
    <x v="0"/>
    <s v="Yes"/>
    <n v="24"/>
    <s v="Bank Transfer"/>
    <x v="2"/>
  </r>
  <r>
    <n v="219"/>
    <n v="28"/>
    <x v="0"/>
    <s v="T-shirt"/>
    <x v="0"/>
    <x v="29"/>
    <x v="18"/>
    <x v="1"/>
    <x v="23"/>
    <x v="1"/>
    <n v="2.9"/>
    <s v="Yes"/>
    <x v="0"/>
    <x v="5"/>
    <x v="0"/>
    <s v="Yes"/>
    <n v="8"/>
    <s v="Credit Card"/>
    <x v="3"/>
  </r>
  <r>
    <n v="220"/>
    <n v="32"/>
    <x v="0"/>
    <s v="Belt"/>
    <x v="3"/>
    <x v="19"/>
    <x v="22"/>
    <x v="2"/>
    <x v="17"/>
    <x v="1"/>
    <n v="3"/>
    <s v="Yes"/>
    <x v="4"/>
    <x v="1"/>
    <x v="0"/>
    <s v="Yes"/>
    <n v="12"/>
    <s v="Cash"/>
    <x v="0"/>
  </r>
  <r>
    <n v="221"/>
    <n v="39"/>
    <x v="0"/>
    <s v="Sneakers"/>
    <x v="1"/>
    <x v="75"/>
    <x v="28"/>
    <x v="1"/>
    <x v="21"/>
    <x v="1"/>
    <n v="3.7"/>
    <s v="Yes"/>
    <x v="5"/>
    <x v="0"/>
    <x v="0"/>
    <s v="Yes"/>
    <n v="48"/>
    <s v="Debit Card"/>
    <x v="0"/>
  </r>
  <r>
    <n v="222"/>
    <n v="28"/>
    <x v="0"/>
    <s v="Hat"/>
    <x v="3"/>
    <x v="10"/>
    <x v="17"/>
    <x v="3"/>
    <x v="23"/>
    <x v="2"/>
    <n v="4.4000000000000004"/>
    <s v="Yes"/>
    <x v="5"/>
    <x v="5"/>
    <x v="0"/>
    <s v="Yes"/>
    <n v="6"/>
    <s v="Bank Transfer"/>
    <x v="3"/>
  </r>
  <r>
    <n v="223"/>
    <n v="47"/>
    <x v="0"/>
    <s v="Gloves"/>
    <x v="3"/>
    <x v="23"/>
    <x v="14"/>
    <x v="3"/>
    <x v="0"/>
    <x v="1"/>
    <n v="4.5"/>
    <s v="Yes"/>
    <x v="4"/>
    <x v="4"/>
    <x v="0"/>
    <s v="Yes"/>
    <n v="14"/>
    <s v="PayPal"/>
    <x v="0"/>
  </r>
  <r>
    <n v="224"/>
    <n v="20"/>
    <x v="0"/>
    <s v="Pants"/>
    <x v="0"/>
    <x v="52"/>
    <x v="5"/>
    <x v="2"/>
    <x v="2"/>
    <x v="1"/>
    <n v="4.8"/>
    <s v="Yes"/>
    <x v="4"/>
    <x v="1"/>
    <x v="0"/>
    <s v="Yes"/>
    <n v="34"/>
    <s v="PayPal"/>
    <x v="2"/>
  </r>
  <r>
    <n v="225"/>
    <n v="63"/>
    <x v="0"/>
    <s v="Socks"/>
    <x v="0"/>
    <x v="42"/>
    <x v="45"/>
    <x v="1"/>
    <x v="19"/>
    <x v="2"/>
    <n v="2.9"/>
    <s v="Yes"/>
    <x v="3"/>
    <x v="1"/>
    <x v="0"/>
    <s v="Yes"/>
    <n v="12"/>
    <s v="Cash"/>
    <x v="6"/>
  </r>
  <r>
    <n v="226"/>
    <n v="25"/>
    <x v="0"/>
    <s v="Jacket"/>
    <x v="2"/>
    <x v="20"/>
    <x v="10"/>
    <x v="2"/>
    <x v="8"/>
    <x v="1"/>
    <n v="3.2"/>
    <s v="Yes"/>
    <x v="5"/>
    <x v="2"/>
    <x v="0"/>
    <s v="Yes"/>
    <n v="11"/>
    <s v="Bank Transfer"/>
    <x v="2"/>
  </r>
  <r>
    <n v="227"/>
    <n v="29"/>
    <x v="0"/>
    <s v="Shoes"/>
    <x v="1"/>
    <x v="67"/>
    <x v="21"/>
    <x v="0"/>
    <x v="10"/>
    <x v="1"/>
    <n v="3.3"/>
    <s v="Yes"/>
    <x v="2"/>
    <x v="1"/>
    <x v="0"/>
    <s v="Yes"/>
    <n v="5"/>
    <s v="PayPal"/>
    <x v="5"/>
  </r>
  <r>
    <n v="228"/>
    <n v="50"/>
    <x v="0"/>
    <s v="Jeans"/>
    <x v="0"/>
    <x v="3"/>
    <x v="3"/>
    <x v="2"/>
    <x v="2"/>
    <x v="0"/>
    <n v="4.2"/>
    <s v="Yes"/>
    <x v="4"/>
    <x v="3"/>
    <x v="0"/>
    <s v="Yes"/>
    <n v="25"/>
    <s v="Venmo"/>
    <x v="0"/>
  </r>
  <r>
    <n v="229"/>
    <n v="18"/>
    <x v="0"/>
    <s v="Socks"/>
    <x v="0"/>
    <x v="24"/>
    <x v="13"/>
    <x v="2"/>
    <x v="3"/>
    <x v="1"/>
    <n v="2.9"/>
    <s v="Yes"/>
    <x v="0"/>
    <x v="5"/>
    <x v="0"/>
    <s v="Yes"/>
    <n v="11"/>
    <s v="Credit Card"/>
    <x v="2"/>
  </r>
  <r>
    <n v="230"/>
    <n v="70"/>
    <x v="0"/>
    <s v="Sandals"/>
    <x v="1"/>
    <x v="39"/>
    <x v="31"/>
    <x v="1"/>
    <x v="5"/>
    <x v="1"/>
    <n v="4.5999999999999996"/>
    <s v="Yes"/>
    <x v="2"/>
    <x v="2"/>
    <x v="0"/>
    <s v="Yes"/>
    <n v="27"/>
    <s v="PayPal"/>
    <x v="6"/>
  </r>
  <r>
    <n v="231"/>
    <n v="66"/>
    <x v="0"/>
    <s v="Scarf"/>
    <x v="3"/>
    <x v="19"/>
    <x v="40"/>
    <x v="0"/>
    <x v="8"/>
    <x v="3"/>
    <n v="4.0999999999999996"/>
    <s v="Yes"/>
    <x v="4"/>
    <x v="3"/>
    <x v="0"/>
    <s v="Yes"/>
    <n v="43"/>
    <s v="Credit Card"/>
    <x v="2"/>
  </r>
  <r>
    <n v="232"/>
    <n v="28"/>
    <x v="0"/>
    <s v="Blouse"/>
    <x v="0"/>
    <x v="46"/>
    <x v="30"/>
    <x v="2"/>
    <x v="24"/>
    <x v="1"/>
    <n v="3.1"/>
    <s v="Yes"/>
    <x v="1"/>
    <x v="4"/>
    <x v="0"/>
    <s v="Yes"/>
    <n v="18"/>
    <s v="Debit Card"/>
    <x v="6"/>
  </r>
  <r>
    <n v="233"/>
    <n v="54"/>
    <x v="0"/>
    <s v="Jewelry"/>
    <x v="3"/>
    <x v="65"/>
    <x v="11"/>
    <x v="0"/>
    <x v="7"/>
    <x v="0"/>
    <n v="4.2"/>
    <s v="Yes"/>
    <x v="1"/>
    <x v="0"/>
    <x v="0"/>
    <s v="Yes"/>
    <n v="32"/>
    <s v="Bank Transfer"/>
    <x v="4"/>
  </r>
  <r>
    <n v="234"/>
    <n v="19"/>
    <x v="0"/>
    <s v="Sweater"/>
    <x v="0"/>
    <x v="42"/>
    <x v="28"/>
    <x v="3"/>
    <x v="22"/>
    <x v="3"/>
    <n v="4.5"/>
    <s v="Yes"/>
    <x v="3"/>
    <x v="2"/>
    <x v="0"/>
    <s v="Yes"/>
    <n v="27"/>
    <s v="Bank Transfer"/>
    <x v="6"/>
  </r>
  <r>
    <n v="235"/>
    <n v="20"/>
    <x v="0"/>
    <s v="Gloves"/>
    <x v="3"/>
    <x v="32"/>
    <x v="45"/>
    <x v="1"/>
    <x v="5"/>
    <x v="2"/>
    <n v="3.7"/>
    <s v="Yes"/>
    <x v="3"/>
    <x v="2"/>
    <x v="0"/>
    <s v="Yes"/>
    <n v="24"/>
    <s v="Credit Card"/>
    <x v="1"/>
  </r>
  <r>
    <n v="236"/>
    <n v="43"/>
    <x v="0"/>
    <s v="Sunglasses"/>
    <x v="3"/>
    <x v="58"/>
    <x v="32"/>
    <x v="2"/>
    <x v="17"/>
    <x v="0"/>
    <n v="3.7"/>
    <s v="Yes"/>
    <x v="2"/>
    <x v="1"/>
    <x v="0"/>
    <s v="Yes"/>
    <n v="31"/>
    <s v="Debit Card"/>
    <x v="3"/>
  </r>
  <r>
    <n v="237"/>
    <n v="38"/>
    <x v="0"/>
    <s v="Coat"/>
    <x v="2"/>
    <x v="10"/>
    <x v="25"/>
    <x v="0"/>
    <x v="14"/>
    <x v="0"/>
    <n v="3.4"/>
    <s v="Yes"/>
    <x v="5"/>
    <x v="2"/>
    <x v="0"/>
    <s v="Yes"/>
    <n v="39"/>
    <s v="PayPal"/>
    <x v="0"/>
  </r>
  <r>
    <n v="238"/>
    <n v="50"/>
    <x v="0"/>
    <s v="Dress"/>
    <x v="0"/>
    <x v="3"/>
    <x v="44"/>
    <x v="2"/>
    <x v="19"/>
    <x v="2"/>
    <n v="3"/>
    <s v="Yes"/>
    <x v="4"/>
    <x v="5"/>
    <x v="0"/>
    <s v="Yes"/>
    <n v="36"/>
    <s v="Debit Card"/>
    <x v="0"/>
  </r>
  <r>
    <n v="239"/>
    <n v="64"/>
    <x v="0"/>
    <s v="Skirt"/>
    <x v="0"/>
    <x v="7"/>
    <x v="31"/>
    <x v="2"/>
    <x v="15"/>
    <x v="3"/>
    <n v="4.2"/>
    <s v="Yes"/>
    <x v="5"/>
    <x v="1"/>
    <x v="0"/>
    <s v="Yes"/>
    <n v="5"/>
    <s v="Cash"/>
    <x v="2"/>
  </r>
  <r>
    <n v="240"/>
    <n v="49"/>
    <x v="0"/>
    <s v="Pants"/>
    <x v="0"/>
    <x v="12"/>
    <x v="34"/>
    <x v="0"/>
    <x v="22"/>
    <x v="2"/>
    <n v="2.9"/>
    <s v="Yes"/>
    <x v="3"/>
    <x v="0"/>
    <x v="0"/>
    <s v="Yes"/>
    <n v="47"/>
    <s v="Credit Card"/>
    <x v="4"/>
  </r>
  <r>
    <n v="241"/>
    <n v="47"/>
    <x v="0"/>
    <s v="Sweater"/>
    <x v="0"/>
    <x v="29"/>
    <x v="6"/>
    <x v="3"/>
    <x v="2"/>
    <x v="0"/>
    <n v="3.5"/>
    <s v="Yes"/>
    <x v="0"/>
    <x v="1"/>
    <x v="0"/>
    <s v="Yes"/>
    <n v="29"/>
    <s v="Bank Transfer"/>
    <x v="0"/>
  </r>
  <r>
    <n v="242"/>
    <n v="36"/>
    <x v="0"/>
    <s v="Hoodie"/>
    <x v="0"/>
    <x v="19"/>
    <x v="12"/>
    <x v="2"/>
    <x v="15"/>
    <x v="0"/>
    <n v="4.0999999999999996"/>
    <s v="Yes"/>
    <x v="3"/>
    <x v="1"/>
    <x v="0"/>
    <s v="Yes"/>
    <n v="43"/>
    <s v="Venmo"/>
    <x v="4"/>
  </r>
  <r>
    <n v="243"/>
    <n v="55"/>
    <x v="0"/>
    <s v="Coat"/>
    <x v="2"/>
    <x v="6"/>
    <x v="14"/>
    <x v="0"/>
    <x v="0"/>
    <x v="2"/>
    <n v="4.3"/>
    <s v="Yes"/>
    <x v="0"/>
    <x v="5"/>
    <x v="0"/>
    <s v="Yes"/>
    <n v="40"/>
    <s v="Debit Card"/>
    <x v="6"/>
  </r>
  <r>
    <n v="244"/>
    <n v="25"/>
    <x v="0"/>
    <s v="Jewelry"/>
    <x v="3"/>
    <x v="33"/>
    <x v="0"/>
    <x v="2"/>
    <x v="8"/>
    <x v="0"/>
    <n v="2.8"/>
    <s v="Yes"/>
    <x v="0"/>
    <x v="4"/>
    <x v="0"/>
    <s v="Yes"/>
    <n v="4"/>
    <s v="Debit Card"/>
    <x v="5"/>
  </r>
  <r>
    <n v="245"/>
    <n v="53"/>
    <x v="0"/>
    <s v="Belt"/>
    <x v="3"/>
    <x v="69"/>
    <x v="4"/>
    <x v="1"/>
    <x v="21"/>
    <x v="1"/>
    <n v="4.9000000000000004"/>
    <s v="Yes"/>
    <x v="5"/>
    <x v="4"/>
    <x v="0"/>
    <s v="Yes"/>
    <n v="39"/>
    <s v="PayPal"/>
    <x v="1"/>
  </r>
  <r>
    <n v="246"/>
    <n v="49"/>
    <x v="0"/>
    <s v="Sandals"/>
    <x v="1"/>
    <x v="0"/>
    <x v="3"/>
    <x v="0"/>
    <x v="4"/>
    <x v="2"/>
    <n v="3.3"/>
    <s v="Yes"/>
    <x v="2"/>
    <x v="2"/>
    <x v="0"/>
    <s v="Yes"/>
    <n v="45"/>
    <s v="Venmo"/>
    <x v="0"/>
  </r>
  <r>
    <n v="247"/>
    <n v="35"/>
    <x v="0"/>
    <s v="Sunglasses"/>
    <x v="3"/>
    <x v="62"/>
    <x v="22"/>
    <x v="3"/>
    <x v="19"/>
    <x v="1"/>
    <n v="3.2"/>
    <s v="Yes"/>
    <x v="0"/>
    <x v="0"/>
    <x v="0"/>
    <s v="Yes"/>
    <n v="20"/>
    <s v="Venmo"/>
    <x v="4"/>
  </r>
  <r>
    <n v="248"/>
    <n v="29"/>
    <x v="0"/>
    <s v="Sweater"/>
    <x v="0"/>
    <x v="76"/>
    <x v="6"/>
    <x v="3"/>
    <x v="18"/>
    <x v="1"/>
    <n v="4.4000000000000004"/>
    <s v="Yes"/>
    <x v="0"/>
    <x v="3"/>
    <x v="0"/>
    <s v="Yes"/>
    <n v="14"/>
    <s v="Debit Card"/>
    <x v="1"/>
  </r>
  <r>
    <n v="249"/>
    <n v="47"/>
    <x v="0"/>
    <s v="Belt"/>
    <x v="3"/>
    <x v="33"/>
    <x v="38"/>
    <x v="2"/>
    <x v="24"/>
    <x v="0"/>
    <n v="4.8"/>
    <s v="Yes"/>
    <x v="4"/>
    <x v="0"/>
    <x v="0"/>
    <s v="Yes"/>
    <n v="33"/>
    <s v="PayPal"/>
    <x v="1"/>
  </r>
  <r>
    <n v="250"/>
    <n v="53"/>
    <x v="0"/>
    <s v="Handbag"/>
    <x v="3"/>
    <x v="53"/>
    <x v="29"/>
    <x v="1"/>
    <x v="11"/>
    <x v="3"/>
    <n v="4.2"/>
    <s v="Yes"/>
    <x v="2"/>
    <x v="3"/>
    <x v="0"/>
    <s v="Yes"/>
    <n v="18"/>
    <s v="Credit Card"/>
    <x v="2"/>
  </r>
  <r>
    <n v="251"/>
    <n v="33"/>
    <x v="0"/>
    <s v="Skirt"/>
    <x v="0"/>
    <x v="21"/>
    <x v="16"/>
    <x v="0"/>
    <x v="13"/>
    <x v="3"/>
    <n v="4"/>
    <s v="Yes"/>
    <x v="5"/>
    <x v="0"/>
    <x v="0"/>
    <s v="Yes"/>
    <n v="9"/>
    <s v="Bank Transfer"/>
    <x v="1"/>
  </r>
  <r>
    <n v="252"/>
    <n v="21"/>
    <x v="0"/>
    <s v="Handbag"/>
    <x v="3"/>
    <x v="12"/>
    <x v="5"/>
    <x v="3"/>
    <x v="9"/>
    <x v="0"/>
    <n v="2.5"/>
    <s v="Yes"/>
    <x v="3"/>
    <x v="3"/>
    <x v="0"/>
    <s v="Yes"/>
    <n v="34"/>
    <s v="PayPal"/>
    <x v="2"/>
  </r>
  <r>
    <n v="253"/>
    <n v="32"/>
    <x v="0"/>
    <s v="Shorts"/>
    <x v="0"/>
    <x v="52"/>
    <x v="12"/>
    <x v="2"/>
    <x v="10"/>
    <x v="2"/>
    <n v="3.9"/>
    <s v="Yes"/>
    <x v="2"/>
    <x v="1"/>
    <x v="0"/>
    <s v="Yes"/>
    <n v="33"/>
    <s v="Venmo"/>
    <x v="0"/>
  </r>
  <r>
    <n v="254"/>
    <n v="52"/>
    <x v="0"/>
    <s v="Boots"/>
    <x v="1"/>
    <x v="2"/>
    <x v="19"/>
    <x v="0"/>
    <x v="17"/>
    <x v="0"/>
    <n v="4.9000000000000004"/>
    <s v="Yes"/>
    <x v="3"/>
    <x v="4"/>
    <x v="0"/>
    <s v="Yes"/>
    <n v="15"/>
    <s v="Bank Transfer"/>
    <x v="4"/>
  </r>
  <r>
    <n v="255"/>
    <n v="67"/>
    <x v="0"/>
    <s v="Sunglasses"/>
    <x v="3"/>
    <x v="69"/>
    <x v="27"/>
    <x v="2"/>
    <x v="3"/>
    <x v="0"/>
    <n v="3.5"/>
    <s v="Yes"/>
    <x v="0"/>
    <x v="5"/>
    <x v="0"/>
    <s v="Yes"/>
    <n v="4"/>
    <s v="PayPal"/>
    <x v="4"/>
  </r>
  <r>
    <n v="256"/>
    <n v="43"/>
    <x v="0"/>
    <s v="Scarf"/>
    <x v="3"/>
    <x v="5"/>
    <x v="33"/>
    <x v="2"/>
    <x v="4"/>
    <x v="1"/>
    <n v="4.2"/>
    <s v="Yes"/>
    <x v="5"/>
    <x v="1"/>
    <x v="0"/>
    <s v="Yes"/>
    <n v="25"/>
    <s v="Debit Card"/>
    <x v="2"/>
  </r>
  <r>
    <n v="257"/>
    <n v="58"/>
    <x v="0"/>
    <s v="Jewelry"/>
    <x v="3"/>
    <x v="38"/>
    <x v="45"/>
    <x v="3"/>
    <x v="10"/>
    <x v="1"/>
    <n v="4.7"/>
    <s v="Yes"/>
    <x v="4"/>
    <x v="0"/>
    <x v="0"/>
    <s v="Yes"/>
    <n v="20"/>
    <s v="Credit Card"/>
    <x v="6"/>
  </r>
  <r>
    <n v="258"/>
    <n v="20"/>
    <x v="0"/>
    <s v="Handbag"/>
    <x v="3"/>
    <x v="0"/>
    <x v="8"/>
    <x v="2"/>
    <x v="16"/>
    <x v="2"/>
    <n v="4.5"/>
    <s v="Yes"/>
    <x v="3"/>
    <x v="0"/>
    <x v="0"/>
    <s v="Yes"/>
    <n v="5"/>
    <s v="Credit Card"/>
    <x v="3"/>
  </r>
  <r>
    <n v="259"/>
    <n v="61"/>
    <x v="0"/>
    <s v="Gloves"/>
    <x v="3"/>
    <x v="67"/>
    <x v="15"/>
    <x v="1"/>
    <x v="12"/>
    <x v="1"/>
    <n v="2.8"/>
    <s v="Yes"/>
    <x v="4"/>
    <x v="0"/>
    <x v="0"/>
    <s v="Yes"/>
    <n v="16"/>
    <s v="Cash"/>
    <x v="3"/>
  </r>
  <r>
    <n v="260"/>
    <n v="32"/>
    <x v="0"/>
    <s v="Jeans"/>
    <x v="0"/>
    <x v="75"/>
    <x v="7"/>
    <x v="2"/>
    <x v="9"/>
    <x v="3"/>
    <n v="2.9"/>
    <s v="Yes"/>
    <x v="0"/>
    <x v="3"/>
    <x v="0"/>
    <s v="Yes"/>
    <n v="13"/>
    <s v="Debit Card"/>
    <x v="2"/>
  </r>
  <r>
    <n v="261"/>
    <n v="38"/>
    <x v="0"/>
    <s v="Hat"/>
    <x v="3"/>
    <x v="75"/>
    <x v="6"/>
    <x v="1"/>
    <x v="16"/>
    <x v="0"/>
    <n v="3.2"/>
    <s v="Yes"/>
    <x v="1"/>
    <x v="4"/>
    <x v="0"/>
    <s v="Yes"/>
    <n v="11"/>
    <s v="Credit Card"/>
    <x v="6"/>
  </r>
  <r>
    <n v="262"/>
    <n v="21"/>
    <x v="0"/>
    <s v="Jeans"/>
    <x v="0"/>
    <x v="64"/>
    <x v="18"/>
    <x v="0"/>
    <x v="23"/>
    <x v="0"/>
    <n v="4.9000000000000004"/>
    <s v="Yes"/>
    <x v="2"/>
    <x v="3"/>
    <x v="0"/>
    <s v="Yes"/>
    <n v="21"/>
    <s v="Credit Card"/>
    <x v="2"/>
  </r>
  <r>
    <n v="263"/>
    <n v="37"/>
    <x v="0"/>
    <s v="Pants"/>
    <x v="0"/>
    <x v="49"/>
    <x v="11"/>
    <x v="2"/>
    <x v="11"/>
    <x v="2"/>
    <n v="3.7"/>
    <s v="Yes"/>
    <x v="2"/>
    <x v="2"/>
    <x v="0"/>
    <s v="Yes"/>
    <n v="6"/>
    <s v="Debit Card"/>
    <x v="2"/>
  </r>
  <r>
    <n v="264"/>
    <n v="27"/>
    <x v="0"/>
    <s v="Shorts"/>
    <x v="0"/>
    <x v="43"/>
    <x v="44"/>
    <x v="2"/>
    <x v="7"/>
    <x v="2"/>
    <n v="4.3"/>
    <s v="Yes"/>
    <x v="0"/>
    <x v="5"/>
    <x v="0"/>
    <s v="Yes"/>
    <n v="29"/>
    <s v="Venmo"/>
    <x v="5"/>
  </r>
  <r>
    <n v="265"/>
    <n v="36"/>
    <x v="0"/>
    <s v="Pants"/>
    <x v="0"/>
    <x v="72"/>
    <x v="24"/>
    <x v="1"/>
    <x v="4"/>
    <x v="3"/>
    <n v="3.9"/>
    <s v="Yes"/>
    <x v="4"/>
    <x v="5"/>
    <x v="0"/>
    <s v="Yes"/>
    <n v="15"/>
    <s v="Cash"/>
    <x v="2"/>
  </r>
  <r>
    <n v="266"/>
    <n v="32"/>
    <x v="0"/>
    <s v="Backpack"/>
    <x v="3"/>
    <x v="40"/>
    <x v="49"/>
    <x v="2"/>
    <x v="0"/>
    <x v="1"/>
    <n v="3.2"/>
    <s v="Yes"/>
    <x v="4"/>
    <x v="4"/>
    <x v="0"/>
    <s v="Yes"/>
    <n v="17"/>
    <s v="Bank Transfer"/>
    <x v="4"/>
  </r>
  <r>
    <n v="267"/>
    <n v="51"/>
    <x v="0"/>
    <s v="Jewelry"/>
    <x v="3"/>
    <x v="60"/>
    <x v="7"/>
    <x v="0"/>
    <x v="3"/>
    <x v="2"/>
    <n v="3.1"/>
    <s v="Yes"/>
    <x v="2"/>
    <x v="0"/>
    <x v="0"/>
    <s v="Yes"/>
    <n v="32"/>
    <s v="Credit Card"/>
    <x v="1"/>
  </r>
  <r>
    <n v="268"/>
    <n v="64"/>
    <x v="0"/>
    <s v="Sweater"/>
    <x v="0"/>
    <x v="36"/>
    <x v="33"/>
    <x v="2"/>
    <x v="8"/>
    <x v="1"/>
    <n v="3.9"/>
    <s v="Yes"/>
    <x v="4"/>
    <x v="4"/>
    <x v="0"/>
    <s v="Yes"/>
    <n v="42"/>
    <s v="Venmo"/>
    <x v="2"/>
  </r>
  <r>
    <n v="269"/>
    <n v="68"/>
    <x v="0"/>
    <s v="Shoes"/>
    <x v="1"/>
    <x v="69"/>
    <x v="42"/>
    <x v="2"/>
    <x v="4"/>
    <x v="1"/>
    <n v="2.6"/>
    <s v="Yes"/>
    <x v="4"/>
    <x v="5"/>
    <x v="0"/>
    <s v="Yes"/>
    <n v="21"/>
    <s v="Cash"/>
    <x v="5"/>
  </r>
  <r>
    <n v="270"/>
    <n v="68"/>
    <x v="0"/>
    <s v="Blouse"/>
    <x v="0"/>
    <x v="77"/>
    <x v="42"/>
    <x v="2"/>
    <x v="4"/>
    <x v="0"/>
    <n v="3.3"/>
    <s v="Yes"/>
    <x v="3"/>
    <x v="2"/>
    <x v="0"/>
    <s v="Yes"/>
    <n v="9"/>
    <s v="Cash"/>
    <x v="4"/>
  </r>
  <r>
    <n v="271"/>
    <n v="33"/>
    <x v="0"/>
    <s v="Jeans"/>
    <x v="0"/>
    <x v="78"/>
    <x v="25"/>
    <x v="3"/>
    <x v="20"/>
    <x v="3"/>
    <n v="4.5999999999999996"/>
    <s v="Yes"/>
    <x v="5"/>
    <x v="1"/>
    <x v="0"/>
    <s v="Yes"/>
    <n v="16"/>
    <s v="Bank Transfer"/>
    <x v="2"/>
  </r>
  <r>
    <n v="272"/>
    <n v="65"/>
    <x v="0"/>
    <s v="Sunglasses"/>
    <x v="3"/>
    <x v="28"/>
    <x v="33"/>
    <x v="3"/>
    <x v="22"/>
    <x v="2"/>
    <n v="4.5999999999999996"/>
    <s v="Yes"/>
    <x v="0"/>
    <x v="0"/>
    <x v="0"/>
    <s v="Yes"/>
    <n v="42"/>
    <s v="Credit Card"/>
    <x v="0"/>
  </r>
  <r>
    <n v="273"/>
    <n v="48"/>
    <x v="0"/>
    <s v="Jewelry"/>
    <x v="3"/>
    <x v="46"/>
    <x v="4"/>
    <x v="2"/>
    <x v="19"/>
    <x v="2"/>
    <n v="4.4000000000000004"/>
    <s v="Yes"/>
    <x v="3"/>
    <x v="4"/>
    <x v="0"/>
    <s v="Yes"/>
    <n v="37"/>
    <s v="Debit Card"/>
    <x v="4"/>
  </r>
  <r>
    <n v="274"/>
    <n v="69"/>
    <x v="0"/>
    <s v="Coat"/>
    <x v="2"/>
    <x v="27"/>
    <x v="25"/>
    <x v="1"/>
    <x v="5"/>
    <x v="1"/>
    <n v="4.2"/>
    <s v="Yes"/>
    <x v="2"/>
    <x v="0"/>
    <x v="0"/>
    <s v="Yes"/>
    <n v="32"/>
    <s v="Debit Card"/>
    <x v="3"/>
  </r>
  <r>
    <n v="275"/>
    <n v="59"/>
    <x v="0"/>
    <s v="Jewelry"/>
    <x v="3"/>
    <x v="50"/>
    <x v="33"/>
    <x v="2"/>
    <x v="21"/>
    <x v="1"/>
    <n v="3"/>
    <s v="Yes"/>
    <x v="0"/>
    <x v="0"/>
    <x v="0"/>
    <s v="Yes"/>
    <n v="28"/>
    <s v="Cash"/>
    <x v="4"/>
  </r>
  <r>
    <n v="276"/>
    <n v="48"/>
    <x v="0"/>
    <s v="Backpack"/>
    <x v="3"/>
    <x v="6"/>
    <x v="41"/>
    <x v="3"/>
    <x v="12"/>
    <x v="0"/>
    <n v="4"/>
    <s v="Yes"/>
    <x v="5"/>
    <x v="0"/>
    <x v="0"/>
    <s v="Yes"/>
    <n v="13"/>
    <s v="Credit Card"/>
    <x v="1"/>
  </r>
  <r>
    <n v="277"/>
    <n v="25"/>
    <x v="0"/>
    <s v="Skirt"/>
    <x v="0"/>
    <x v="38"/>
    <x v="45"/>
    <x v="3"/>
    <x v="2"/>
    <x v="3"/>
    <n v="3.5"/>
    <s v="Yes"/>
    <x v="5"/>
    <x v="0"/>
    <x v="0"/>
    <s v="Yes"/>
    <n v="11"/>
    <s v="Bank Transfer"/>
    <x v="0"/>
  </r>
  <r>
    <n v="278"/>
    <n v="29"/>
    <x v="0"/>
    <s v="Shirt"/>
    <x v="0"/>
    <x v="45"/>
    <x v="42"/>
    <x v="2"/>
    <x v="14"/>
    <x v="0"/>
    <n v="3"/>
    <s v="Yes"/>
    <x v="0"/>
    <x v="5"/>
    <x v="0"/>
    <s v="Yes"/>
    <n v="36"/>
    <s v="Bank Transfer"/>
    <x v="4"/>
  </r>
  <r>
    <n v="279"/>
    <n v="57"/>
    <x v="0"/>
    <s v="Sweater"/>
    <x v="0"/>
    <x v="51"/>
    <x v="11"/>
    <x v="2"/>
    <x v="20"/>
    <x v="1"/>
    <n v="3.7"/>
    <s v="Yes"/>
    <x v="1"/>
    <x v="0"/>
    <x v="0"/>
    <s v="Yes"/>
    <n v="23"/>
    <s v="Debit Card"/>
    <x v="2"/>
  </r>
  <r>
    <n v="280"/>
    <n v="23"/>
    <x v="0"/>
    <s v="Sneakers"/>
    <x v="1"/>
    <x v="28"/>
    <x v="10"/>
    <x v="0"/>
    <x v="2"/>
    <x v="2"/>
    <n v="4"/>
    <s v="Yes"/>
    <x v="0"/>
    <x v="3"/>
    <x v="0"/>
    <s v="Yes"/>
    <n v="37"/>
    <s v="Bank Transfer"/>
    <x v="5"/>
  </r>
  <r>
    <n v="281"/>
    <n v="45"/>
    <x v="0"/>
    <s v="Sandals"/>
    <x v="1"/>
    <x v="28"/>
    <x v="6"/>
    <x v="1"/>
    <x v="17"/>
    <x v="3"/>
    <n v="4.2"/>
    <s v="Yes"/>
    <x v="5"/>
    <x v="4"/>
    <x v="0"/>
    <s v="Yes"/>
    <n v="21"/>
    <s v="Cash"/>
    <x v="4"/>
  </r>
  <r>
    <n v="282"/>
    <n v="38"/>
    <x v="0"/>
    <s v="Belt"/>
    <x v="3"/>
    <x v="70"/>
    <x v="19"/>
    <x v="3"/>
    <x v="4"/>
    <x v="1"/>
    <n v="2.5"/>
    <s v="Yes"/>
    <x v="1"/>
    <x v="3"/>
    <x v="0"/>
    <s v="Yes"/>
    <n v="22"/>
    <s v="Debit Card"/>
    <x v="4"/>
  </r>
  <r>
    <n v="283"/>
    <n v="21"/>
    <x v="0"/>
    <s v="Skirt"/>
    <x v="0"/>
    <x v="23"/>
    <x v="46"/>
    <x v="2"/>
    <x v="11"/>
    <x v="2"/>
    <n v="3"/>
    <s v="Yes"/>
    <x v="5"/>
    <x v="4"/>
    <x v="0"/>
    <s v="Yes"/>
    <n v="9"/>
    <s v="Cash"/>
    <x v="5"/>
  </r>
  <r>
    <n v="284"/>
    <n v="32"/>
    <x v="0"/>
    <s v="Sweater"/>
    <x v="0"/>
    <x v="38"/>
    <x v="6"/>
    <x v="1"/>
    <x v="1"/>
    <x v="3"/>
    <n v="3.2"/>
    <s v="Yes"/>
    <x v="5"/>
    <x v="2"/>
    <x v="0"/>
    <s v="Yes"/>
    <n v="16"/>
    <s v="Venmo"/>
    <x v="2"/>
  </r>
  <r>
    <n v="285"/>
    <n v="63"/>
    <x v="0"/>
    <s v="Skirt"/>
    <x v="0"/>
    <x v="29"/>
    <x v="31"/>
    <x v="2"/>
    <x v="16"/>
    <x v="2"/>
    <n v="3.5"/>
    <s v="Yes"/>
    <x v="3"/>
    <x v="3"/>
    <x v="0"/>
    <s v="Yes"/>
    <n v="4"/>
    <s v="PayPal"/>
    <x v="3"/>
  </r>
  <r>
    <n v="286"/>
    <n v="29"/>
    <x v="0"/>
    <s v="Handbag"/>
    <x v="3"/>
    <x v="32"/>
    <x v="0"/>
    <x v="3"/>
    <x v="22"/>
    <x v="2"/>
    <n v="4.8"/>
    <s v="Yes"/>
    <x v="0"/>
    <x v="0"/>
    <x v="0"/>
    <s v="Yes"/>
    <n v="3"/>
    <s v="Debit Card"/>
    <x v="4"/>
  </r>
  <r>
    <n v="287"/>
    <n v="27"/>
    <x v="0"/>
    <s v="Jewelry"/>
    <x v="3"/>
    <x v="12"/>
    <x v="43"/>
    <x v="0"/>
    <x v="0"/>
    <x v="2"/>
    <n v="2.6"/>
    <s v="Yes"/>
    <x v="2"/>
    <x v="5"/>
    <x v="0"/>
    <s v="Yes"/>
    <n v="6"/>
    <s v="Debit Card"/>
    <x v="2"/>
  </r>
  <r>
    <n v="288"/>
    <n v="56"/>
    <x v="0"/>
    <s v="Scarf"/>
    <x v="3"/>
    <x v="18"/>
    <x v="12"/>
    <x v="0"/>
    <x v="24"/>
    <x v="1"/>
    <n v="3.4"/>
    <s v="Yes"/>
    <x v="2"/>
    <x v="4"/>
    <x v="0"/>
    <s v="Yes"/>
    <n v="18"/>
    <s v="Venmo"/>
    <x v="0"/>
  </r>
  <r>
    <n v="289"/>
    <n v="30"/>
    <x v="0"/>
    <s v="T-shirt"/>
    <x v="0"/>
    <x v="17"/>
    <x v="17"/>
    <x v="2"/>
    <x v="12"/>
    <x v="0"/>
    <n v="3.7"/>
    <s v="Yes"/>
    <x v="0"/>
    <x v="4"/>
    <x v="0"/>
    <s v="Yes"/>
    <n v="34"/>
    <s v="Venmo"/>
    <x v="4"/>
  </r>
  <r>
    <n v="290"/>
    <n v="49"/>
    <x v="0"/>
    <s v="Coat"/>
    <x v="2"/>
    <x v="6"/>
    <x v="14"/>
    <x v="2"/>
    <x v="22"/>
    <x v="3"/>
    <n v="4.5"/>
    <s v="Yes"/>
    <x v="5"/>
    <x v="4"/>
    <x v="0"/>
    <s v="Yes"/>
    <n v="26"/>
    <s v="Credit Card"/>
    <x v="5"/>
  </r>
  <r>
    <n v="291"/>
    <n v="58"/>
    <x v="0"/>
    <s v="T-shirt"/>
    <x v="0"/>
    <x v="27"/>
    <x v="24"/>
    <x v="2"/>
    <x v="21"/>
    <x v="0"/>
    <n v="3.7"/>
    <s v="Yes"/>
    <x v="1"/>
    <x v="3"/>
    <x v="0"/>
    <s v="Yes"/>
    <n v="50"/>
    <s v="PayPal"/>
    <x v="1"/>
  </r>
  <r>
    <n v="292"/>
    <n v="57"/>
    <x v="0"/>
    <s v="Dress"/>
    <x v="0"/>
    <x v="46"/>
    <x v="12"/>
    <x v="3"/>
    <x v="10"/>
    <x v="3"/>
    <n v="3.3"/>
    <s v="Yes"/>
    <x v="0"/>
    <x v="2"/>
    <x v="0"/>
    <s v="Yes"/>
    <n v="40"/>
    <s v="Bank Transfer"/>
    <x v="5"/>
  </r>
  <r>
    <n v="293"/>
    <n v="60"/>
    <x v="0"/>
    <s v="Shoes"/>
    <x v="1"/>
    <x v="54"/>
    <x v="40"/>
    <x v="2"/>
    <x v="14"/>
    <x v="1"/>
    <n v="4.7"/>
    <s v="Yes"/>
    <x v="0"/>
    <x v="1"/>
    <x v="0"/>
    <s v="Yes"/>
    <n v="24"/>
    <s v="Cash"/>
    <x v="3"/>
  </r>
  <r>
    <n v="294"/>
    <n v="69"/>
    <x v="0"/>
    <s v="Handbag"/>
    <x v="3"/>
    <x v="32"/>
    <x v="39"/>
    <x v="2"/>
    <x v="3"/>
    <x v="1"/>
    <n v="2.7"/>
    <s v="Yes"/>
    <x v="3"/>
    <x v="0"/>
    <x v="0"/>
    <s v="Yes"/>
    <n v="33"/>
    <s v="PayPal"/>
    <x v="2"/>
  </r>
  <r>
    <n v="295"/>
    <n v="70"/>
    <x v="0"/>
    <s v="Skirt"/>
    <x v="0"/>
    <x v="5"/>
    <x v="32"/>
    <x v="2"/>
    <x v="9"/>
    <x v="1"/>
    <n v="4.5999999999999996"/>
    <s v="Yes"/>
    <x v="2"/>
    <x v="5"/>
    <x v="0"/>
    <s v="Yes"/>
    <n v="19"/>
    <s v="Credit Card"/>
    <x v="6"/>
  </r>
  <r>
    <n v="296"/>
    <n v="53"/>
    <x v="0"/>
    <s v="Sunglasses"/>
    <x v="3"/>
    <x v="69"/>
    <x v="8"/>
    <x v="2"/>
    <x v="21"/>
    <x v="0"/>
    <n v="2.7"/>
    <s v="Yes"/>
    <x v="4"/>
    <x v="5"/>
    <x v="0"/>
    <s v="Yes"/>
    <n v="24"/>
    <s v="Credit Card"/>
    <x v="3"/>
  </r>
  <r>
    <n v="297"/>
    <n v="25"/>
    <x v="0"/>
    <s v="Sandals"/>
    <x v="1"/>
    <x v="67"/>
    <x v="27"/>
    <x v="1"/>
    <x v="12"/>
    <x v="1"/>
    <n v="4.8"/>
    <s v="Yes"/>
    <x v="3"/>
    <x v="4"/>
    <x v="0"/>
    <s v="Yes"/>
    <n v="19"/>
    <s v="Credit Card"/>
    <x v="1"/>
  </r>
  <r>
    <n v="298"/>
    <n v="48"/>
    <x v="0"/>
    <s v="Shoes"/>
    <x v="1"/>
    <x v="46"/>
    <x v="12"/>
    <x v="3"/>
    <x v="7"/>
    <x v="2"/>
    <n v="4.4000000000000004"/>
    <s v="Yes"/>
    <x v="1"/>
    <x v="3"/>
    <x v="0"/>
    <s v="Yes"/>
    <n v="4"/>
    <s v="Credit Card"/>
    <x v="4"/>
  </r>
  <r>
    <n v="299"/>
    <n v="69"/>
    <x v="0"/>
    <s v="T-shirt"/>
    <x v="0"/>
    <x v="0"/>
    <x v="33"/>
    <x v="2"/>
    <x v="12"/>
    <x v="0"/>
    <n v="4"/>
    <s v="Yes"/>
    <x v="2"/>
    <x v="3"/>
    <x v="0"/>
    <s v="Yes"/>
    <n v="11"/>
    <s v="Venmo"/>
    <x v="6"/>
  </r>
  <r>
    <n v="300"/>
    <n v="25"/>
    <x v="0"/>
    <s v="Sneakers"/>
    <x v="1"/>
    <x v="68"/>
    <x v="38"/>
    <x v="2"/>
    <x v="1"/>
    <x v="2"/>
    <n v="3.2"/>
    <s v="Yes"/>
    <x v="0"/>
    <x v="2"/>
    <x v="0"/>
    <s v="Yes"/>
    <n v="28"/>
    <s v="PayPal"/>
    <x v="0"/>
  </r>
  <r>
    <n v="301"/>
    <n v="29"/>
    <x v="0"/>
    <s v="Hat"/>
    <x v="3"/>
    <x v="57"/>
    <x v="44"/>
    <x v="2"/>
    <x v="11"/>
    <x v="1"/>
    <n v="4.4000000000000004"/>
    <s v="Yes"/>
    <x v="2"/>
    <x v="5"/>
    <x v="0"/>
    <s v="Yes"/>
    <n v="24"/>
    <s v="PayPal"/>
    <x v="1"/>
  </r>
  <r>
    <n v="302"/>
    <n v="46"/>
    <x v="0"/>
    <s v="Skirt"/>
    <x v="0"/>
    <x v="51"/>
    <x v="38"/>
    <x v="2"/>
    <x v="14"/>
    <x v="1"/>
    <n v="3.8"/>
    <s v="Yes"/>
    <x v="5"/>
    <x v="3"/>
    <x v="0"/>
    <s v="Yes"/>
    <n v="25"/>
    <s v="Credit Card"/>
    <x v="6"/>
  </r>
  <r>
    <n v="303"/>
    <n v="37"/>
    <x v="0"/>
    <s v="Sweater"/>
    <x v="0"/>
    <x v="77"/>
    <x v="12"/>
    <x v="0"/>
    <x v="8"/>
    <x v="2"/>
    <n v="3.6"/>
    <s v="Yes"/>
    <x v="4"/>
    <x v="0"/>
    <x v="0"/>
    <s v="Yes"/>
    <n v="27"/>
    <s v="Bank Transfer"/>
    <x v="6"/>
  </r>
  <r>
    <n v="304"/>
    <n v="20"/>
    <x v="0"/>
    <s v="Sandals"/>
    <x v="1"/>
    <x v="30"/>
    <x v="4"/>
    <x v="2"/>
    <x v="2"/>
    <x v="2"/>
    <n v="3.3"/>
    <s v="Yes"/>
    <x v="2"/>
    <x v="2"/>
    <x v="0"/>
    <s v="Yes"/>
    <n v="49"/>
    <s v="Venmo"/>
    <x v="1"/>
  </r>
  <r>
    <n v="305"/>
    <n v="40"/>
    <x v="0"/>
    <s v="Dress"/>
    <x v="0"/>
    <x v="63"/>
    <x v="4"/>
    <x v="2"/>
    <x v="14"/>
    <x v="0"/>
    <n v="3.4"/>
    <s v="Yes"/>
    <x v="4"/>
    <x v="2"/>
    <x v="0"/>
    <s v="Yes"/>
    <n v="45"/>
    <s v="Credit Card"/>
    <x v="4"/>
  </r>
  <r>
    <n v="306"/>
    <n v="60"/>
    <x v="0"/>
    <s v="Sweater"/>
    <x v="0"/>
    <x v="40"/>
    <x v="40"/>
    <x v="2"/>
    <x v="11"/>
    <x v="3"/>
    <n v="3.5"/>
    <s v="Yes"/>
    <x v="5"/>
    <x v="4"/>
    <x v="0"/>
    <s v="Yes"/>
    <n v="26"/>
    <s v="PayPal"/>
    <x v="2"/>
  </r>
  <r>
    <n v="307"/>
    <n v="26"/>
    <x v="0"/>
    <s v="Jacket"/>
    <x v="2"/>
    <x v="4"/>
    <x v="25"/>
    <x v="1"/>
    <x v="3"/>
    <x v="2"/>
    <n v="3.6"/>
    <s v="Yes"/>
    <x v="5"/>
    <x v="0"/>
    <x v="0"/>
    <s v="Yes"/>
    <n v="4"/>
    <s v="Cash"/>
    <x v="2"/>
  </r>
  <r>
    <n v="308"/>
    <n v="29"/>
    <x v="0"/>
    <s v="Gloves"/>
    <x v="3"/>
    <x v="50"/>
    <x v="20"/>
    <x v="2"/>
    <x v="20"/>
    <x v="0"/>
    <n v="3.2"/>
    <s v="Yes"/>
    <x v="2"/>
    <x v="1"/>
    <x v="0"/>
    <s v="Yes"/>
    <n v="3"/>
    <s v="Credit Card"/>
    <x v="6"/>
  </r>
  <r>
    <n v="309"/>
    <n v="66"/>
    <x v="0"/>
    <s v="Handbag"/>
    <x v="3"/>
    <x v="45"/>
    <x v="33"/>
    <x v="2"/>
    <x v="19"/>
    <x v="3"/>
    <n v="3.7"/>
    <s v="Yes"/>
    <x v="1"/>
    <x v="3"/>
    <x v="0"/>
    <s v="Yes"/>
    <n v="45"/>
    <s v="Venmo"/>
    <x v="4"/>
  </r>
  <r>
    <n v="310"/>
    <n v="66"/>
    <x v="0"/>
    <s v="Dress"/>
    <x v="0"/>
    <x v="20"/>
    <x v="46"/>
    <x v="2"/>
    <x v="22"/>
    <x v="1"/>
    <n v="4.5"/>
    <s v="Yes"/>
    <x v="1"/>
    <x v="3"/>
    <x v="0"/>
    <s v="Yes"/>
    <n v="21"/>
    <s v="Cash"/>
    <x v="0"/>
  </r>
  <r>
    <n v="311"/>
    <n v="56"/>
    <x v="0"/>
    <s v="Pants"/>
    <x v="0"/>
    <x v="6"/>
    <x v="6"/>
    <x v="2"/>
    <x v="4"/>
    <x v="0"/>
    <n v="4.5999999999999996"/>
    <s v="Yes"/>
    <x v="5"/>
    <x v="3"/>
    <x v="0"/>
    <s v="Yes"/>
    <n v="50"/>
    <s v="Cash"/>
    <x v="0"/>
  </r>
  <r>
    <n v="312"/>
    <n v="69"/>
    <x v="0"/>
    <s v="Jeans"/>
    <x v="0"/>
    <x v="78"/>
    <x v="3"/>
    <x v="0"/>
    <x v="5"/>
    <x v="0"/>
    <n v="4.0999999999999996"/>
    <s v="Yes"/>
    <x v="5"/>
    <x v="5"/>
    <x v="0"/>
    <s v="Yes"/>
    <n v="19"/>
    <s v="Bank Transfer"/>
    <x v="5"/>
  </r>
  <r>
    <n v="313"/>
    <n v="38"/>
    <x v="0"/>
    <s v="Pants"/>
    <x v="0"/>
    <x v="58"/>
    <x v="2"/>
    <x v="0"/>
    <x v="14"/>
    <x v="1"/>
    <n v="3.4"/>
    <s v="Yes"/>
    <x v="1"/>
    <x v="2"/>
    <x v="0"/>
    <s v="Yes"/>
    <n v="6"/>
    <s v="PayPal"/>
    <x v="2"/>
  </r>
  <r>
    <n v="314"/>
    <n v="42"/>
    <x v="0"/>
    <s v="Dress"/>
    <x v="0"/>
    <x v="64"/>
    <x v="34"/>
    <x v="2"/>
    <x v="6"/>
    <x v="1"/>
    <n v="3.7"/>
    <s v="Yes"/>
    <x v="3"/>
    <x v="0"/>
    <x v="0"/>
    <s v="Yes"/>
    <n v="50"/>
    <s v="Credit Card"/>
    <x v="6"/>
  </r>
  <r>
    <n v="315"/>
    <n v="30"/>
    <x v="0"/>
    <s v="Pants"/>
    <x v="0"/>
    <x v="41"/>
    <x v="32"/>
    <x v="2"/>
    <x v="7"/>
    <x v="2"/>
    <n v="3.3"/>
    <s v="Yes"/>
    <x v="3"/>
    <x v="5"/>
    <x v="0"/>
    <s v="Yes"/>
    <n v="17"/>
    <s v="Debit Card"/>
    <x v="6"/>
  </r>
  <r>
    <n v="316"/>
    <n v="66"/>
    <x v="0"/>
    <s v="Jewelry"/>
    <x v="3"/>
    <x v="41"/>
    <x v="48"/>
    <x v="3"/>
    <x v="20"/>
    <x v="1"/>
    <n v="4.5"/>
    <s v="Yes"/>
    <x v="4"/>
    <x v="0"/>
    <x v="0"/>
    <s v="Yes"/>
    <n v="24"/>
    <s v="Debit Card"/>
    <x v="2"/>
  </r>
  <r>
    <n v="317"/>
    <n v="36"/>
    <x v="0"/>
    <s v="Handbag"/>
    <x v="3"/>
    <x v="20"/>
    <x v="18"/>
    <x v="2"/>
    <x v="4"/>
    <x v="3"/>
    <n v="3.3"/>
    <s v="Yes"/>
    <x v="1"/>
    <x v="1"/>
    <x v="0"/>
    <s v="Yes"/>
    <n v="46"/>
    <s v="Venmo"/>
    <x v="5"/>
  </r>
  <r>
    <n v="318"/>
    <n v="58"/>
    <x v="0"/>
    <s v="Sweater"/>
    <x v="0"/>
    <x v="71"/>
    <x v="8"/>
    <x v="0"/>
    <x v="11"/>
    <x v="3"/>
    <n v="4.3"/>
    <s v="Yes"/>
    <x v="1"/>
    <x v="3"/>
    <x v="0"/>
    <s v="Yes"/>
    <n v="42"/>
    <s v="Cash"/>
    <x v="6"/>
  </r>
  <r>
    <n v="319"/>
    <n v="45"/>
    <x v="0"/>
    <s v="Backpack"/>
    <x v="3"/>
    <x v="25"/>
    <x v="45"/>
    <x v="2"/>
    <x v="19"/>
    <x v="0"/>
    <n v="2.5"/>
    <s v="Yes"/>
    <x v="3"/>
    <x v="3"/>
    <x v="0"/>
    <s v="Yes"/>
    <n v="10"/>
    <s v="Cash"/>
    <x v="2"/>
  </r>
  <r>
    <n v="320"/>
    <n v="47"/>
    <x v="0"/>
    <s v="Shorts"/>
    <x v="0"/>
    <x v="67"/>
    <x v="1"/>
    <x v="3"/>
    <x v="3"/>
    <x v="1"/>
    <n v="2.6"/>
    <s v="Yes"/>
    <x v="4"/>
    <x v="3"/>
    <x v="0"/>
    <s v="Yes"/>
    <n v="1"/>
    <s v="Cash"/>
    <x v="6"/>
  </r>
  <r>
    <n v="321"/>
    <n v="66"/>
    <x v="0"/>
    <s v="Jewelry"/>
    <x v="3"/>
    <x v="11"/>
    <x v="23"/>
    <x v="0"/>
    <x v="3"/>
    <x v="2"/>
    <n v="4.9000000000000004"/>
    <s v="Yes"/>
    <x v="3"/>
    <x v="3"/>
    <x v="0"/>
    <s v="Yes"/>
    <n v="28"/>
    <s v="Debit Card"/>
    <x v="3"/>
  </r>
  <r>
    <n v="322"/>
    <n v="41"/>
    <x v="0"/>
    <s v="Sneakers"/>
    <x v="1"/>
    <x v="14"/>
    <x v="34"/>
    <x v="0"/>
    <x v="20"/>
    <x v="2"/>
    <n v="4.7"/>
    <s v="Yes"/>
    <x v="0"/>
    <x v="1"/>
    <x v="0"/>
    <s v="Yes"/>
    <n v="48"/>
    <s v="Debit Card"/>
    <x v="3"/>
  </r>
  <r>
    <n v="323"/>
    <n v="41"/>
    <x v="0"/>
    <s v="Belt"/>
    <x v="3"/>
    <x v="51"/>
    <x v="30"/>
    <x v="1"/>
    <x v="17"/>
    <x v="0"/>
    <n v="3"/>
    <s v="Yes"/>
    <x v="0"/>
    <x v="3"/>
    <x v="0"/>
    <s v="Yes"/>
    <n v="47"/>
    <s v="Credit Card"/>
    <x v="5"/>
  </r>
  <r>
    <n v="324"/>
    <n v="66"/>
    <x v="0"/>
    <s v="Hoodie"/>
    <x v="0"/>
    <x v="72"/>
    <x v="30"/>
    <x v="2"/>
    <x v="20"/>
    <x v="0"/>
    <n v="3.5"/>
    <s v="Yes"/>
    <x v="4"/>
    <x v="2"/>
    <x v="0"/>
    <s v="Yes"/>
    <n v="29"/>
    <s v="PayPal"/>
    <x v="4"/>
  </r>
  <r>
    <n v="325"/>
    <n v="37"/>
    <x v="0"/>
    <s v="Shirt"/>
    <x v="0"/>
    <x v="71"/>
    <x v="5"/>
    <x v="2"/>
    <x v="8"/>
    <x v="2"/>
    <n v="4.8"/>
    <s v="Yes"/>
    <x v="0"/>
    <x v="3"/>
    <x v="0"/>
    <s v="Yes"/>
    <n v="37"/>
    <s v="Venmo"/>
    <x v="3"/>
  </r>
  <r>
    <n v="326"/>
    <n v="70"/>
    <x v="0"/>
    <s v="Pants"/>
    <x v="0"/>
    <x v="44"/>
    <x v="34"/>
    <x v="2"/>
    <x v="4"/>
    <x v="0"/>
    <n v="4.3"/>
    <s v="Yes"/>
    <x v="5"/>
    <x v="1"/>
    <x v="0"/>
    <s v="Yes"/>
    <n v="38"/>
    <s v="Debit Card"/>
    <x v="2"/>
  </r>
  <r>
    <n v="327"/>
    <n v="62"/>
    <x v="0"/>
    <s v="Scarf"/>
    <x v="3"/>
    <x v="52"/>
    <x v="32"/>
    <x v="2"/>
    <x v="3"/>
    <x v="3"/>
    <n v="3.2"/>
    <s v="Yes"/>
    <x v="2"/>
    <x v="5"/>
    <x v="0"/>
    <s v="Yes"/>
    <n v="48"/>
    <s v="Bank Transfer"/>
    <x v="1"/>
  </r>
  <r>
    <n v="328"/>
    <n v="61"/>
    <x v="0"/>
    <s v="Coat"/>
    <x v="2"/>
    <x v="69"/>
    <x v="44"/>
    <x v="2"/>
    <x v="11"/>
    <x v="2"/>
    <n v="3.1"/>
    <s v="Yes"/>
    <x v="3"/>
    <x v="1"/>
    <x v="0"/>
    <s v="Yes"/>
    <n v="36"/>
    <s v="PayPal"/>
    <x v="1"/>
  </r>
  <r>
    <n v="329"/>
    <n v="48"/>
    <x v="0"/>
    <s v="Coat"/>
    <x v="2"/>
    <x v="74"/>
    <x v="20"/>
    <x v="2"/>
    <x v="22"/>
    <x v="3"/>
    <n v="2.8"/>
    <s v="Yes"/>
    <x v="5"/>
    <x v="1"/>
    <x v="0"/>
    <s v="Yes"/>
    <n v="9"/>
    <s v="Credit Card"/>
    <x v="1"/>
  </r>
  <r>
    <n v="330"/>
    <n v="70"/>
    <x v="0"/>
    <s v="Socks"/>
    <x v="0"/>
    <x v="9"/>
    <x v="22"/>
    <x v="1"/>
    <x v="3"/>
    <x v="2"/>
    <n v="2.9"/>
    <s v="Yes"/>
    <x v="5"/>
    <x v="4"/>
    <x v="0"/>
    <s v="Yes"/>
    <n v="34"/>
    <s v="Bank Transfer"/>
    <x v="5"/>
  </r>
  <r>
    <n v="331"/>
    <n v="46"/>
    <x v="0"/>
    <s v="Sweater"/>
    <x v="0"/>
    <x v="12"/>
    <x v="25"/>
    <x v="2"/>
    <x v="19"/>
    <x v="0"/>
    <n v="3.7"/>
    <s v="Yes"/>
    <x v="1"/>
    <x v="0"/>
    <x v="0"/>
    <s v="Yes"/>
    <n v="43"/>
    <s v="Venmo"/>
    <x v="4"/>
  </r>
  <r>
    <n v="332"/>
    <n v="31"/>
    <x v="0"/>
    <s v="Shirt"/>
    <x v="0"/>
    <x v="57"/>
    <x v="20"/>
    <x v="0"/>
    <x v="19"/>
    <x v="3"/>
    <n v="3.3"/>
    <s v="Yes"/>
    <x v="0"/>
    <x v="5"/>
    <x v="0"/>
    <s v="Yes"/>
    <n v="46"/>
    <s v="PayPal"/>
    <x v="3"/>
  </r>
  <r>
    <n v="333"/>
    <n v="19"/>
    <x v="0"/>
    <s v="Shirt"/>
    <x v="0"/>
    <x v="62"/>
    <x v="14"/>
    <x v="2"/>
    <x v="1"/>
    <x v="0"/>
    <n v="2.8"/>
    <s v="Yes"/>
    <x v="2"/>
    <x v="4"/>
    <x v="0"/>
    <s v="Yes"/>
    <n v="5"/>
    <s v="Credit Card"/>
    <x v="5"/>
  </r>
  <r>
    <n v="334"/>
    <n v="39"/>
    <x v="0"/>
    <s v="Sweater"/>
    <x v="0"/>
    <x v="1"/>
    <x v="29"/>
    <x v="2"/>
    <x v="11"/>
    <x v="0"/>
    <n v="4.5"/>
    <s v="Yes"/>
    <x v="2"/>
    <x v="3"/>
    <x v="0"/>
    <s v="Yes"/>
    <n v="15"/>
    <s v="Bank Transfer"/>
    <x v="4"/>
  </r>
  <r>
    <n v="335"/>
    <n v="41"/>
    <x v="0"/>
    <s v="Blouse"/>
    <x v="0"/>
    <x v="43"/>
    <x v="23"/>
    <x v="2"/>
    <x v="12"/>
    <x v="3"/>
    <n v="2.6"/>
    <s v="Yes"/>
    <x v="3"/>
    <x v="2"/>
    <x v="0"/>
    <s v="Yes"/>
    <n v="30"/>
    <s v="Credit Card"/>
    <x v="2"/>
  </r>
  <r>
    <n v="336"/>
    <n v="20"/>
    <x v="0"/>
    <s v="Sweater"/>
    <x v="0"/>
    <x v="6"/>
    <x v="4"/>
    <x v="0"/>
    <x v="1"/>
    <x v="1"/>
    <n v="3.7"/>
    <s v="Yes"/>
    <x v="2"/>
    <x v="3"/>
    <x v="0"/>
    <s v="Yes"/>
    <n v="44"/>
    <s v="Venmo"/>
    <x v="6"/>
  </r>
  <r>
    <n v="337"/>
    <n v="36"/>
    <x v="0"/>
    <s v="Hat"/>
    <x v="3"/>
    <x v="13"/>
    <x v="3"/>
    <x v="1"/>
    <x v="20"/>
    <x v="3"/>
    <n v="4.4000000000000004"/>
    <s v="Yes"/>
    <x v="5"/>
    <x v="0"/>
    <x v="0"/>
    <s v="Yes"/>
    <n v="16"/>
    <s v="PayPal"/>
    <x v="2"/>
  </r>
  <r>
    <n v="338"/>
    <n v="32"/>
    <x v="0"/>
    <s v="Sweater"/>
    <x v="0"/>
    <x v="40"/>
    <x v="35"/>
    <x v="2"/>
    <x v="17"/>
    <x v="0"/>
    <n v="4.3"/>
    <s v="Yes"/>
    <x v="2"/>
    <x v="4"/>
    <x v="0"/>
    <s v="Yes"/>
    <n v="16"/>
    <s v="Bank Transfer"/>
    <x v="2"/>
  </r>
  <r>
    <n v="339"/>
    <n v="69"/>
    <x v="0"/>
    <s v="Hoodie"/>
    <x v="0"/>
    <x v="24"/>
    <x v="2"/>
    <x v="2"/>
    <x v="5"/>
    <x v="0"/>
    <n v="3.5"/>
    <s v="Yes"/>
    <x v="4"/>
    <x v="0"/>
    <x v="0"/>
    <s v="Yes"/>
    <n v="16"/>
    <s v="Cash"/>
    <x v="1"/>
  </r>
  <r>
    <n v="340"/>
    <n v="40"/>
    <x v="0"/>
    <s v="Shorts"/>
    <x v="0"/>
    <x v="27"/>
    <x v="38"/>
    <x v="2"/>
    <x v="11"/>
    <x v="1"/>
    <n v="3.8"/>
    <s v="Yes"/>
    <x v="0"/>
    <x v="4"/>
    <x v="0"/>
    <s v="Yes"/>
    <n v="21"/>
    <s v="Credit Card"/>
    <x v="6"/>
  </r>
  <r>
    <n v="341"/>
    <n v="40"/>
    <x v="0"/>
    <s v="Shorts"/>
    <x v="0"/>
    <x v="53"/>
    <x v="32"/>
    <x v="0"/>
    <x v="24"/>
    <x v="2"/>
    <n v="3.5"/>
    <s v="Yes"/>
    <x v="2"/>
    <x v="0"/>
    <x v="0"/>
    <s v="Yes"/>
    <n v="39"/>
    <s v="Venmo"/>
    <x v="6"/>
  </r>
  <r>
    <n v="342"/>
    <n v="20"/>
    <x v="0"/>
    <s v="Hat"/>
    <x v="3"/>
    <x v="5"/>
    <x v="40"/>
    <x v="1"/>
    <x v="24"/>
    <x v="2"/>
    <n v="4.5999999999999996"/>
    <s v="Yes"/>
    <x v="0"/>
    <x v="5"/>
    <x v="0"/>
    <s v="Yes"/>
    <n v="40"/>
    <s v="Debit Card"/>
    <x v="4"/>
  </r>
  <r>
    <n v="343"/>
    <n v="64"/>
    <x v="0"/>
    <s v="Coat"/>
    <x v="2"/>
    <x v="14"/>
    <x v="0"/>
    <x v="2"/>
    <x v="8"/>
    <x v="1"/>
    <n v="2.6"/>
    <s v="Yes"/>
    <x v="1"/>
    <x v="2"/>
    <x v="0"/>
    <s v="Yes"/>
    <n v="48"/>
    <s v="Credit Card"/>
    <x v="6"/>
  </r>
  <r>
    <n v="344"/>
    <n v="27"/>
    <x v="0"/>
    <s v="Sandals"/>
    <x v="1"/>
    <x v="32"/>
    <x v="43"/>
    <x v="2"/>
    <x v="7"/>
    <x v="2"/>
    <n v="4.4000000000000004"/>
    <s v="Yes"/>
    <x v="2"/>
    <x v="2"/>
    <x v="0"/>
    <s v="Yes"/>
    <n v="26"/>
    <s v="Venmo"/>
    <x v="5"/>
  </r>
  <r>
    <n v="345"/>
    <n v="24"/>
    <x v="0"/>
    <s v="Skirt"/>
    <x v="0"/>
    <x v="79"/>
    <x v="41"/>
    <x v="2"/>
    <x v="4"/>
    <x v="0"/>
    <n v="4"/>
    <s v="Yes"/>
    <x v="3"/>
    <x v="3"/>
    <x v="0"/>
    <s v="Yes"/>
    <n v="46"/>
    <s v="Debit Card"/>
    <x v="5"/>
  </r>
  <r>
    <n v="346"/>
    <n v="48"/>
    <x v="0"/>
    <s v="Shoes"/>
    <x v="1"/>
    <x v="40"/>
    <x v="5"/>
    <x v="1"/>
    <x v="8"/>
    <x v="0"/>
    <n v="4.4000000000000004"/>
    <s v="Yes"/>
    <x v="2"/>
    <x v="2"/>
    <x v="0"/>
    <s v="Yes"/>
    <n v="27"/>
    <s v="Bank Transfer"/>
    <x v="2"/>
  </r>
  <r>
    <n v="347"/>
    <n v="49"/>
    <x v="0"/>
    <s v="Jeans"/>
    <x v="0"/>
    <x v="74"/>
    <x v="35"/>
    <x v="0"/>
    <x v="10"/>
    <x v="1"/>
    <n v="4.7"/>
    <s v="Yes"/>
    <x v="0"/>
    <x v="2"/>
    <x v="0"/>
    <s v="Yes"/>
    <n v="5"/>
    <s v="Cash"/>
    <x v="1"/>
  </r>
  <r>
    <n v="348"/>
    <n v="36"/>
    <x v="0"/>
    <s v="Sandals"/>
    <x v="1"/>
    <x v="52"/>
    <x v="4"/>
    <x v="0"/>
    <x v="16"/>
    <x v="3"/>
    <n v="3.9"/>
    <s v="Yes"/>
    <x v="0"/>
    <x v="5"/>
    <x v="0"/>
    <s v="Yes"/>
    <n v="43"/>
    <s v="PayPal"/>
    <x v="0"/>
  </r>
  <r>
    <n v="349"/>
    <n v="56"/>
    <x v="0"/>
    <s v="Blouse"/>
    <x v="0"/>
    <x v="40"/>
    <x v="36"/>
    <x v="2"/>
    <x v="19"/>
    <x v="3"/>
    <n v="2.7"/>
    <s v="Yes"/>
    <x v="1"/>
    <x v="1"/>
    <x v="0"/>
    <s v="Yes"/>
    <n v="17"/>
    <s v="PayPal"/>
    <x v="0"/>
  </r>
  <r>
    <n v="350"/>
    <n v="37"/>
    <x v="0"/>
    <s v="Hat"/>
    <x v="3"/>
    <x v="55"/>
    <x v="28"/>
    <x v="2"/>
    <x v="14"/>
    <x v="0"/>
    <n v="3.7"/>
    <s v="Yes"/>
    <x v="2"/>
    <x v="4"/>
    <x v="0"/>
    <s v="Yes"/>
    <n v="3"/>
    <s v="Bank Transfer"/>
    <x v="4"/>
  </r>
  <r>
    <n v="351"/>
    <n v="42"/>
    <x v="0"/>
    <s v="Sweater"/>
    <x v="0"/>
    <x v="10"/>
    <x v="0"/>
    <x v="2"/>
    <x v="10"/>
    <x v="1"/>
    <n v="2.6"/>
    <s v="Yes"/>
    <x v="4"/>
    <x v="4"/>
    <x v="0"/>
    <s v="Yes"/>
    <n v="47"/>
    <s v="Bank Transfer"/>
    <x v="0"/>
  </r>
  <r>
    <n v="352"/>
    <n v="28"/>
    <x v="0"/>
    <s v="Skirt"/>
    <x v="0"/>
    <x v="3"/>
    <x v="14"/>
    <x v="2"/>
    <x v="11"/>
    <x v="0"/>
    <n v="3.9"/>
    <s v="Yes"/>
    <x v="2"/>
    <x v="3"/>
    <x v="0"/>
    <s v="Yes"/>
    <n v="24"/>
    <s v="Debit Card"/>
    <x v="4"/>
  </r>
  <r>
    <n v="353"/>
    <n v="27"/>
    <x v="0"/>
    <s v="Jeans"/>
    <x v="0"/>
    <x v="79"/>
    <x v="21"/>
    <x v="3"/>
    <x v="22"/>
    <x v="3"/>
    <n v="4.9000000000000004"/>
    <s v="Yes"/>
    <x v="4"/>
    <x v="2"/>
    <x v="0"/>
    <s v="Yes"/>
    <n v="12"/>
    <s v="Cash"/>
    <x v="6"/>
  </r>
  <r>
    <n v="354"/>
    <n v="63"/>
    <x v="0"/>
    <s v="Sneakers"/>
    <x v="1"/>
    <x v="1"/>
    <x v="9"/>
    <x v="0"/>
    <x v="22"/>
    <x v="3"/>
    <n v="4.0999999999999996"/>
    <s v="Yes"/>
    <x v="0"/>
    <x v="5"/>
    <x v="0"/>
    <s v="Yes"/>
    <n v="35"/>
    <s v="Debit Card"/>
    <x v="5"/>
  </r>
  <r>
    <n v="355"/>
    <n v="58"/>
    <x v="0"/>
    <s v="Jewelry"/>
    <x v="3"/>
    <x v="31"/>
    <x v="38"/>
    <x v="1"/>
    <x v="8"/>
    <x v="3"/>
    <n v="3"/>
    <s v="Yes"/>
    <x v="3"/>
    <x v="1"/>
    <x v="0"/>
    <s v="Yes"/>
    <n v="42"/>
    <s v="Venmo"/>
    <x v="1"/>
  </r>
  <r>
    <n v="356"/>
    <n v="37"/>
    <x v="0"/>
    <s v="Jewelry"/>
    <x v="3"/>
    <x v="69"/>
    <x v="4"/>
    <x v="3"/>
    <x v="23"/>
    <x v="3"/>
    <n v="4.0999999999999996"/>
    <s v="Yes"/>
    <x v="0"/>
    <x v="4"/>
    <x v="0"/>
    <s v="Yes"/>
    <n v="1"/>
    <s v="PayPal"/>
    <x v="6"/>
  </r>
  <r>
    <n v="357"/>
    <n v="56"/>
    <x v="0"/>
    <s v="Pants"/>
    <x v="0"/>
    <x v="68"/>
    <x v="22"/>
    <x v="0"/>
    <x v="13"/>
    <x v="1"/>
    <n v="3.8"/>
    <s v="Yes"/>
    <x v="5"/>
    <x v="3"/>
    <x v="0"/>
    <s v="Yes"/>
    <n v="27"/>
    <s v="Cash"/>
    <x v="1"/>
  </r>
  <r>
    <n v="358"/>
    <n v="18"/>
    <x v="0"/>
    <s v="Belt"/>
    <x v="3"/>
    <x v="22"/>
    <x v="10"/>
    <x v="2"/>
    <x v="8"/>
    <x v="1"/>
    <n v="4"/>
    <s v="Yes"/>
    <x v="1"/>
    <x v="3"/>
    <x v="0"/>
    <s v="Yes"/>
    <n v="16"/>
    <s v="Credit Card"/>
    <x v="4"/>
  </r>
  <r>
    <n v="359"/>
    <n v="48"/>
    <x v="0"/>
    <s v="Hat"/>
    <x v="3"/>
    <x v="21"/>
    <x v="46"/>
    <x v="3"/>
    <x v="23"/>
    <x v="2"/>
    <n v="3.6"/>
    <s v="Yes"/>
    <x v="5"/>
    <x v="0"/>
    <x v="0"/>
    <s v="Yes"/>
    <n v="36"/>
    <s v="Credit Card"/>
    <x v="6"/>
  </r>
  <r>
    <n v="360"/>
    <n v="31"/>
    <x v="0"/>
    <s v="Sneakers"/>
    <x v="1"/>
    <x v="67"/>
    <x v="42"/>
    <x v="2"/>
    <x v="8"/>
    <x v="0"/>
    <n v="3"/>
    <s v="Yes"/>
    <x v="5"/>
    <x v="5"/>
    <x v="0"/>
    <s v="Yes"/>
    <n v="30"/>
    <s v="Credit Card"/>
    <x v="6"/>
  </r>
  <r>
    <n v="361"/>
    <n v="51"/>
    <x v="0"/>
    <s v="Pants"/>
    <x v="0"/>
    <x v="38"/>
    <x v="3"/>
    <x v="2"/>
    <x v="11"/>
    <x v="2"/>
    <n v="3"/>
    <s v="Yes"/>
    <x v="1"/>
    <x v="3"/>
    <x v="0"/>
    <s v="Yes"/>
    <n v="18"/>
    <s v="Debit Card"/>
    <x v="0"/>
  </r>
  <r>
    <n v="362"/>
    <n v="65"/>
    <x v="0"/>
    <s v="T-shirt"/>
    <x v="0"/>
    <x v="48"/>
    <x v="22"/>
    <x v="2"/>
    <x v="3"/>
    <x v="1"/>
    <n v="2.6"/>
    <s v="Yes"/>
    <x v="1"/>
    <x v="1"/>
    <x v="0"/>
    <s v="Yes"/>
    <n v="45"/>
    <s v="Cash"/>
    <x v="2"/>
  </r>
  <r>
    <n v="363"/>
    <n v="53"/>
    <x v="0"/>
    <s v="Sneakers"/>
    <x v="1"/>
    <x v="1"/>
    <x v="21"/>
    <x v="2"/>
    <x v="4"/>
    <x v="3"/>
    <n v="3.4"/>
    <s v="Yes"/>
    <x v="2"/>
    <x v="1"/>
    <x v="0"/>
    <s v="Yes"/>
    <n v="1"/>
    <s v="Venmo"/>
    <x v="0"/>
  </r>
  <r>
    <n v="364"/>
    <n v="55"/>
    <x v="0"/>
    <s v="Shorts"/>
    <x v="0"/>
    <x v="19"/>
    <x v="20"/>
    <x v="0"/>
    <x v="22"/>
    <x v="0"/>
    <n v="3.1"/>
    <s v="Yes"/>
    <x v="2"/>
    <x v="1"/>
    <x v="0"/>
    <s v="Yes"/>
    <n v="42"/>
    <s v="Bank Transfer"/>
    <x v="0"/>
  </r>
  <r>
    <n v="365"/>
    <n v="62"/>
    <x v="0"/>
    <s v="Shoes"/>
    <x v="1"/>
    <x v="19"/>
    <x v="25"/>
    <x v="0"/>
    <x v="4"/>
    <x v="2"/>
    <n v="3"/>
    <s v="Yes"/>
    <x v="5"/>
    <x v="1"/>
    <x v="0"/>
    <s v="Yes"/>
    <n v="7"/>
    <s v="Venmo"/>
    <x v="6"/>
  </r>
  <r>
    <n v="366"/>
    <n v="55"/>
    <x v="0"/>
    <s v="Gloves"/>
    <x v="3"/>
    <x v="19"/>
    <x v="8"/>
    <x v="3"/>
    <x v="0"/>
    <x v="2"/>
    <n v="3.7"/>
    <s v="Yes"/>
    <x v="3"/>
    <x v="3"/>
    <x v="0"/>
    <s v="Yes"/>
    <n v="50"/>
    <s v="PayPal"/>
    <x v="3"/>
  </r>
  <r>
    <n v="367"/>
    <n v="64"/>
    <x v="0"/>
    <s v="Socks"/>
    <x v="0"/>
    <x v="14"/>
    <x v="43"/>
    <x v="2"/>
    <x v="2"/>
    <x v="1"/>
    <n v="3.5"/>
    <s v="Yes"/>
    <x v="1"/>
    <x v="5"/>
    <x v="0"/>
    <s v="Yes"/>
    <n v="37"/>
    <s v="Venmo"/>
    <x v="0"/>
  </r>
  <r>
    <n v="368"/>
    <n v="52"/>
    <x v="0"/>
    <s v="Dress"/>
    <x v="0"/>
    <x v="49"/>
    <x v="30"/>
    <x v="3"/>
    <x v="17"/>
    <x v="1"/>
    <n v="2.8"/>
    <s v="Yes"/>
    <x v="0"/>
    <x v="5"/>
    <x v="0"/>
    <s v="Yes"/>
    <n v="18"/>
    <s v="Bank Transfer"/>
    <x v="5"/>
  </r>
  <r>
    <n v="369"/>
    <n v="24"/>
    <x v="0"/>
    <s v="Handbag"/>
    <x v="3"/>
    <x v="32"/>
    <x v="19"/>
    <x v="2"/>
    <x v="4"/>
    <x v="1"/>
    <n v="4.5"/>
    <s v="Yes"/>
    <x v="4"/>
    <x v="3"/>
    <x v="0"/>
    <s v="Yes"/>
    <n v="29"/>
    <s v="Cash"/>
    <x v="5"/>
  </r>
  <r>
    <n v="370"/>
    <n v="38"/>
    <x v="0"/>
    <s v="Belt"/>
    <x v="3"/>
    <x v="49"/>
    <x v="48"/>
    <x v="2"/>
    <x v="5"/>
    <x v="2"/>
    <n v="3.3"/>
    <s v="Yes"/>
    <x v="2"/>
    <x v="5"/>
    <x v="0"/>
    <s v="Yes"/>
    <n v="45"/>
    <s v="PayPal"/>
    <x v="3"/>
  </r>
  <r>
    <n v="371"/>
    <n v="59"/>
    <x v="0"/>
    <s v="Scarf"/>
    <x v="3"/>
    <x v="7"/>
    <x v="4"/>
    <x v="2"/>
    <x v="8"/>
    <x v="0"/>
    <n v="3.4"/>
    <s v="Yes"/>
    <x v="0"/>
    <x v="0"/>
    <x v="0"/>
    <s v="Yes"/>
    <n v="13"/>
    <s v="PayPal"/>
    <x v="1"/>
  </r>
  <r>
    <n v="372"/>
    <n v="27"/>
    <x v="0"/>
    <s v="Sneakers"/>
    <x v="1"/>
    <x v="42"/>
    <x v="17"/>
    <x v="1"/>
    <x v="6"/>
    <x v="0"/>
    <n v="3.2"/>
    <s v="Yes"/>
    <x v="1"/>
    <x v="4"/>
    <x v="0"/>
    <s v="Yes"/>
    <n v="47"/>
    <s v="PayPal"/>
    <x v="5"/>
  </r>
  <r>
    <n v="373"/>
    <n v="24"/>
    <x v="0"/>
    <s v="Sweater"/>
    <x v="0"/>
    <x v="6"/>
    <x v="38"/>
    <x v="0"/>
    <x v="20"/>
    <x v="2"/>
    <n v="3.7"/>
    <s v="Yes"/>
    <x v="0"/>
    <x v="3"/>
    <x v="0"/>
    <s v="Yes"/>
    <n v="7"/>
    <s v="Debit Card"/>
    <x v="1"/>
  </r>
  <r>
    <n v="374"/>
    <n v="23"/>
    <x v="0"/>
    <s v="Coat"/>
    <x v="2"/>
    <x v="65"/>
    <x v="25"/>
    <x v="0"/>
    <x v="3"/>
    <x v="2"/>
    <n v="4.5999999999999996"/>
    <s v="Yes"/>
    <x v="1"/>
    <x v="0"/>
    <x v="0"/>
    <s v="Yes"/>
    <n v="11"/>
    <s v="Venmo"/>
    <x v="4"/>
  </r>
  <r>
    <n v="375"/>
    <n v="69"/>
    <x v="0"/>
    <s v="Jewelry"/>
    <x v="3"/>
    <x v="72"/>
    <x v="31"/>
    <x v="1"/>
    <x v="7"/>
    <x v="1"/>
    <n v="5"/>
    <s v="Yes"/>
    <x v="1"/>
    <x v="5"/>
    <x v="0"/>
    <s v="Yes"/>
    <n v="39"/>
    <s v="Bank Transfer"/>
    <x v="5"/>
  </r>
  <r>
    <n v="376"/>
    <n v="59"/>
    <x v="0"/>
    <s v="Sunglasses"/>
    <x v="3"/>
    <x v="50"/>
    <x v="19"/>
    <x v="2"/>
    <x v="8"/>
    <x v="2"/>
    <n v="4.4000000000000004"/>
    <s v="Yes"/>
    <x v="5"/>
    <x v="3"/>
    <x v="0"/>
    <s v="Yes"/>
    <n v="6"/>
    <s v="Debit Card"/>
    <x v="3"/>
  </r>
  <r>
    <n v="377"/>
    <n v="51"/>
    <x v="0"/>
    <s v="Shoes"/>
    <x v="1"/>
    <x v="12"/>
    <x v="36"/>
    <x v="1"/>
    <x v="0"/>
    <x v="3"/>
    <n v="4.9000000000000004"/>
    <s v="Yes"/>
    <x v="3"/>
    <x v="0"/>
    <x v="0"/>
    <s v="Yes"/>
    <n v="2"/>
    <s v="Venmo"/>
    <x v="4"/>
  </r>
  <r>
    <n v="378"/>
    <n v="63"/>
    <x v="0"/>
    <s v="Scarf"/>
    <x v="3"/>
    <x v="50"/>
    <x v="1"/>
    <x v="2"/>
    <x v="5"/>
    <x v="1"/>
    <n v="4.0999999999999996"/>
    <s v="Yes"/>
    <x v="5"/>
    <x v="3"/>
    <x v="0"/>
    <s v="Yes"/>
    <n v="39"/>
    <s v="Credit Card"/>
    <x v="6"/>
  </r>
  <r>
    <n v="379"/>
    <n v="54"/>
    <x v="0"/>
    <s v="Dress"/>
    <x v="0"/>
    <x v="17"/>
    <x v="22"/>
    <x v="0"/>
    <x v="20"/>
    <x v="0"/>
    <n v="4.9000000000000004"/>
    <s v="Yes"/>
    <x v="2"/>
    <x v="2"/>
    <x v="0"/>
    <s v="Yes"/>
    <n v="23"/>
    <s v="Credit Card"/>
    <x v="5"/>
  </r>
  <r>
    <n v="380"/>
    <n v="32"/>
    <x v="0"/>
    <s v="T-shirt"/>
    <x v="0"/>
    <x v="45"/>
    <x v="6"/>
    <x v="1"/>
    <x v="23"/>
    <x v="3"/>
    <n v="4.7"/>
    <s v="Yes"/>
    <x v="5"/>
    <x v="4"/>
    <x v="0"/>
    <s v="Yes"/>
    <n v="46"/>
    <s v="Debit Card"/>
    <x v="4"/>
  </r>
  <r>
    <n v="381"/>
    <n v="39"/>
    <x v="0"/>
    <s v="Backpack"/>
    <x v="3"/>
    <x v="28"/>
    <x v="13"/>
    <x v="3"/>
    <x v="19"/>
    <x v="3"/>
    <n v="3"/>
    <s v="Yes"/>
    <x v="3"/>
    <x v="5"/>
    <x v="0"/>
    <s v="Yes"/>
    <n v="19"/>
    <s v="Bank Transfer"/>
    <x v="1"/>
  </r>
  <r>
    <n v="382"/>
    <n v="66"/>
    <x v="0"/>
    <s v="Jewelry"/>
    <x v="3"/>
    <x v="21"/>
    <x v="1"/>
    <x v="0"/>
    <x v="12"/>
    <x v="0"/>
    <n v="3.4"/>
    <s v="Yes"/>
    <x v="5"/>
    <x v="5"/>
    <x v="0"/>
    <s v="Yes"/>
    <n v="3"/>
    <s v="Credit Card"/>
    <x v="6"/>
  </r>
  <r>
    <n v="383"/>
    <n v="28"/>
    <x v="0"/>
    <s v="Jeans"/>
    <x v="0"/>
    <x v="31"/>
    <x v="18"/>
    <x v="2"/>
    <x v="15"/>
    <x v="0"/>
    <n v="3.2"/>
    <s v="Yes"/>
    <x v="3"/>
    <x v="5"/>
    <x v="0"/>
    <s v="Yes"/>
    <n v="47"/>
    <s v="PayPal"/>
    <x v="3"/>
  </r>
  <r>
    <n v="384"/>
    <n v="50"/>
    <x v="0"/>
    <s v="Sunglasses"/>
    <x v="3"/>
    <x v="64"/>
    <x v="8"/>
    <x v="1"/>
    <x v="23"/>
    <x v="3"/>
    <n v="2.9"/>
    <s v="Yes"/>
    <x v="0"/>
    <x v="3"/>
    <x v="0"/>
    <s v="Yes"/>
    <n v="6"/>
    <s v="PayPal"/>
    <x v="3"/>
  </r>
  <r>
    <n v="385"/>
    <n v="70"/>
    <x v="0"/>
    <s v="Sweater"/>
    <x v="0"/>
    <x v="27"/>
    <x v="18"/>
    <x v="2"/>
    <x v="19"/>
    <x v="3"/>
    <n v="4.5"/>
    <s v="Yes"/>
    <x v="0"/>
    <x v="4"/>
    <x v="0"/>
    <s v="Yes"/>
    <n v="6"/>
    <s v="Venmo"/>
    <x v="2"/>
  </r>
  <r>
    <n v="386"/>
    <n v="67"/>
    <x v="0"/>
    <s v="Shorts"/>
    <x v="0"/>
    <x v="73"/>
    <x v="8"/>
    <x v="1"/>
    <x v="22"/>
    <x v="3"/>
    <n v="2.7"/>
    <s v="Yes"/>
    <x v="0"/>
    <x v="2"/>
    <x v="0"/>
    <s v="Yes"/>
    <n v="12"/>
    <s v="Credit Card"/>
    <x v="4"/>
  </r>
  <r>
    <n v="387"/>
    <n v="64"/>
    <x v="0"/>
    <s v="Jewelry"/>
    <x v="3"/>
    <x v="32"/>
    <x v="7"/>
    <x v="0"/>
    <x v="18"/>
    <x v="1"/>
    <n v="3.4"/>
    <s v="Yes"/>
    <x v="2"/>
    <x v="0"/>
    <x v="0"/>
    <s v="Yes"/>
    <n v="40"/>
    <s v="PayPal"/>
    <x v="3"/>
  </r>
  <r>
    <n v="388"/>
    <n v="45"/>
    <x v="0"/>
    <s v="Coat"/>
    <x v="2"/>
    <x v="73"/>
    <x v="42"/>
    <x v="0"/>
    <x v="5"/>
    <x v="2"/>
    <n v="4.5999999999999996"/>
    <s v="Yes"/>
    <x v="2"/>
    <x v="5"/>
    <x v="0"/>
    <s v="Yes"/>
    <n v="38"/>
    <s v="PayPal"/>
    <x v="0"/>
  </r>
  <r>
    <n v="389"/>
    <n v="22"/>
    <x v="0"/>
    <s v="Handbag"/>
    <x v="3"/>
    <x v="71"/>
    <x v="47"/>
    <x v="2"/>
    <x v="20"/>
    <x v="2"/>
    <n v="2.7"/>
    <s v="Yes"/>
    <x v="0"/>
    <x v="5"/>
    <x v="0"/>
    <s v="Yes"/>
    <n v="10"/>
    <s v="PayPal"/>
    <x v="3"/>
  </r>
  <r>
    <n v="390"/>
    <n v="27"/>
    <x v="0"/>
    <s v="Boots"/>
    <x v="1"/>
    <x v="69"/>
    <x v="41"/>
    <x v="0"/>
    <x v="7"/>
    <x v="1"/>
    <n v="4.2"/>
    <s v="Yes"/>
    <x v="4"/>
    <x v="3"/>
    <x v="0"/>
    <s v="Yes"/>
    <n v="28"/>
    <s v="Bank Transfer"/>
    <x v="5"/>
  </r>
  <r>
    <n v="391"/>
    <n v="25"/>
    <x v="0"/>
    <s v="Gloves"/>
    <x v="3"/>
    <x v="79"/>
    <x v="27"/>
    <x v="2"/>
    <x v="21"/>
    <x v="0"/>
    <n v="3.2"/>
    <s v="Yes"/>
    <x v="5"/>
    <x v="4"/>
    <x v="0"/>
    <s v="Yes"/>
    <n v="19"/>
    <s v="PayPal"/>
    <x v="2"/>
  </r>
  <r>
    <n v="392"/>
    <n v="37"/>
    <x v="0"/>
    <s v="Sweater"/>
    <x v="0"/>
    <x v="62"/>
    <x v="46"/>
    <x v="0"/>
    <x v="0"/>
    <x v="1"/>
    <n v="4.8"/>
    <s v="Yes"/>
    <x v="2"/>
    <x v="3"/>
    <x v="0"/>
    <s v="Yes"/>
    <n v="25"/>
    <s v="Cash"/>
    <x v="0"/>
  </r>
  <r>
    <n v="393"/>
    <n v="26"/>
    <x v="0"/>
    <s v="T-shirt"/>
    <x v="0"/>
    <x v="71"/>
    <x v="37"/>
    <x v="3"/>
    <x v="13"/>
    <x v="1"/>
    <n v="3.3"/>
    <s v="Yes"/>
    <x v="3"/>
    <x v="2"/>
    <x v="0"/>
    <s v="Yes"/>
    <n v="38"/>
    <s v="Credit Card"/>
    <x v="2"/>
  </r>
  <r>
    <n v="394"/>
    <n v="33"/>
    <x v="0"/>
    <s v="Shoes"/>
    <x v="1"/>
    <x v="61"/>
    <x v="34"/>
    <x v="0"/>
    <x v="1"/>
    <x v="3"/>
    <n v="4.2"/>
    <s v="Yes"/>
    <x v="0"/>
    <x v="3"/>
    <x v="0"/>
    <s v="Yes"/>
    <n v="6"/>
    <s v="PayPal"/>
    <x v="0"/>
  </r>
  <r>
    <n v="395"/>
    <n v="43"/>
    <x v="0"/>
    <s v="Scarf"/>
    <x v="3"/>
    <x v="45"/>
    <x v="25"/>
    <x v="2"/>
    <x v="19"/>
    <x v="1"/>
    <n v="4.8"/>
    <s v="Yes"/>
    <x v="3"/>
    <x v="5"/>
    <x v="0"/>
    <s v="Yes"/>
    <n v="7"/>
    <s v="Debit Card"/>
    <x v="4"/>
  </r>
  <r>
    <n v="396"/>
    <n v="37"/>
    <x v="0"/>
    <s v="Sneakers"/>
    <x v="1"/>
    <x v="61"/>
    <x v="3"/>
    <x v="0"/>
    <x v="18"/>
    <x v="0"/>
    <n v="4.9000000000000004"/>
    <s v="Yes"/>
    <x v="2"/>
    <x v="5"/>
    <x v="0"/>
    <s v="Yes"/>
    <n v="2"/>
    <s v="PayPal"/>
    <x v="2"/>
  </r>
  <r>
    <n v="397"/>
    <n v="46"/>
    <x v="0"/>
    <s v="Dress"/>
    <x v="0"/>
    <x v="19"/>
    <x v="36"/>
    <x v="1"/>
    <x v="13"/>
    <x v="3"/>
    <n v="3.9"/>
    <s v="Yes"/>
    <x v="1"/>
    <x v="3"/>
    <x v="0"/>
    <s v="Yes"/>
    <n v="24"/>
    <s v="Bank Transfer"/>
    <x v="2"/>
  </r>
  <r>
    <n v="398"/>
    <n v="22"/>
    <x v="0"/>
    <s v="Belt"/>
    <x v="3"/>
    <x v="43"/>
    <x v="16"/>
    <x v="2"/>
    <x v="21"/>
    <x v="3"/>
    <n v="3"/>
    <s v="Yes"/>
    <x v="4"/>
    <x v="1"/>
    <x v="0"/>
    <s v="Yes"/>
    <n v="26"/>
    <s v="Cash"/>
    <x v="2"/>
  </r>
  <r>
    <n v="399"/>
    <n v="20"/>
    <x v="0"/>
    <s v="Boots"/>
    <x v="1"/>
    <x v="25"/>
    <x v="6"/>
    <x v="1"/>
    <x v="5"/>
    <x v="0"/>
    <n v="4.5999999999999996"/>
    <s v="Yes"/>
    <x v="3"/>
    <x v="1"/>
    <x v="0"/>
    <s v="Yes"/>
    <n v="25"/>
    <s v="Debit Card"/>
    <x v="6"/>
  </r>
  <r>
    <n v="400"/>
    <n v="60"/>
    <x v="0"/>
    <s v="Scarf"/>
    <x v="3"/>
    <x v="59"/>
    <x v="37"/>
    <x v="0"/>
    <x v="24"/>
    <x v="3"/>
    <n v="3.5"/>
    <s v="Yes"/>
    <x v="0"/>
    <x v="4"/>
    <x v="0"/>
    <s v="Yes"/>
    <n v="10"/>
    <s v="Debit Card"/>
    <x v="5"/>
  </r>
  <r>
    <n v="401"/>
    <n v="39"/>
    <x v="0"/>
    <s v="Boots"/>
    <x v="1"/>
    <x v="76"/>
    <x v="40"/>
    <x v="2"/>
    <x v="14"/>
    <x v="0"/>
    <n v="4.8"/>
    <s v="Yes"/>
    <x v="4"/>
    <x v="1"/>
    <x v="0"/>
    <s v="Yes"/>
    <n v="14"/>
    <s v="PayPal"/>
    <x v="0"/>
  </r>
  <r>
    <n v="402"/>
    <n v="43"/>
    <x v="0"/>
    <s v="T-shirt"/>
    <x v="0"/>
    <x v="26"/>
    <x v="19"/>
    <x v="0"/>
    <x v="20"/>
    <x v="3"/>
    <n v="4.8"/>
    <s v="Yes"/>
    <x v="1"/>
    <x v="3"/>
    <x v="0"/>
    <s v="Yes"/>
    <n v="21"/>
    <s v="Cash"/>
    <x v="3"/>
  </r>
  <r>
    <n v="403"/>
    <n v="31"/>
    <x v="0"/>
    <s v="Backpack"/>
    <x v="3"/>
    <x v="72"/>
    <x v="18"/>
    <x v="0"/>
    <x v="17"/>
    <x v="3"/>
    <n v="3"/>
    <s v="Yes"/>
    <x v="3"/>
    <x v="0"/>
    <x v="0"/>
    <s v="Yes"/>
    <n v="26"/>
    <s v="PayPal"/>
    <x v="5"/>
  </r>
  <r>
    <n v="404"/>
    <n v="19"/>
    <x v="0"/>
    <s v="Sneakers"/>
    <x v="1"/>
    <x v="29"/>
    <x v="22"/>
    <x v="2"/>
    <x v="20"/>
    <x v="0"/>
    <n v="4.5"/>
    <s v="Yes"/>
    <x v="0"/>
    <x v="2"/>
    <x v="0"/>
    <s v="Yes"/>
    <n v="12"/>
    <s v="Bank Transfer"/>
    <x v="2"/>
  </r>
  <r>
    <n v="405"/>
    <n v="35"/>
    <x v="0"/>
    <s v="T-shirt"/>
    <x v="0"/>
    <x v="73"/>
    <x v="12"/>
    <x v="2"/>
    <x v="21"/>
    <x v="1"/>
    <n v="4.8"/>
    <s v="Yes"/>
    <x v="0"/>
    <x v="5"/>
    <x v="0"/>
    <s v="Yes"/>
    <n v="11"/>
    <s v="Credit Card"/>
    <x v="5"/>
  </r>
  <r>
    <n v="406"/>
    <n v="41"/>
    <x v="0"/>
    <s v="Jeans"/>
    <x v="0"/>
    <x v="67"/>
    <x v="36"/>
    <x v="1"/>
    <x v="5"/>
    <x v="2"/>
    <n v="3.8"/>
    <s v="Yes"/>
    <x v="5"/>
    <x v="3"/>
    <x v="0"/>
    <s v="Yes"/>
    <n v="15"/>
    <s v="Cash"/>
    <x v="2"/>
  </r>
  <r>
    <n v="407"/>
    <n v="52"/>
    <x v="0"/>
    <s v="Gloves"/>
    <x v="3"/>
    <x v="37"/>
    <x v="33"/>
    <x v="2"/>
    <x v="15"/>
    <x v="1"/>
    <n v="4.5999999999999996"/>
    <s v="Yes"/>
    <x v="5"/>
    <x v="0"/>
    <x v="0"/>
    <s v="Yes"/>
    <n v="13"/>
    <s v="Cash"/>
    <x v="5"/>
  </r>
  <r>
    <n v="408"/>
    <n v="45"/>
    <x v="0"/>
    <s v="Hoodie"/>
    <x v="0"/>
    <x v="31"/>
    <x v="17"/>
    <x v="3"/>
    <x v="11"/>
    <x v="1"/>
    <n v="3.1"/>
    <s v="Yes"/>
    <x v="5"/>
    <x v="2"/>
    <x v="0"/>
    <s v="Yes"/>
    <n v="5"/>
    <s v="Credit Card"/>
    <x v="4"/>
  </r>
  <r>
    <n v="409"/>
    <n v="34"/>
    <x v="0"/>
    <s v="Sneakers"/>
    <x v="1"/>
    <x v="76"/>
    <x v="15"/>
    <x v="0"/>
    <x v="3"/>
    <x v="1"/>
    <n v="3.4"/>
    <s v="Yes"/>
    <x v="0"/>
    <x v="0"/>
    <x v="0"/>
    <s v="Yes"/>
    <n v="36"/>
    <s v="Cash"/>
    <x v="0"/>
  </r>
  <r>
    <n v="410"/>
    <n v="35"/>
    <x v="0"/>
    <s v="Shorts"/>
    <x v="0"/>
    <x v="12"/>
    <x v="46"/>
    <x v="2"/>
    <x v="18"/>
    <x v="0"/>
    <n v="3.3"/>
    <s v="Yes"/>
    <x v="5"/>
    <x v="4"/>
    <x v="0"/>
    <s v="Yes"/>
    <n v="32"/>
    <s v="Bank Transfer"/>
    <x v="5"/>
  </r>
  <r>
    <n v="411"/>
    <n v="29"/>
    <x v="0"/>
    <s v="Sweater"/>
    <x v="0"/>
    <x v="46"/>
    <x v="41"/>
    <x v="0"/>
    <x v="12"/>
    <x v="1"/>
    <n v="4.8"/>
    <s v="Yes"/>
    <x v="5"/>
    <x v="4"/>
    <x v="0"/>
    <s v="Yes"/>
    <n v="1"/>
    <s v="Credit Card"/>
    <x v="3"/>
  </r>
  <r>
    <n v="412"/>
    <n v="59"/>
    <x v="0"/>
    <s v="Jeans"/>
    <x v="0"/>
    <x v="45"/>
    <x v="49"/>
    <x v="2"/>
    <x v="21"/>
    <x v="2"/>
    <n v="2.8"/>
    <s v="Yes"/>
    <x v="2"/>
    <x v="0"/>
    <x v="0"/>
    <s v="Yes"/>
    <n v="15"/>
    <s v="PayPal"/>
    <x v="2"/>
  </r>
  <r>
    <n v="413"/>
    <n v="24"/>
    <x v="0"/>
    <s v="Jacket"/>
    <x v="2"/>
    <x v="67"/>
    <x v="1"/>
    <x v="2"/>
    <x v="22"/>
    <x v="2"/>
    <n v="3.1"/>
    <s v="Yes"/>
    <x v="4"/>
    <x v="5"/>
    <x v="0"/>
    <s v="Yes"/>
    <n v="3"/>
    <s v="Bank Transfer"/>
    <x v="1"/>
  </r>
  <r>
    <n v="414"/>
    <n v="70"/>
    <x v="0"/>
    <s v="Jewelry"/>
    <x v="3"/>
    <x v="54"/>
    <x v="22"/>
    <x v="1"/>
    <x v="3"/>
    <x v="2"/>
    <n v="4.5999999999999996"/>
    <s v="Yes"/>
    <x v="5"/>
    <x v="1"/>
    <x v="0"/>
    <s v="Yes"/>
    <n v="48"/>
    <s v="Cash"/>
    <x v="5"/>
  </r>
  <r>
    <n v="415"/>
    <n v="29"/>
    <x v="0"/>
    <s v="Backpack"/>
    <x v="3"/>
    <x v="19"/>
    <x v="5"/>
    <x v="0"/>
    <x v="10"/>
    <x v="0"/>
    <n v="2.6"/>
    <s v="Yes"/>
    <x v="1"/>
    <x v="5"/>
    <x v="0"/>
    <s v="Yes"/>
    <n v="30"/>
    <s v="Debit Card"/>
    <x v="1"/>
  </r>
  <r>
    <n v="416"/>
    <n v="67"/>
    <x v="0"/>
    <s v="Coat"/>
    <x v="2"/>
    <x v="9"/>
    <x v="39"/>
    <x v="2"/>
    <x v="12"/>
    <x v="0"/>
    <n v="2.6"/>
    <s v="Yes"/>
    <x v="4"/>
    <x v="0"/>
    <x v="0"/>
    <s v="Yes"/>
    <n v="40"/>
    <s v="Bank Transfer"/>
    <x v="5"/>
  </r>
  <r>
    <n v="417"/>
    <n v="36"/>
    <x v="0"/>
    <s v="Belt"/>
    <x v="3"/>
    <x v="37"/>
    <x v="4"/>
    <x v="0"/>
    <x v="8"/>
    <x v="1"/>
    <n v="3.8"/>
    <s v="Yes"/>
    <x v="1"/>
    <x v="1"/>
    <x v="0"/>
    <s v="Yes"/>
    <n v="24"/>
    <s v="Bank Transfer"/>
    <x v="0"/>
  </r>
  <r>
    <n v="418"/>
    <n v="23"/>
    <x v="0"/>
    <s v="Sandals"/>
    <x v="1"/>
    <x v="13"/>
    <x v="16"/>
    <x v="0"/>
    <x v="19"/>
    <x v="3"/>
    <n v="4.5"/>
    <s v="Yes"/>
    <x v="3"/>
    <x v="1"/>
    <x v="0"/>
    <s v="Yes"/>
    <n v="48"/>
    <s v="Debit Card"/>
    <x v="3"/>
  </r>
  <r>
    <n v="419"/>
    <n v="18"/>
    <x v="0"/>
    <s v="Sweater"/>
    <x v="0"/>
    <x v="2"/>
    <x v="26"/>
    <x v="0"/>
    <x v="7"/>
    <x v="1"/>
    <n v="3"/>
    <s v="Yes"/>
    <x v="2"/>
    <x v="3"/>
    <x v="0"/>
    <s v="Yes"/>
    <n v="27"/>
    <s v="Venmo"/>
    <x v="4"/>
  </r>
  <r>
    <n v="420"/>
    <n v="53"/>
    <x v="0"/>
    <s v="Shorts"/>
    <x v="0"/>
    <x v="26"/>
    <x v="40"/>
    <x v="1"/>
    <x v="11"/>
    <x v="0"/>
    <n v="3.5"/>
    <s v="Yes"/>
    <x v="0"/>
    <x v="1"/>
    <x v="0"/>
    <s v="Yes"/>
    <n v="14"/>
    <s v="Credit Card"/>
    <x v="6"/>
  </r>
  <r>
    <n v="421"/>
    <n v="32"/>
    <x v="0"/>
    <s v="Socks"/>
    <x v="0"/>
    <x v="36"/>
    <x v="17"/>
    <x v="1"/>
    <x v="15"/>
    <x v="1"/>
    <n v="3.8"/>
    <s v="Yes"/>
    <x v="0"/>
    <x v="1"/>
    <x v="0"/>
    <s v="Yes"/>
    <n v="18"/>
    <s v="Debit Card"/>
    <x v="4"/>
  </r>
  <r>
    <n v="422"/>
    <n v="38"/>
    <x v="0"/>
    <s v="Shirt"/>
    <x v="0"/>
    <x v="49"/>
    <x v="0"/>
    <x v="2"/>
    <x v="10"/>
    <x v="0"/>
    <n v="3.5"/>
    <s v="Yes"/>
    <x v="2"/>
    <x v="3"/>
    <x v="0"/>
    <s v="Yes"/>
    <n v="48"/>
    <s v="Cash"/>
    <x v="4"/>
  </r>
  <r>
    <n v="423"/>
    <n v="47"/>
    <x v="0"/>
    <s v="Pants"/>
    <x v="0"/>
    <x v="40"/>
    <x v="46"/>
    <x v="2"/>
    <x v="7"/>
    <x v="3"/>
    <n v="3.1"/>
    <s v="Yes"/>
    <x v="1"/>
    <x v="5"/>
    <x v="0"/>
    <s v="Yes"/>
    <n v="32"/>
    <s v="Debit Card"/>
    <x v="2"/>
  </r>
  <r>
    <n v="424"/>
    <n v="46"/>
    <x v="0"/>
    <s v="Scarf"/>
    <x v="3"/>
    <x v="46"/>
    <x v="14"/>
    <x v="0"/>
    <x v="11"/>
    <x v="1"/>
    <n v="3"/>
    <s v="Yes"/>
    <x v="1"/>
    <x v="5"/>
    <x v="0"/>
    <s v="Yes"/>
    <n v="21"/>
    <s v="Credit Card"/>
    <x v="4"/>
  </r>
  <r>
    <n v="425"/>
    <n v="66"/>
    <x v="0"/>
    <s v="Sweater"/>
    <x v="0"/>
    <x v="66"/>
    <x v="26"/>
    <x v="2"/>
    <x v="9"/>
    <x v="0"/>
    <n v="4.3"/>
    <s v="Yes"/>
    <x v="0"/>
    <x v="3"/>
    <x v="0"/>
    <s v="Yes"/>
    <n v="42"/>
    <s v="PayPal"/>
    <x v="0"/>
  </r>
  <r>
    <n v="426"/>
    <n v="40"/>
    <x v="0"/>
    <s v="Jeans"/>
    <x v="0"/>
    <x v="55"/>
    <x v="25"/>
    <x v="1"/>
    <x v="11"/>
    <x v="0"/>
    <n v="3.3"/>
    <s v="Yes"/>
    <x v="5"/>
    <x v="5"/>
    <x v="0"/>
    <s v="Yes"/>
    <n v="4"/>
    <s v="Credit Card"/>
    <x v="3"/>
  </r>
  <r>
    <n v="427"/>
    <n v="43"/>
    <x v="0"/>
    <s v="Pants"/>
    <x v="0"/>
    <x v="79"/>
    <x v="7"/>
    <x v="2"/>
    <x v="10"/>
    <x v="0"/>
    <n v="4.7"/>
    <s v="Yes"/>
    <x v="2"/>
    <x v="0"/>
    <x v="0"/>
    <s v="Yes"/>
    <n v="19"/>
    <s v="Credit Card"/>
    <x v="3"/>
  </r>
  <r>
    <n v="428"/>
    <n v="58"/>
    <x v="0"/>
    <s v="Backpack"/>
    <x v="3"/>
    <x v="26"/>
    <x v="26"/>
    <x v="0"/>
    <x v="13"/>
    <x v="0"/>
    <n v="4.5"/>
    <s v="Yes"/>
    <x v="2"/>
    <x v="5"/>
    <x v="0"/>
    <s v="Yes"/>
    <n v="6"/>
    <s v="Credit Card"/>
    <x v="3"/>
  </r>
  <r>
    <n v="429"/>
    <n v="21"/>
    <x v="0"/>
    <s v="Coat"/>
    <x v="2"/>
    <x v="1"/>
    <x v="5"/>
    <x v="3"/>
    <x v="9"/>
    <x v="0"/>
    <n v="2.9"/>
    <s v="Yes"/>
    <x v="4"/>
    <x v="1"/>
    <x v="0"/>
    <s v="Yes"/>
    <n v="2"/>
    <s v="Debit Card"/>
    <x v="0"/>
  </r>
  <r>
    <n v="430"/>
    <n v="42"/>
    <x v="0"/>
    <s v="Sandals"/>
    <x v="1"/>
    <x v="23"/>
    <x v="47"/>
    <x v="2"/>
    <x v="9"/>
    <x v="0"/>
    <n v="4.0999999999999996"/>
    <s v="Yes"/>
    <x v="4"/>
    <x v="4"/>
    <x v="0"/>
    <s v="Yes"/>
    <n v="21"/>
    <s v="Cash"/>
    <x v="0"/>
  </r>
  <r>
    <n v="431"/>
    <n v="24"/>
    <x v="0"/>
    <s v="Shirt"/>
    <x v="0"/>
    <x v="49"/>
    <x v="21"/>
    <x v="2"/>
    <x v="18"/>
    <x v="2"/>
    <n v="3.5"/>
    <s v="Yes"/>
    <x v="5"/>
    <x v="5"/>
    <x v="0"/>
    <s v="Yes"/>
    <n v="40"/>
    <s v="Debit Card"/>
    <x v="2"/>
  </r>
  <r>
    <n v="432"/>
    <n v="43"/>
    <x v="0"/>
    <s v="Hat"/>
    <x v="3"/>
    <x v="31"/>
    <x v="13"/>
    <x v="0"/>
    <x v="17"/>
    <x v="0"/>
    <n v="3.4"/>
    <s v="Yes"/>
    <x v="0"/>
    <x v="5"/>
    <x v="0"/>
    <s v="Yes"/>
    <n v="33"/>
    <s v="Cash"/>
    <x v="0"/>
  </r>
  <r>
    <n v="433"/>
    <n v="47"/>
    <x v="0"/>
    <s v="Shirt"/>
    <x v="0"/>
    <x v="62"/>
    <x v="27"/>
    <x v="1"/>
    <x v="21"/>
    <x v="3"/>
    <n v="3.3"/>
    <s v="Yes"/>
    <x v="5"/>
    <x v="1"/>
    <x v="0"/>
    <s v="Yes"/>
    <n v="26"/>
    <s v="Venmo"/>
    <x v="1"/>
  </r>
  <r>
    <n v="434"/>
    <n v="49"/>
    <x v="0"/>
    <s v="Skirt"/>
    <x v="0"/>
    <x v="56"/>
    <x v="15"/>
    <x v="2"/>
    <x v="20"/>
    <x v="3"/>
    <n v="3.2"/>
    <s v="Yes"/>
    <x v="1"/>
    <x v="5"/>
    <x v="0"/>
    <s v="Yes"/>
    <n v="23"/>
    <s v="Credit Card"/>
    <x v="0"/>
  </r>
  <r>
    <n v="435"/>
    <n v="50"/>
    <x v="0"/>
    <s v="Shoes"/>
    <x v="1"/>
    <x v="78"/>
    <x v="19"/>
    <x v="0"/>
    <x v="6"/>
    <x v="1"/>
    <n v="4"/>
    <s v="Yes"/>
    <x v="1"/>
    <x v="5"/>
    <x v="0"/>
    <s v="Yes"/>
    <n v="39"/>
    <s v="PayPal"/>
    <x v="6"/>
  </r>
  <r>
    <n v="436"/>
    <n v="51"/>
    <x v="0"/>
    <s v="Coat"/>
    <x v="2"/>
    <x v="39"/>
    <x v="6"/>
    <x v="3"/>
    <x v="8"/>
    <x v="0"/>
    <n v="3.6"/>
    <s v="Yes"/>
    <x v="3"/>
    <x v="2"/>
    <x v="0"/>
    <s v="Yes"/>
    <n v="42"/>
    <s v="Bank Transfer"/>
    <x v="5"/>
  </r>
  <r>
    <n v="437"/>
    <n v="40"/>
    <x v="0"/>
    <s v="Pants"/>
    <x v="0"/>
    <x v="43"/>
    <x v="30"/>
    <x v="0"/>
    <x v="17"/>
    <x v="2"/>
    <n v="4.5999999999999996"/>
    <s v="Yes"/>
    <x v="2"/>
    <x v="1"/>
    <x v="0"/>
    <s v="Yes"/>
    <n v="41"/>
    <s v="Bank Transfer"/>
    <x v="1"/>
  </r>
  <r>
    <n v="438"/>
    <n v="45"/>
    <x v="0"/>
    <s v="Jewelry"/>
    <x v="3"/>
    <x v="74"/>
    <x v="35"/>
    <x v="2"/>
    <x v="15"/>
    <x v="2"/>
    <n v="2.6"/>
    <s v="Yes"/>
    <x v="0"/>
    <x v="2"/>
    <x v="0"/>
    <s v="Yes"/>
    <n v="41"/>
    <s v="PayPal"/>
    <x v="2"/>
  </r>
  <r>
    <n v="439"/>
    <n v="52"/>
    <x v="0"/>
    <s v="Belt"/>
    <x v="3"/>
    <x v="66"/>
    <x v="44"/>
    <x v="2"/>
    <x v="2"/>
    <x v="0"/>
    <n v="4.3"/>
    <s v="Yes"/>
    <x v="2"/>
    <x v="0"/>
    <x v="0"/>
    <s v="Yes"/>
    <n v="12"/>
    <s v="Credit Card"/>
    <x v="0"/>
  </r>
  <r>
    <n v="440"/>
    <n v="62"/>
    <x v="0"/>
    <s v="Jacket"/>
    <x v="2"/>
    <x v="74"/>
    <x v="37"/>
    <x v="2"/>
    <x v="2"/>
    <x v="2"/>
    <n v="3.4"/>
    <s v="Yes"/>
    <x v="3"/>
    <x v="1"/>
    <x v="0"/>
    <s v="Yes"/>
    <n v="31"/>
    <s v="Cash"/>
    <x v="5"/>
  </r>
  <r>
    <n v="441"/>
    <n v="20"/>
    <x v="0"/>
    <s v="Shirt"/>
    <x v="0"/>
    <x v="58"/>
    <x v="19"/>
    <x v="3"/>
    <x v="1"/>
    <x v="0"/>
    <n v="3.5"/>
    <s v="Yes"/>
    <x v="5"/>
    <x v="5"/>
    <x v="0"/>
    <s v="Yes"/>
    <n v="34"/>
    <s v="Debit Card"/>
    <x v="0"/>
  </r>
  <r>
    <n v="442"/>
    <n v="43"/>
    <x v="0"/>
    <s v="Hoodie"/>
    <x v="0"/>
    <x v="13"/>
    <x v="20"/>
    <x v="2"/>
    <x v="1"/>
    <x v="0"/>
    <n v="4.2"/>
    <s v="Yes"/>
    <x v="1"/>
    <x v="3"/>
    <x v="0"/>
    <s v="Yes"/>
    <n v="32"/>
    <s v="Credit Card"/>
    <x v="2"/>
  </r>
  <r>
    <n v="443"/>
    <n v="29"/>
    <x v="0"/>
    <s v="Sunglasses"/>
    <x v="3"/>
    <x v="28"/>
    <x v="49"/>
    <x v="2"/>
    <x v="8"/>
    <x v="3"/>
    <n v="3.5"/>
    <s v="Yes"/>
    <x v="1"/>
    <x v="5"/>
    <x v="0"/>
    <s v="Yes"/>
    <n v="31"/>
    <s v="Credit Card"/>
    <x v="3"/>
  </r>
  <r>
    <n v="444"/>
    <n v="22"/>
    <x v="0"/>
    <s v="Sunglasses"/>
    <x v="3"/>
    <x v="25"/>
    <x v="11"/>
    <x v="2"/>
    <x v="23"/>
    <x v="2"/>
    <n v="3.6"/>
    <s v="Yes"/>
    <x v="3"/>
    <x v="1"/>
    <x v="0"/>
    <s v="Yes"/>
    <n v="24"/>
    <s v="PayPal"/>
    <x v="2"/>
  </r>
  <r>
    <n v="445"/>
    <n v="48"/>
    <x v="0"/>
    <s v="Dress"/>
    <x v="0"/>
    <x v="5"/>
    <x v="18"/>
    <x v="2"/>
    <x v="16"/>
    <x v="2"/>
    <n v="4.3"/>
    <s v="Yes"/>
    <x v="5"/>
    <x v="5"/>
    <x v="0"/>
    <s v="Yes"/>
    <n v="31"/>
    <s v="Debit Card"/>
    <x v="2"/>
  </r>
  <r>
    <n v="446"/>
    <n v="42"/>
    <x v="0"/>
    <s v="Boots"/>
    <x v="1"/>
    <x v="45"/>
    <x v="44"/>
    <x v="2"/>
    <x v="8"/>
    <x v="3"/>
    <n v="4.9000000000000004"/>
    <s v="Yes"/>
    <x v="1"/>
    <x v="3"/>
    <x v="0"/>
    <s v="Yes"/>
    <n v="18"/>
    <s v="Venmo"/>
    <x v="2"/>
  </r>
  <r>
    <n v="447"/>
    <n v="19"/>
    <x v="0"/>
    <s v="Shirt"/>
    <x v="0"/>
    <x v="67"/>
    <x v="8"/>
    <x v="2"/>
    <x v="5"/>
    <x v="2"/>
    <n v="4.0999999999999996"/>
    <s v="Yes"/>
    <x v="1"/>
    <x v="5"/>
    <x v="0"/>
    <s v="Yes"/>
    <n v="15"/>
    <s v="Venmo"/>
    <x v="5"/>
  </r>
  <r>
    <n v="448"/>
    <n v="60"/>
    <x v="0"/>
    <s v="Shorts"/>
    <x v="0"/>
    <x v="71"/>
    <x v="47"/>
    <x v="1"/>
    <x v="2"/>
    <x v="1"/>
    <n v="3.6"/>
    <s v="Yes"/>
    <x v="4"/>
    <x v="3"/>
    <x v="0"/>
    <s v="Yes"/>
    <n v="7"/>
    <s v="Bank Transfer"/>
    <x v="6"/>
  </r>
  <r>
    <n v="449"/>
    <n v="32"/>
    <x v="0"/>
    <s v="Gloves"/>
    <x v="3"/>
    <x v="66"/>
    <x v="9"/>
    <x v="2"/>
    <x v="22"/>
    <x v="2"/>
    <n v="3.4"/>
    <s v="Yes"/>
    <x v="0"/>
    <x v="2"/>
    <x v="0"/>
    <s v="Yes"/>
    <n v="35"/>
    <s v="Bank Transfer"/>
    <x v="0"/>
  </r>
  <r>
    <n v="450"/>
    <n v="26"/>
    <x v="0"/>
    <s v="Jewelry"/>
    <x v="3"/>
    <x v="29"/>
    <x v="14"/>
    <x v="0"/>
    <x v="15"/>
    <x v="2"/>
    <n v="2.9"/>
    <s v="Yes"/>
    <x v="3"/>
    <x v="4"/>
    <x v="0"/>
    <s v="Yes"/>
    <n v="35"/>
    <s v="Bank Transfer"/>
    <x v="5"/>
  </r>
  <r>
    <n v="451"/>
    <n v="25"/>
    <x v="0"/>
    <s v="Boots"/>
    <x v="1"/>
    <x v="34"/>
    <x v="39"/>
    <x v="0"/>
    <x v="19"/>
    <x v="2"/>
    <n v="2.7"/>
    <s v="Yes"/>
    <x v="4"/>
    <x v="5"/>
    <x v="0"/>
    <s v="Yes"/>
    <n v="19"/>
    <s v="Credit Card"/>
    <x v="5"/>
  </r>
  <r>
    <n v="452"/>
    <n v="66"/>
    <x v="0"/>
    <s v="Jewelry"/>
    <x v="3"/>
    <x v="9"/>
    <x v="41"/>
    <x v="2"/>
    <x v="6"/>
    <x v="2"/>
    <n v="4.3"/>
    <s v="Yes"/>
    <x v="2"/>
    <x v="0"/>
    <x v="0"/>
    <s v="Yes"/>
    <n v="26"/>
    <s v="Credit Card"/>
    <x v="0"/>
  </r>
  <r>
    <n v="453"/>
    <n v="45"/>
    <x v="0"/>
    <s v="Pants"/>
    <x v="0"/>
    <x v="29"/>
    <x v="9"/>
    <x v="2"/>
    <x v="10"/>
    <x v="2"/>
    <n v="3.3"/>
    <s v="Yes"/>
    <x v="5"/>
    <x v="0"/>
    <x v="0"/>
    <s v="Yes"/>
    <n v="39"/>
    <s v="PayPal"/>
    <x v="0"/>
  </r>
  <r>
    <n v="454"/>
    <n v="54"/>
    <x v="0"/>
    <s v="Jewelry"/>
    <x v="3"/>
    <x v="22"/>
    <x v="43"/>
    <x v="3"/>
    <x v="15"/>
    <x v="0"/>
    <n v="2.8"/>
    <s v="Yes"/>
    <x v="2"/>
    <x v="2"/>
    <x v="0"/>
    <s v="Yes"/>
    <n v="22"/>
    <s v="Credit Card"/>
    <x v="1"/>
  </r>
  <r>
    <n v="455"/>
    <n v="37"/>
    <x v="0"/>
    <s v="Jacket"/>
    <x v="2"/>
    <x v="8"/>
    <x v="32"/>
    <x v="1"/>
    <x v="9"/>
    <x v="2"/>
    <n v="3.2"/>
    <s v="Yes"/>
    <x v="5"/>
    <x v="2"/>
    <x v="0"/>
    <s v="Yes"/>
    <n v="14"/>
    <s v="Cash"/>
    <x v="4"/>
  </r>
  <r>
    <n v="456"/>
    <n v="54"/>
    <x v="0"/>
    <s v="Blouse"/>
    <x v="0"/>
    <x v="33"/>
    <x v="40"/>
    <x v="3"/>
    <x v="9"/>
    <x v="3"/>
    <n v="3.6"/>
    <s v="Yes"/>
    <x v="0"/>
    <x v="5"/>
    <x v="0"/>
    <s v="Yes"/>
    <n v="50"/>
    <s v="Debit Card"/>
    <x v="0"/>
  </r>
  <r>
    <n v="457"/>
    <n v="50"/>
    <x v="0"/>
    <s v="Blouse"/>
    <x v="0"/>
    <x v="48"/>
    <x v="17"/>
    <x v="1"/>
    <x v="21"/>
    <x v="3"/>
    <n v="4"/>
    <s v="Yes"/>
    <x v="1"/>
    <x v="4"/>
    <x v="0"/>
    <s v="Yes"/>
    <n v="33"/>
    <s v="Credit Card"/>
    <x v="3"/>
  </r>
  <r>
    <n v="458"/>
    <n v="25"/>
    <x v="0"/>
    <s v="Gloves"/>
    <x v="3"/>
    <x v="54"/>
    <x v="3"/>
    <x v="2"/>
    <x v="24"/>
    <x v="1"/>
    <n v="4.9000000000000004"/>
    <s v="Yes"/>
    <x v="0"/>
    <x v="2"/>
    <x v="0"/>
    <s v="Yes"/>
    <n v="48"/>
    <s v="Debit Card"/>
    <x v="6"/>
  </r>
  <r>
    <n v="459"/>
    <n v="47"/>
    <x v="0"/>
    <s v="Shorts"/>
    <x v="0"/>
    <x v="26"/>
    <x v="10"/>
    <x v="0"/>
    <x v="13"/>
    <x v="0"/>
    <n v="4"/>
    <s v="Yes"/>
    <x v="5"/>
    <x v="4"/>
    <x v="0"/>
    <s v="Yes"/>
    <n v="48"/>
    <s v="PayPal"/>
    <x v="5"/>
  </r>
  <r>
    <n v="460"/>
    <n v="63"/>
    <x v="0"/>
    <s v="Hat"/>
    <x v="3"/>
    <x v="38"/>
    <x v="33"/>
    <x v="0"/>
    <x v="13"/>
    <x v="0"/>
    <n v="3.8"/>
    <s v="Yes"/>
    <x v="5"/>
    <x v="3"/>
    <x v="0"/>
    <s v="Yes"/>
    <n v="27"/>
    <s v="PayPal"/>
    <x v="0"/>
  </r>
  <r>
    <n v="461"/>
    <n v="64"/>
    <x v="0"/>
    <s v="Shoes"/>
    <x v="1"/>
    <x v="61"/>
    <x v="36"/>
    <x v="0"/>
    <x v="11"/>
    <x v="2"/>
    <n v="3.7"/>
    <s v="Yes"/>
    <x v="4"/>
    <x v="5"/>
    <x v="0"/>
    <s v="Yes"/>
    <n v="27"/>
    <s v="Bank Transfer"/>
    <x v="1"/>
  </r>
  <r>
    <n v="462"/>
    <n v="18"/>
    <x v="0"/>
    <s v="Boots"/>
    <x v="1"/>
    <x v="73"/>
    <x v="31"/>
    <x v="2"/>
    <x v="22"/>
    <x v="0"/>
    <n v="3.9"/>
    <s v="Yes"/>
    <x v="2"/>
    <x v="0"/>
    <x v="0"/>
    <s v="Yes"/>
    <n v="20"/>
    <s v="Venmo"/>
    <x v="1"/>
  </r>
  <r>
    <n v="463"/>
    <n v="59"/>
    <x v="0"/>
    <s v="Jacket"/>
    <x v="2"/>
    <x v="13"/>
    <x v="26"/>
    <x v="2"/>
    <x v="3"/>
    <x v="3"/>
    <n v="3.3"/>
    <s v="Yes"/>
    <x v="5"/>
    <x v="0"/>
    <x v="0"/>
    <s v="Yes"/>
    <n v="48"/>
    <s v="Venmo"/>
    <x v="6"/>
  </r>
  <r>
    <n v="464"/>
    <n v="37"/>
    <x v="0"/>
    <s v="Jewelry"/>
    <x v="3"/>
    <x v="13"/>
    <x v="42"/>
    <x v="1"/>
    <x v="20"/>
    <x v="2"/>
    <n v="2.7"/>
    <s v="Yes"/>
    <x v="4"/>
    <x v="3"/>
    <x v="0"/>
    <s v="Yes"/>
    <n v="29"/>
    <s v="Venmo"/>
    <x v="1"/>
  </r>
  <r>
    <n v="465"/>
    <n v="23"/>
    <x v="0"/>
    <s v="Sunglasses"/>
    <x v="3"/>
    <x v="78"/>
    <x v="15"/>
    <x v="2"/>
    <x v="5"/>
    <x v="0"/>
    <n v="4.7"/>
    <s v="Yes"/>
    <x v="3"/>
    <x v="2"/>
    <x v="0"/>
    <s v="Yes"/>
    <n v="45"/>
    <s v="PayPal"/>
    <x v="5"/>
  </r>
  <r>
    <n v="466"/>
    <n v="54"/>
    <x v="0"/>
    <s v="Skirt"/>
    <x v="0"/>
    <x v="19"/>
    <x v="19"/>
    <x v="2"/>
    <x v="6"/>
    <x v="2"/>
    <n v="2.8"/>
    <s v="Yes"/>
    <x v="2"/>
    <x v="2"/>
    <x v="0"/>
    <s v="Yes"/>
    <n v="25"/>
    <s v="Cash"/>
    <x v="3"/>
  </r>
  <r>
    <n v="467"/>
    <n v="38"/>
    <x v="0"/>
    <s v="Jeans"/>
    <x v="0"/>
    <x v="41"/>
    <x v="34"/>
    <x v="0"/>
    <x v="2"/>
    <x v="0"/>
    <n v="4.5999999999999996"/>
    <s v="Yes"/>
    <x v="0"/>
    <x v="1"/>
    <x v="0"/>
    <s v="Yes"/>
    <n v="25"/>
    <s v="PayPal"/>
    <x v="1"/>
  </r>
  <r>
    <n v="468"/>
    <n v="19"/>
    <x v="0"/>
    <s v="Backpack"/>
    <x v="3"/>
    <x v="12"/>
    <x v="43"/>
    <x v="1"/>
    <x v="20"/>
    <x v="1"/>
    <n v="4.5"/>
    <s v="Yes"/>
    <x v="0"/>
    <x v="4"/>
    <x v="0"/>
    <s v="Yes"/>
    <n v="37"/>
    <s v="Debit Card"/>
    <x v="6"/>
  </r>
  <r>
    <n v="469"/>
    <n v="34"/>
    <x v="0"/>
    <s v="Backpack"/>
    <x v="3"/>
    <x v="15"/>
    <x v="42"/>
    <x v="1"/>
    <x v="15"/>
    <x v="3"/>
    <n v="5"/>
    <s v="Yes"/>
    <x v="1"/>
    <x v="1"/>
    <x v="0"/>
    <s v="Yes"/>
    <n v="16"/>
    <s v="Cash"/>
    <x v="3"/>
  </r>
  <r>
    <n v="470"/>
    <n v="21"/>
    <x v="0"/>
    <s v="Shorts"/>
    <x v="0"/>
    <x v="43"/>
    <x v="15"/>
    <x v="0"/>
    <x v="6"/>
    <x v="3"/>
    <n v="4.0999999999999996"/>
    <s v="Yes"/>
    <x v="5"/>
    <x v="4"/>
    <x v="0"/>
    <s v="Yes"/>
    <n v="30"/>
    <s v="Debit Card"/>
    <x v="4"/>
  </r>
  <r>
    <n v="471"/>
    <n v="50"/>
    <x v="0"/>
    <s v="Dress"/>
    <x v="0"/>
    <x v="80"/>
    <x v="46"/>
    <x v="0"/>
    <x v="11"/>
    <x v="2"/>
    <n v="4.5999999999999996"/>
    <s v="Yes"/>
    <x v="2"/>
    <x v="0"/>
    <x v="0"/>
    <s v="Yes"/>
    <n v="6"/>
    <s v="Cash"/>
    <x v="6"/>
  </r>
  <r>
    <n v="472"/>
    <n v="55"/>
    <x v="0"/>
    <s v="Scarf"/>
    <x v="3"/>
    <x v="11"/>
    <x v="9"/>
    <x v="3"/>
    <x v="3"/>
    <x v="0"/>
    <n v="4.9000000000000004"/>
    <s v="Yes"/>
    <x v="0"/>
    <x v="4"/>
    <x v="0"/>
    <s v="Yes"/>
    <n v="36"/>
    <s v="Bank Transfer"/>
    <x v="3"/>
  </r>
  <r>
    <n v="473"/>
    <n v="20"/>
    <x v="0"/>
    <s v="Jeans"/>
    <x v="0"/>
    <x v="32"/>
    <x v="42"/>
    <x v="0"/>
    <x v="0"/>
    <x v="0"/>
    <n v="3.9"/>
    <s v="Yes"/>
    <x v="2"/>
    <x v="1"/>
    <x v="0"/>
    <s v="Yes"/>
    <n v="3"/>
    <s v="Bank Transfer"/>
    <x v="3"/>
  </r>
  <r>
    <n v="474"/>
    <n v="34"/>
    <x v="0"/>
    <s v="Coat"/>
    <x v="2"/>
    <x v="69"/>
    <x v="8"/>
    <x v="0"/>
    <x v="8"/>
    <x v="1"/>
    <n v="3.9"/>
    <s v="Yes"/>
    <x v="4"/>
    <x v="5"/>
    <x v="0"/>
    <s v="Yes"/>
    <n v="29"/>
    <s v="PayPal"/>
    <x v="6"/>
  </r>
  <r>
    <n v="475"/>
    <n v="62"/>
    <x v="0"/>
    <s v="Sweater"/>
    <x v="0"/>
    <x v="31"/>
    <x v="10"/>
    <x v="3"/>
    <x v="1"/>
    <x v="2"/>
    <n v="2.6"/>
    <s v="Yes"/>
    <x v="5"/>
    <x v="4"/>
    <x v="0"/>
    <s v="Yes"/>
    <n v="15"/>
    <s v="Cash"/>
    <x v="3"/>
  </r>
  <r>
    <n v="476"/>
    <n v="21"/>
    <x v="0"/>
    <s v="Sneakers"/>
    <x v="1"/>
    <x v="76"/>
    <x v="31"/>
    <x v="0"/>
    <x v="23"/>
    <x v="2"/>
    <n v="2.7"/>
    <s v="Yes"/>
    <x v="2"/>
    <x v="1"/>
    <x v="0"/>
    <s v="Yes"/>
    <n v="18"/>
    <s v="Debit Card"/>
    <x v="2"/>
  </r>
  <r>
    <n v="477"/>
    <n v="21"/>
    <x v="0"/>
    <s v="Scarf"/>
    <x v="3"/>
    <x v="3"/>
    <x v="39"/>
    <x v="2"/>
    <x v="23"/>
    <x v="1"/>
    <n v="3.5"/>
    <s v="Yes"/>
    <x v="4"/>
    <x v="1"/>
    <x v="0"/>
    <s v="Yes"/>
    <n v="2"/>
    <s v="Debit Card"/>
    <x v="0"/>
  </r>
  <r>
    <n v="478"/>
    <n v="42"/>
    <x v="0"/>
    <s v="Sweater"/>
    <x v="0"/>
    <x v="22"/>
    <x v="25"/>
    <x v="2"/>
    <x v="14"/>
    <x v="2"/>
    <n v="3.7"/>
    <s v="Yes"/>
    <x v="0"/>
    <x v="1"/>
    <x v="0"/>
    <s v="Yes"/>
    <n v="49"/>
    <s v="Debit Card"/>
    <x v="1"/>
  </r>
  <r>
    <n v="479"/>
    <n v="35"/>
    <x v="0"/>
    <s v="Jewelry"/>
    <x v="3"/>
    <x v="35"/>
    <x v="23"/>
    <x v="3"/>
    <x v="2"/>
    <x v="0"/>
    <n v="3.2"/>
    <s v="Yes"/>
    <x v="5"/>
    <x v="1"/>
    <x v="0"/>
    <s v="Yes"/>
    <n v="48"/>
    <s v="Venmo"/>
    <x v="2"/>
  </r>
  <r>
    <n v="480"/>
    <n v="39"/>
    <x v="0"/>
    <s v="Handbag"/>
    <x v="3"/>
    <x v="63"/>
    <x v="44"/>
    <x v="0"/>
    <x v="22"/>
    <x v="0"/>
    <n v="3.3"/>
    <s v="Yes"/>
    <x v="1"/>
    <x v="5"/>
    <x v="0"/>
    <s v="Yes"/>
    <n v="43"/>
    <s v="Venmo"/>
    <x v="5"/>
  </r>
  <r>
    <n v="481"/>
    <n v="68"/>
    <x v="0"/>
    <s v="Hoodie"/>
    <x v="0"/>
    <x v="19"/>
    <x v="34"/>
    <x v="2"/>
    <x v="0"/>
    <x v="2"/>
    <n v="4.8"/>
    <s v="Yes"/>
    <x v="0"/>
    <x v="3"/>
    <x v="0"/>
    <s v="Yes"/>
    <n v="30"/>
    <s v="Debit Card"/>
    <x v="4"/>
  </r>
  <r>
    <n v="482"/>
    <n v="46"/>
    <x v="0"/>
    <s v="Hat"/>
    <x v="3"/>
    <x v="19"/>
    <x v="48"/>
    <x v="0"/>
    <x v="15"/>
    <x v="3"/>
    <n v="3.2"/>
    <s v="Yes"/>
    <x v="3"/>
    <x v="4"/>
    <x v="0"/>
    <s v="Yes"/>
    <n v="10"/>
    <s v="PayPal"/>
    <x v="0"/>
  </r>
  <r>
    <n v="483"/>
    <n v="41"/>
    <x v="0"/>
    <s v="Belt"/>
    <x v="3"/>
    <x v="69"/>
    <x v="39"/>
    <x v="2"/>
    <x v="22"/>
    <x v="0"/>
    <n v="2.5"/>
    <s v="Yes"/>
    <x v="3"/>
    <x v="4"/>
    <x v="0"/>
    <s v="Yes"/>
    <n v="11"/>
    <s v="Venmo"/>
    <x v="2"/>
  </r>
  <r>
    <n v="484"/>
    <n v="23"/>
    <x v="0"/>
    <s v="Hoodie"/>
    <x v="0"/>
    <x v="2"/>
    <x v="19"/>
    <x v="2"/>
    <x v="3"/>
    <x v="3"/>
    <n v="3.9"/>
    <s v="Yes"/>
    <x v="4"/>
    <x v="5"/>
    <x v="0"/>
    <s v="Yes"/>
    <n v="12"/>
    <s v="Debit Card"/>
    <x v="1"/>
  </r>
  <r>
    <n v="485"/>
    <n v="68"/>
    <x v="0"/>
    <s v="Hat"/>
    <x v="3"/>
    <x v="2"/>
    <x v="9"/>
    <x v="0"/>
    <x v="12"/>
    <x v="2"/>
    <n v="4.7"/>
    <s v="Yes"/>
    <x v="0"/>
    <x v="1"/>
    <x v="0"/>
    <s v="Yes"/>
    <n v="28"/>
    <s v="Bank Transfer"/>
    <x v="3"/>
  </r>
  <r>
    <n v="486"/>
    <n v="48"/>
    <x v="0"/>
    <s v="Shoes"/>
    <x v="1"/>
    <x v="77"/>
    <x v="30"/>
    <x v="1"/>
    <x v="24"/>
    <x v="1"/>
    <n v="2.6"/>
    <s v="Yes"/>
    <x v="5"/>
    <x v="2"/>
    <x v="0"/>
    <s v="Yes"/>
    <n v="36"/>
    <s v="Debit Card"/>
    <x v="0"/>
  </r>
  <r>
    <n v="487"/>
    <n v="38"/>
    <x v="0"/>
    <s v="Sandals"/>
    <x v="1"/>
    <x v="80"/>
    <x v="35"/>
    <x v="2"/>
    <x v="4"/>
    <x v="3"/>
    <n v="2.8"/>
    <s v="Yes"/>
    <x v="5"/>
    <x v="5"/>
    <x v="0"/>
    <s v="Yes"/>
    <n v="37"/>
    <s v="Venmo"/>
    <x v="6"/>
  </r>
  <r>
    <n v="488"/>
    <n v="41"/>
    <x v="0"/>
    <s v="Jacket"/>
    <x v="2"/>
    <x v="10"/>
    <x v="44"/>
    <x v="0"/>
    <x v="16"/>
    <x v="0"/>
    <n v="4.4000000000000004"/>
    <s v="Yes"/>
    <x v="0"/>
    <x v="5"/>
    <x v="0"/>
    <s v="Yes"/>
    <n v="22"/>
    <s v="Credit Card"/>
    <x v="3"/>
  </r>
  <r>
    <n v="489"/>
    <n v="58"/>
    <x v="0"/>
    <s v="Sweater"/>
    <x v="0"/>
    <x v="45"/>
    <x v="1"/>
    <x v="0"/>
    <x v="8"/>
    <x v="1"/>
    <n v="4.5999999999999996"/>
    <s v="Yes"/>
    <x v="4"/>
    <x v="3"/>
    <x v="0"/>
    <s v="Yes"/>
    <n v="32"/>
    <s v="Venmo"/>
    <x v="1"/>
  </r>
  <r>
    <n v="490"/>
    <n v="49"/>
    <x v="0"/>
    <s v="Socks"/>
    <x v="0"/>
    <x v="6"/>
    <x v="45"/>
    <x v="2"/>
    <x v="14"/>
    <x v="2"/>
    <n v="3.2"/>
    <s v="Yes"/>
    <x v="4"/>
    <x v="3"/>
    <x v="0"/>
    <s v="Yes"/>
    <n v="40"/>
    <s v="PayPal"/>
    <x v="2"/>
  </r>
  <r>
    <n v="491"/>
    <n v="57"/>
    <x v="0"/>
    <s v="Sneakers"/>
    <x v="1"/>
    <x v="69"/>
    <x v="24"/>
    <x v="2"/>
    <x v="5"/>
    <x v="0"/>
    <n v="4.2"/>
    <s v="Yes"/>
    <x v="3"/>
    <x v="4"/>
    <x v="0"/>
    <s v="Yes"/>
    <n v="47"/>
    <s v="Cash"/>
    <x v="5"/>
  </r>
  <r>
    <n v="492"/>
    <n v="49"/>
    <x v="0"/>
    <s v="Coat"/>
    <x v="2"/>
    <x v="28"/>
    <x v="34"/>
    <x v="2"/>
    <x v="5"/>
    <x v="2"/>
    <n v="3.7"/>
    <s v="Yes"/>
    <x v="1"/>
    <x v="4"/>
    <x v="0"/>
    <s v="Yes"/>
    <n v="24"/>
    <s v="Credit Card"/>
    <x v="4"/>
  </r>
  <r>
    <n v="493"/>
    <n v="50"/>
    <x v="0"/>
    <s v="Shirt"/>
    <x v="0"/>
    <x v="17"/>
    <x v="49"/>
    <x v="2"/>
    <x v="13"/>
    <x v="3"/>
    <n v="3.9"/>
    <s v="Yes"/>
    <x v="3"/>
    <x v="3"/>
    <x v="0"/>
    <s v="Yes"/>
    <n v="11"/>
    <s v="Debit Card"/>
    <x v="1"/>
  </r>
  <r>
    <n v="494"/>
    <n v="28"/>
    <x v="0"/>
    <s v="Backpack"/>
    <x v="3"/>
    <x v="16"/>
    <x v="22"/>
    <x v="3"/>
    <x v="16"/>
    <x v="2"/>
    <n v="4.7"/>
    <s v="Yes"/>
    <x v="5"/>
    <x v="5"/>
    <x v="0"/>
    <s v="Yes"/>
    <n v="19"/>
    <s v="Cash"/>
    <x v="4"/>
  </r>
  <r>
    <n v="495"/>
    <n v="38"/>
    <x v="0"/>
    <s v="Boots"/>
    <x v="1"/>
    <x v="10"/>
    <x v="27"/>
    <x v="2"/>
    <x v="21"/>
    <x v="0"/>
    <n v="4.5"/>
    <s v="Yes"/>
    <x v="3"/>
    <x v="0"/>
    <x v="0"/>
    <s v="Yes"/>
    <n v="42"/>
    <s v="Debit Card"/>
    <x v="1"/>
  </r>
  <r>
    <n v="496"/>
    <n v="33"/>
    <x v="0"/>
    <s v="Handbag"/>
    <x v="3"/>
    <x v="14"/>
    <x v="49"/>
    <x v="3"/>
    <x v="17"/>
    <x v="3"/>
    <n v="3.3"/>
    <s v="Yes"/>
    <x v="0"/>
    <x v="1"/>
    <x v="0"/>
    <s v="Yes"/>
    <n v="6"/>
    <s v="Debit Card"/>
    <x v="0"/>
  </r>
  <r>
    <n v="497"/>
    <n v="30"/>
    <x v="0"/>
    <s v="Dress"/>
    <x v="0"/>
    <x v="80"/>
    <x v="18"/>
    <x v="1"/>
    <x v="1"/>
    <x v="3"/>
    <n v="3.3"/>
    <s v="Yes"/>
    <x v="4"/>
    <x v="0"/>
    <x v="0"/>
    <s v="Yes"/>
    <n v="31"/>
    <s v="Venmo"/>
    <x v="0"/>
  </r>
  <r>
    <n v="498"/>
    <n v="43"/>
    <x v="0"/>
    <s v="Sneakers"/>
    <x v="1"/>
    <x v="32"/>
    <x v="19"/>
    <x v="1"/>
    <x v="5"/>
    <x v="0"/>
    <n v="4.5999999999999996"/>
    <s v="Yes"/>
    <x v="1"/>
    <x v="1"/>
    <x v="0"/>
    <s v="Yes"/>
    <n v="31"/>
    <s v="Cash"/>
    <x v="1"/>
  </r>
  <r>
    <n v="499"/>
    <n v="43"/>
    <x v="0"/>
    <s v="Boots"/>
    <x v="1"/>
    <x v="72"/>
    <x v="44"/>
    <x v="2"/>
    <x v="12"/>
    <x v="1"/>
    <n v="3.6"/>
    <s v="Yes"/>
    <x v="3"/>
    <x v="1"/>
    <x v="0"/>
    <s v="Yes"/>
    <n v="27"/>
    <s v="Bank Transfer"/>
    <x v="5"/>
  </r>
  <r>
    <n v="500"/>
    <n v="36"/>
    <x v="0"/>
    <s v="Shoes"/>
    <x v="1"/>
    <x v="54"/>
    <x v="3"/>
    <x v="0"/>
    <x v="5"/>
    <x v="0"/>
    <n v="4.8"/>
    <s v="Yes"/>
    <x v="0"/>
    <x v="0"/>
    <x v="0"/>
    <s v="Yes"/>
    <n v="24"/>
    <s v="PayPal"/>
    <x v="5"/>
  </r>
  <r>
    <n v="501"/>
    <n v="36"/>
    <x v="0"/>
    <s v="T-shirt"/>
    <x v="0"/>
    <x v="9"/>
    <x v="47"/>
    <x v="0"/>
    <x v="7"/>
    <x v="3"/>
    <n v="4.8"/>
    <s v="Yes"/>
    <x v="1"/>
    <x v="2"/>
    <x v="0"/>
    <s v="Yes"/>
    <n v="35"/>
    <s v="Venmo"/>
    <x v="6"/>
  </r>
  <r>
    <n v="502"/>
    <n v="64"/>
    <x v="0"/>
    <s v="Boots"/>
    <x v="1"/>
    <x v="29"/>
    <x v="20"/>
    <x v="2"/>
    <x v="17"/>
    <x v="1"/>
    <n v="2.9"/>
    <s v="Yes"/>
    <x v="5"/>
    <x v="2"/>
    <x v="0"/>
    <s v="Yes"/>
    <n v="21"/>
    <s v="Venmo"/>
    <x v="2"/>
  </r>
  <r>
    <n v="503"/>
    <n v="59"/>
    <x v="0"/>
    <s v="Pants"/>
    <x v="0"/>
    <x v="38"/>
    <x v="36"/>
    <x v="1"/>
    <x v="17"/>
    <x v="3"/>
    <n v="2.8"/>
    <s v="Yes"/>
    <x v="2"/>
    <x v="0"/>
    <x v="0"/>
    <s v="Yes"/>
    <n v="8"/>
    <s v="PayPal"/>
    <x v="0"/>
  </r>
  <r>
    <n v="504"/>
    <n v="55"/>
    <x v="0"/>
    <s v="Shoes"/>
    <x v="1"/>
    <x v="41"/>
    <x v="8"/>
    <x v="2"/>
    <x v="12"/>
    <x v="2"/>
    <n v="3.2"/>
    <s v="Yes"/>
    <x v="0"/>
    <x v="2"/>
    <x v="0"/>
    <s v="Yes"/>
    <n v="26"/>
    <s v="Bank Transfer"/>
    <x v="3"/>
  </r>
  <r>
    <n v="505"/>
    <n v="42"/>
    <x v="0"/>
    <s v="Shoes"/>
    <x v="1"/>
    <x v="20"/>
    <x v="9"/>
    <x v="2"/>
    <x v="1"/>
    <x v="0"/>
    <n v="3.9"/>
    <s v="Yes"/>
    <x v="1"/>
    <x v="1"/>
    <x v="0"/>
    <s v="Yes"/>
    <n v="26"/>
    <s v="PayPal"/>
    <x v="2"/>
  </r>
  <r>
    <n v="506"/>
    <n v="61"/>
    <x v="0"/>
    <s v="T-shirt"/>
    <x v="0"/>
    <x v="80"/>
    <x v="1"/>
    <x v="0"/>
    <x v="0"/>
    <x v="1"/>
    <n v="4.3"/>
    <s v="Yes"/>
    <x v="0"/>
    <x v="0"/>
    <x v="0"/>
    <s v="Yes"/>
    <n v="9"/>
    <s v="Cash"/>
    <x v="4"/>
  </r>
  <r>
    <n v="507"/>
    <n v="28"/>
    <x v="0"/>
    <s v="Scarf"/>
    <x v="3"/>
    <x v="49"/>
    <x v="42"/>
    <x v="2"/>
    <x v="8"/>
    <x v="3"/>
    <n v="2.7"/>
    <s v="Yes"/>
    <x v="2"/>
    <x v="4"/>
    <x v="0"/>
    <s v="Yes"/>
    <n v="48"/>
    <s v="Debit Card"/>
    <x v="2"/>
  </r>
  <r>
    <n v="508"/>
    <n v="65"/>
    <x v="0"/>
    <s v="Shorts"/>
    <x v="0"/>
    <x v="5"/>
    <x v="1"/>
    <x v="2"/>
    <x v="23"/>
    <x v="1"/>
    <n v="5"/>
    <s v="Yes"/>
    <x v="1"/>
    <x v="5"/>
    <x v="0"/>
    <s v="Yes"/>
    <n v="33"/>
    <s v="Debit Card"/>
    <x v="0"/>
  </r>
  <r>
    <n v="509"/>
    <n v="27"/>
    <x v="0"/>
    <s v="Jewelry"/>
    <x v="3"/>
    <x v="5"/>
    <x v="26"/>
    <x v="1"/>
    <x v="22"/>
    <x v="0"/>
    <n v="3.7"/>
    <s v="Yes"/>
    <x v="2"/>
    <x v="5"/>
    <x v="0"/>
    <s v="Yes"/>
    <n v="31"/>
    <s v="PayPal"/>
    <x v="3"/>
  </r>
  <r>
    <n v="510"/>
    <n v="41"/>
    <x v="0"/>
    <s v="T-shirt"/>
    <x v="0"/>
    <x v="68"/>
    <x v="12"/>
    <x v="0"/>
    <x v="17"/>
    <x v="2"/>
    <n v="3.9"/>
    <s v="Yes"/>
    <x v="1"/>
    <x v="1"/>
    <x v="0"/>
    <s v="Yes"/>
    <n v="17"/>
    <s v="Debit Card"/>
    <x v="1"/>
  </r>
  <r>
    <n v="511"/>
    <n v="21"/>
    <x v="0"/>
    <s v="Shirt"/>
    <x v="0"/>
    <x v="55"/>
    <x v="8"/>
    <x v="2"/>
    <x v="11"/>
    <x v="3"/>
    <n v="3.9"/>
    <s v="Yes"/>
    <x v="0"/>
    <x v="4"/>
    <x v="0"/>
    <s v="Yes"/>
    <n v="22"/>
    <s v="Venmo"/>
    <x v="2"/>
  </r>
  <r>
    <n v="512"/>
    <n v="61"/>
    <x v="0"/>
    <s v="Shirt"/>
    <x v="0"/>
    <x v="43"/>
    <x v="11"/>
    <x v="0"/>
    <x v="22"/>
    <x v="3"/>
    <n v="3.1"/>
    <s v="Yes"/>
    <x v="5"/>
    <x v="1"/>
    <x v="0"/>
    <s v="Yes"/>
    <n v="8"/>
    <s v="PayPal"/>
    <x v="2"/>
  </r>
  <r>
    <n v="513"/>
    <n v="19"/>
    <x v="0"/>
    <s v="Gloves"/>
    <x v="3"/>
    <x v="4"/>
    <x v="14"/>
    <x v="0"/>
    <x v="15"/>
    <x v="0"/>
    <n v="3.3"/>
    <s v="Yes"/>
    <x v="0"/>
    <x v="2"/>
    <x v="0"/>
    <s v="Yes"/>
    <n v="2"/>
    <s v="Bank Transfer"/>
    <x v="5"/>
  </r>
  <r>
    <n v="514"/>
    <n v="22"/>
    <x v="0"/>
    <s v="Scarf"/>
    <x v="3"/>
    <x v="61"/>
    <x v="35"/>
    <x v="2"/>
    <x v="15"/>
    <x v="3"/>
    <n v="3.6"/>
    <s v="Yes"/>
    <x v="3"/>
    <x v="5"/>
    <x v="0"/>
    <s v="Yes"/>
    <n v="45"/>
    <s v="Venmo"/>
    <x v="2"/>
  </r>
  <r>
    <n v="515"/>
    <n v="64"/>
    <x v="0"/>
    <s v="Skirt"/>
    <x v="0"/>
    <x v="17"/>
    <x v="27"/>
    <x v="1"/>
    <x v="8"/>
    <x v="0"/>
    <n v="4.3"/>
    <s v="Yes"/>
    <x v="5"/>
    <x v="3"/>
    <x v="0"/>
    <s v="Yes"/>
    <n v="47"/>
    <s v="PayPal"/>
    <x v="3"/>
  </r>
  <r>
    <n v="516"/>
    <n v="28"/>
    <x v="0"/>
    <s v="Hat"/>
    <x v="3"/>
    <x v="25"/>
    <x v="0"/>
    <x v="0"/>
    <x v="4"/>
    <x v="1"/>
    <n v="4.5"/>
    <s v="Yes"/>
    <x v="0"/>
    <x v="2"/>
    <x v="0"/>
    <s v="Yes"/>
    <n v="7"/>
    <s v="Cash"/>
    <x v="5"/>
  </r>
  <r>
    <n v="517"/>
    <n v="34"/>
    <x v="0"/>
    <s v="Hoodie"/>
    <x v="0"/>
    <x v="52"/>
    <x v="8"/>
    <x v="0"/>
    <x v="21"/>
    <x v="3"/>
    <n v="2.8"/>
    <s v="Yes"/>
    <x v="2"/>
    <x v="4"/>
    <x v="0"/>
    <s v="Yes"/>
    <n v="19"/>
    <s v="Debit Card"/>
    <x v="4"/>
  </r>
  <r>
    <n v="518"/>
    <n v="61"/>
    <x v="0"/>
    <s v="Boots"/>
    <x v="1"/>
    <x v="4"/>
    <x v="25"/>
    <x v="0"/>
    <x v="5"/>
    <x v="3"/>
    <n v="2.7"/>
    <s v="Yes"/>
    <x v="5"/>
    <x v="1"/>
    <x v="0"/>
    <s v="Yes"/>
    <n v="44"/>
    <s v="Cash"/>
    <x v="6"/>
  </r>
  <r>
    <n v="519"/>
    <n v="24"/>
    <x v="0"/>
    <s v="Blouse"/>
    <x v="0"/>
    <x v="33"/>
    <x v="4"/>
    <x v="2"/>
    <x v="19"/>
    <x v="3"/>
    <n v="2.9"/>
    <s v="Yes"/>
    <x v="3"/>
    <x v="2"/>
    <x v="0"/>
    <s v="Yes"/>
    <n v="16"/>
    <s v="Venmo"/>
    <x v="6"/>
  </r>
  <r>
    <n v="520"/>
    <n v="19"/>
    <x v="0"/>
    <s v="Belt"/>
    <x v="3"/>
    <x v="36"/>
    <x v="46"/>
    <x v="0"/>
    <x v="24"/>
    <x v="2"/>
    <n v="4.4000000000000004"/>
    <s v="Yes"/>
    <x v="2"/>
    <x v="4"/>
    <x v="0"/>
    <s v="Yes"/>
    <n v="17"/>
    <s v="Bank Transfer"/>
    <x v="3"/>
  </r>
  <r>
    <n v="521"/>
    <n v="51"/>
    <x v="0"/>
    <s v="Sunglasses"/>
    <x v="3"/>
    <x v="63"/>
    <x v="36"/>
    <x v="2"/>
    <x v="3"/>
    <x v="1"/>
    <n v="3.9"/>
    <s v="Yes"/>
    <x v="1"/>
    <x v="1"/>
    <x v="0"/>
    <s v="Yes"/>
    <n v="20"/>
    <s v="Debit Card"/>
    <x v="3"/>
  </r>
  <r>
    <n v="522"/>
    <n v="36"/>
    <x v="0"/>
    <s v="Shorts"/>
    <x v="0"/>
    <x v="52"/>
    <x v="34"/>
    <x v="0"/>
    <x v="9"/>
    <x v="0"/>
    <n v="3.5"/>
    <s v="Yes"/>
    <x v="0"/>
    <x v="3"/>
    <x v="0"/>
    <s v="Yes"/>
    <n v="50"/>
    <s v="Bank Transfer"/>
    <x v="2"/>
  </r>
  <r>
    <n v="523"/>
    <n v="65"/>
    <x v="0"/>
    <s v="Gloves"/>
    <x v="3"/>
    <x v="19"/>
    <x v="46"/>
    <x v="2"/>
    <x v="24"/>
    <x v="1"/>
    <n v="2.5"/>
    <s v="Yes"/>
    <x v="3"/>
    <x v="5"/>
    <x v="0"/>
    <s v="Yes"/>
    <n v="37"/>
    <s v="Cash"/>
    <x v="3"/>
  </r>
  <r>
    <n v="524"/>
    <n v="46"/>
    <x v="0"/>
    <s v="Sandals"/>
    <x v="1"/>
    <x v="49"/>
    <x v="12"/>
    <x v="2"/>
    <x v="20"/>
    <x v="1"/>
    <n v="4.9000000000000004"/>
    <s v="Yes"/>
    <x v="2"/>
    <x v="0"/>
    <x v="0"/>
    <s v="Yes"/>
    <n v="5"/>
    <s v="PayPal"/>
    <x v="3"/>
  </r>
  <r>
    <n v="525"/>
    <n v="59"/>
    <x v="0"/>
    <s v="Shirt"/>
    <x v="0"/>
    <x v="32"/>
    <x v="38"/>
    <x v="2"/>
    <x v="9"/>
    <x v="2"/>
    <n v="4.8"/>
    <s v="Yes"/>
    <x v="4"/>
    <x v="1"/>
    <x v="0"/>
    <s v="Yes"/>
    <n v="44"/>
    <s v="PayPal"/>
    <x v="2"/>
  </r>
  <r>
    <n v="526"/>
    <n v="51"/>
    <x v="0"/>
    <s v="Coat"/>
    <x v="2"/>
    <x v="18"/>
    <x v="44"/>
    <x v="2"/>
    <x v="17"/>
    <x v="1"/>
    <n v="3.2"/>
    <s v="Yes"/>
    <x v="0"/>
    <x v="2"/>
    <x v="0"/>
    <s v="Yes"/>
    <n v="41"/>
    <s v="Debit Card"/>
    <x v="5"/>
  </r>
  <r>
    <n v="527"/>
    <n v="51"/>
    <x v="0"/>
    <s v="Pants"/>
    <x v="0"/>
    <x v="78"/>
    <x v="32"/>
    <x v="1"/>
    <x v="16"/>
    <x v="0"/>
    <n v="4.9000000000000004"/>
    <s v="Yes"/>
    <x v="2"/>
    <x v="3"/>
    <x v="0"/>
    <s v="Yes"/>
    <n v="19"/>
    <s v="Cash"/>
    <x v="5"/>
  </r>
  <r>
    <n v="528"/>
    <n v="21"/>
    <x v="0"/>
    <s v="T-shirt"/>
    <x v="0"/>
    <x v="66"/>
    <x v="36"/>
    <x v="0"/>
    <x v="22"/>
    <x v="0"/>
    <n v="4.3"/>
    <s v="Yes"/>
    <x v="1"/>
    <x v="2"/>
    <x v="0"/>
    <s v="Yes"/>
    <n v="47"/>
    <s v="Bank Transfer"/>
    <x v="6"/>
  </r>
  <r>
    <n v="529"/>
    <n v="34"/>
    <x v="0"/>
    <s v="Sneakers"/>
    <x v="1"/>
    <x v="19"/>
    <x v="33"/>
    <x v="1"/>
    <x v="19"/>
    <x v="0"/>
    <n v="3.2"/>
    <s v="Yes"/>
    <x v="4"/>
    <x v="0"/>
    <x v="0"/>
    <s v="Yes"/>
    <n v="40"/>
    <s v="Cash"/>
    <x v="2"/>
  </r>
  <r>
    <n v="530"/>
    <n v="32"/>
    <x v="0"/>
    <s v="Shorts"/>
    <x v="0"/>
    <x v="63"/>
    <x v="18"/>
    <x v="2"/>
    <x v="20"/>
    <x v="3"/>
    <n v="3.7"/>
    <s v="Yes"/>
    <x v="2"/>
    <x v="3"/>
    <x v="0"/>
    <s v="Yes"/>
    <n v="6"/>
    <s v="Credit Card"/>
    <x v="5"/>
  </r>
  <r>
    <n v="531"/>
    <n v="48"/>
    <x v="0"/>
    <s v="Coat"/>
    <x v="2"/>
    <x v="18"/>
    <x v="6"/>
    <x v="3"/>
    <x v="23"/>
    <x v="0"/>
    <n v="3.2"/>
    <s v="Yes"/>
    <x v="4"/>
    <x v="5"/>
    <x v="0"/>
    <s v="Yes"/>
    <n v="25"/>
    <s v="Credit Card"/>
    <x v="4"/>
  </r>
  <r>
    <n v="532"/>
    <n v="50"/>
    <x v="0"/>
    <s v="Sandals"/>
    <x v="1"/>
    <x v="12"/>
    <x v="34"/>
    <x v="0"/>
    <x v="7"/>
    <x v="3"/>
    <n v="3.4"/>
    <s v="Yes"/>
    <x v="1"/>
    <x v="2"/>
    <x v="0"/>
    <s v="Yes"/>
    <n v="42"/>
    <s v="Cash"/>
    <x v="1"/>
  </r>
  <r>
    <n v="533"/>
    <n v="26"/>
    <x v="0"/>
    <s v="Pants"/>
    <x v="0"/>
    <x v="31"/>
    <x v="21"/>
    <x v="0"/>
    <x v="13"/>
    <x v="0"/>
    <n v="4.0999999999999996"/>
    <s v="Yes"/>
    <x v="1"/>
    <x v="0"/>
    <x v="0"/>
    <s v="Yes"/>
    <n v="35"/>
    <s v="Bank Transfer"/>
    <x v="6"/>
  </r>
  <r>
    <n v="534"/>
    <n v="57"/>
    <x v="0"/>
    <s v="Sandals"/>
    <x v="1"/>
    <x v="30"/>
    <x v="17"/>
    <x v="0"/>
    <x v="6"/>
    <x v="1"/>
    <n v="4.5"/>
    <s v="Yes"/>
    <x v="3"/>
    <x v="2"/>
    <x v="0"/>
    <s v="Yes"/>
    <n v="17"/>
    <s v="Debit Card"/>
    <x v="1"/>
  </r>
  <r>
    <n v="535"/>
    <n v="65"/>
    <x v="0"/>
    <s v="Gloves"/>
    <x v="3"/>
    <x v="11"/>
    <x v="20"/>
    <x v="0"/>
    <x v="6"/>
    <x v="3"/>
    <n v="4.5"/>
    <s v="Yes"/>
    <x v="1"/>
    <x v="2"/>
    <x v="0"/>
    <s v="Yes"/>
    <n v="4"/>
    <s v="PayPal"/>
    <x v="3"/>
  </r>
  <r>
    <n v="536"/>
    <n v="56"/>
    <x v="0"/>
    <s v="T-shirt"/>
    <x v="0"/>
    <x v="29"/>
    <x v="8"/>
    <x v="0"/>
    <x v="1"/>
    <x v="1"/>
    <n v="3.2"/>
    <s v="Yes"/>
    <x v="0"/>
    <x v="1"/>
    <x v="0"/>
    <s v="Yes"/>
    <n v="24"/>
    <s v="Bank Transfer"/>
    <x v="1"/>
  </r>
  <r>
    <n v="537"/>
    <n v="44"/>
    <x v="0"/>
    <s v="Jacket"/>
    <x v="2"/>
    <x v="63"/>
    <x v="26"/>
    <x v="1"/>
    <x v="1"/>
    <x v="3"/>
    <n v="4.4000000000000004"/>
    <s v="Yes"/>
    <x v="5"/>
    <x v="5"/>
    <x v="0"/>
    <s v="Yes"/>
    <n v="16"/>
    <s v="Debit Card"/>
    <x v="6"/>
  </r>
  <r>
    <n v="538"/>
    <n v="50"/>
    <x v="0"/>
    <s v="Blouse"/>
    <x v="0"/>
    <x v="4"/>
    <x v="41"/>
    <x v="1"/>
    <x v="2"/>
    <x v="2"/>
    <n v="3"/>
    <s v="Yes"/>
    <x v="0"/>
    <x v="5"/>
    <x v="0"/>
    <s v="Yes"/>
    <n v="14"/>
    <s v="Debit Card"/>
    <x v="2"/>
  </r>
  <r>
    <n v="539"/>
    <n v="27"/>
    <x v="0"/>
    <s v="Socks"/>
    <x v="0"/>
    <x v="20"/>
    <x v="41"/>
    <x v="3"/>
    <x v="14"/>
    <x v="1"/>
    <n v="3.2"/>
    <s v="Yes"/>
    <x v="3"/>
    <x v="1"/>
    <x v="0"/>
    <s v="Yes"/>
    <n v="43"/>
    <s v="Cash"/>
    <x v="1"/>
  </r>
  <r>
    <n v="540"/>
    <n v="49"/>
    <x v="0"/>
    <s v="Coat"/>
    <x v="2"/>
    <x v="16"/>
    <x v="5"/>
    <x v="2"/>
    <x v="10"/>
    <x v="0"/>
    <n v="4"/>
    <s v="Yes"/>
    <x v="2"/>
    <x v="5"/>
    <x v="0"/>
    <s v="Yes"/>
    <n v="49"/>
    <s v="Debit Card"/>
    <x v="1"/>
  </r>
  <r>
    <n v="541"/>
    <n v="49"/>
    <x v="0"/>
    <s v="Dress"/>
    <x v="0"/>
    <x v="18"/>
    <x v="36"/>
    <x v="2"/>
    <x v="12"/>
    <x v="1"/>
    <n v="3.1"/>
    <s v="Yes"/>
    <x v="4"/>
    <x v="2"/>
    <x v="0"/>
    <s v="Yes"/>
    <n v="33"/>
    <s v="Cash"/>
    <x v="6"/>
  </r>
  <r>
    <n v="542"/>
    <n v="52"/>
    <x v="0"/>
    <s v="Jacket"/>
    <x v="2"/>
    <x v="65"/>
    <x v="39"/>
    <x v="0"/>
    <x v="0"/>
    <x v="3"/>
    <n v="2.8"/>
    <s v="Yes"/>
    <x v="1"/>
    <x v="2"/>
    <x v="0"/>
    <s v="Yes"/>
    <n v="45"/>
    <s v="Cash"/>
    <x v="4"/>
  </r>
  <r>
    <n v="543"/>
    <n v="27"/>
    <x v="0"/>
    <s v="Boots"/>
    <x v="1"/>
    <x v="24"/>
    <x v="26"/>
    <x v="3"/>
    <x v="11"/>
    <x v="1"/>
    <n v="4.5999999999999996"/>
    <s v="Yes"/>
    <x v="4"/>
    <x v="2"/>
    <x v="0"/>
    <s v="Yes"/>
    <n v="35"/>
    <s v="Cash"/>
    <x v="4"/>
  </r>
  <r>
    <n v="544"/>
    <n v="53"/>
    <x v="0"/>
    <s v="Skirt"/>
    <x v="0"/>
    <x v="57"/>
    <x v="15"/>
    <x v="1"/>
    <x v="16"/>
    <x v="1"/>
    <n v="4.3"/>
    <s v="Yes"/>
    <x v="5"/>
    <x v="0"/>
    <x v="0"/>
    <s v="Yes"/>
    <n v="11"/>
    <s v="Credit Card"/>
    <x v="5"/>
  </r>
  <r>
    <n v="545"/>
    <n v="34"/>
    <x v="0"/>
    <s v="Sandals"/>
    <x v="1"/>
    <x v="1"/>
    <x v="47"/>
    <x v="1"/>
    <x v="22"/>
    <x v="2"/>
    <n v="3.3"/>
    <s v="Yes"/>
    <x v="2"/>
    <x v="3"/>
    <x v="0"/>
    <s v="Yes"/>
    <n v="30"/>
    <s v="Bank Transfer"/>
    <x v="6"/>
  </r>
  <r>
    <n v="546"/>
    <n v="33"/>
    <x v="0"/>
    <s v="Coat"/>
    <x v="2"/>
    <x v="50"/>
    <x v="15"/>
    <x v="0"/>
    <x v="23"/>
    <x v="2"/>
    <n v="3.5"/>
    <s v="Yes"/>
    <x v="1"/>
    <x v="4"/>
    <x v="0"/>
    <s v="Yes"/>
    <n v="48"/>
    <s v="Debit Card"/>
    <x v="2"/>
  </r>
  <r>
    <n v="547"/>
    <n v="62"/>
    <x v="0"/>
    <s v="Hoodie"/>
    <x v="0"/>
    <x v="67"/>
    <x v="35"/>
    <x v="2"/>
    <x v="18"/>
    <x v="0"/>
    <n v="3.4"/>
    <s v="Yes"/>
    <x v="2"/>
    <x v="1"/>
    <x v="0"/>
    <s v="Yes"/>
    <n v="45"/>
    <s v="Venmo"/>
    <x v="4"/>
  </r>
  <r>
    <n v="548"/>
    <n v="38"/>
    <x v="0"/>
    <s v="Jacket"/>
    <x v="2"/>
    <x v="74"/>
    <x v="22"/>
    <x v="2"/>
    <x v="24"/>
    <x v="0"/>
    <n v="2.8"/>
    <s v="Yes"/>
    <x v="5"/>
    <x v="1"/>
    <x v="0"/>
    <s v="Yes"/>
    <n v="26"/>
    <s v="Venmo"/>
    <x v="1"/>
  </r>
  <r>
    <n v="549"/>
    <n v="36"/>
    <x v="0"/>
    <s v="Backpack"/>
    <x v="3"/>
    <x v="1"/>
    <x v="43"/>
    <x v="2"/>
    <x v="13"/>
    <x v="0"/>
    <n v="4.5999999999999996"/>
    <s v="Yes"/>
    <x v="3"/>
    <x v="5"/>
    <x v="0"/>
    <s v="Yes"/>
    <n v="41"/>
    <s v="Debit Card"/>
    <x v="6"/>
  </r>
  <r>
    <n v="550"/>
    <n v="31"/>
    <x v="0"/>
    <s v="Backpack"/>
    <x v="3"/>
    <x v="45"/>
    <x v="28"/>
    <x v="1"/>
    <x v="8"/>
    <x v="3"/>
    <n v="3.6"/>
    <s v="Yes"/>
    <x v="2"/>
    <x v="0"/>
    <x v="0"/>
    <s v="Yes"/>
    <n v="37"/>
    <s v="Venmo"/>
    <x v="4"/>
  </r>
  <r>
    <n v="551"/>
    <n v="62"/>
    <x v="0"/>
    <s v="Belt"/>
    <x v="3"/>
    <x v="17"/>
    <x v="42"/>
    <x v="2"/>
    <x v="8"/>
    <x v="2"/>
    <n v="3.3"/>
    <s v="Yes"/>
    <x v="2"/>
    <x v="5"/>
    <x v="0"/>
    <s v="Yes"/>
    <n v="12"/>
    <s v="PayPal"/>
    <x v="1"/>
  </r>
  <r>
    <n v="552"/>
    <n v="29"/>
    <x v="0"/>
    <s v="Coat"/>
    <x v="2"/>
    <x v="72"/>
    <x v="37"/>
    <x v="3"/>
    <x v="14"/>
    <x v="3"/>
    <n v="3.1"/>
    <s v="Yes"/>
    <x v="4"/>
    <x v="4"/>
    <x v="0"/>
    <s v="Yes"/>
    <n v="27"/>
    <s v="Cash"/>
    <x v="4"/>
  </r>
  <r>
    <n v="553"/>
    <n v="24"/>
    <x v="0"/>
    <s v="T-shirt"/>
    <x v="0"/>
    <x v="23"/>
    <x v="9"/>
    <x v="2"/>
    <x v="15"/>
    <x v="3"/>
    <n v="3.5"/>
    <s v="Yes"/>
    <x v="1"/>
    <x v="0"/>
    <x v="0"/>
    <s v="Yes"/>
    <n v="18"/>
    <s v="Bank Transfer"/>
    <x v="1"/>
  </r>
  <r>
    <n v="554"/>
    <n v="63"/>
    <x v="0"/>
    <s v="Sunglasses"/>
    <x v="3"/>
    <x v="40"/>
    <x v="20"/>
    <x v="2"/>
    <x v="3"/>
    <x v="0"/>
    <n v="3.2"/>
    <s v="Yes"/>
    <x v="4"/>
    <x v="0"/>
    <x v="0"/>
    <s v="Yes"/>
    <n v="15"/>
    <s v="Credit Card"/>
    <x v="3"/>
  </r>
  <r>
    <n v="555"/>
    <n v="56"/>
    <x v="0"/>
    <s v="Sneakers"/>
    <x v="1"/>
    <x v="53"/>
    <x v="46"/>
    <x v="2"/>
    <x v="16"/>
    <x v="2"/>
    <n v="3"/>
    <s v="Yes"/>
    <x v="3"/>
    <x v="0"/>
    <x v="0"/>
    <s v="Yes"/>
    <n v="34"/>
    <s v="Bank Transfer"/>
    <x v="1"/>
  </r>
  <r>
    <n v="556"/>
    <n v="63"/>
    <x v="0"/>
    <s v="Gloves"/>
    <x v="3"/>
    <x v="75"/>
    <x v="1"/>
    <x v="2"/>
    <x v="3"/>
    <x v="3"/>
    <n v="4.8"/>
    <s v="Yes"/>
    <x v="1"/>
    <x v="0"/>
    <x v="0"/>
    <s v="Yes"/>
    <n v="37"/>
    <s v="Venmo"/>
    <x v="2"/>
  </r>
  <r>
    <n v="557"/>
    <n v="40"/>
    <x v="0"/>
    <s v="Coat"/>
    <x v="2"/>
    <x v="3"/>
    <x v="6"/>
    <x v="0"/>
    <x v="21"/>
    <x v="0"/>
    <n v="5"/>
    <s v="Yes"/>
    <x v="0"/>
    <x v="5"/>
    <x v="0"/>
    <s v="Yes"/>
    <n v="21"/>
    <s v="Cash"/>
    <x v="0"/>
  </r>
  <r>
    <n v="558"/>
    <n v="18"/>
    <x v="0"/>
    <s v="Shirt"/>
    <x v="0"/>
    <x v="30"/>
    <x v="29"/>
    <x v="2"/>
    <x v="3"/>
    <x v="1"/>
    <n v="2.9"/>
    <s v="Yes"/>
    <x v="3"/>
    <x v="1"/>
    <x v="0"/>
    <s v="Yes"/>
    <n v="31"/>
    <s v="Debit Card"/>
    <x v="1"/>
  </r>
  <r>
    <n v="559"/>
    <n v="50"/>
    <x v="0"/>
    <s v="Sneakers"/>
    <x v="1"/>
    <x v="64"/>
    <x v="44"/>
    <x v="0"/>
    <x v="11"/>
    <x v="3"/>
    <n v="3.2"/>
    <s v="Yes"/>
    <x v="4"/>
    <x v="0"/>
    <x v="0"/>
    <s v="Yes"/>
    <n v="43"/>
    <s v="Debit Card"/>
    <x v="6"/>
  </r>
  <r>
    <n v="560"/>
    <n v="66"/>
    <x v="0"/>
    <s v="Scarf"/>
    <x v="3"/>
    <x v="52"/>
    <x v="28"/>
    <x v="2"/>
    <x v="21"/>
    <x v="3"/>
    <n v="2.9"/>
    <s v="Yes"/>
    <x v="1"/>
    <x v="5"/>
    <x v="0"/>
    <s v="Yes"/>
    <n v="22"/>
    <s v="Bank Transfer"/>
    <x v="5"/>
  </r>
  <r>
    <n v="561"/>
    <n v="25"/>
    <x v="0"/>
    <s v="Jewelry"/>
    <x v="3"/>
    <x v="16"/>
    <x v="7"/>
    <x v="0"/>
    <x v="16"/>
    <x v="3"/>
    <n v="3.3"/>
    <s v="Yes"/>
    <x v="3"/>
    <x v="1"/>
    <x v="0"/>
    <s v="Yes"/>
    <n v="12"/>
    <s v="Debit Card"/>
    <x v="2"/>
  </r>
  <r>
    <n v="562"/>
    <n v="65"/>
    <x v="0"/>
    <s v="Jacket"/>
    <x v="2"/>
    <x v="61"/>
    <x v="15"/>
    <x v="2"/>
    <x v="24"/>
    <x v="3"/>
    <n v="2.6"/>
    <s v="Yes"/>
    <x v="0"/>
    <x v="2"/>
    <x v="0"/>
    <s v="Yes"/>
    <n v="25"/>
    <s v="PayPal"/>
    <x v="0"/>
  </r>
  <r>
    <n v="563"/>
    <n v="53"/>
    <x v="0"/>
    <s v="Jeans"/>
    <x v="0"/>
    <x v="17"/>
    <x v="9"/>
    <x v="2"/>
    <x v="24"/>
    <x v="2"/>
    <n v="3.5"/>
    <s v="Yes"/>
    <x v="3"/>
    <x v="3"/>
    <x v="0"/>
    <s v="Yes"/>
    <n v="40"/>
    <s v="Debit Card"/>
    <x v="2"/>
  </r>
  <r>
    <n v="564"/>
    <n v="61"/>
    <x v="0"/>
    <s v="Shoes"/>
    <x v="1"/>
    <x v="54"/>
    <x v="37"/>
    <x v="2"/>
    <x v="13"/>
    <x v="3"/>
    <n v="4.4000000000000004"/>
    <s v="Yes"/>
    <x v="3"/>
    <x v="3"/>
    <x v="0"/>
    <s v="Yes"/>
    <n v="16"/>
    <s v="Debit Card"/>
    <x v="3"/>
  </r>
  <r>
    <n v="565"/>
    <n v="67"/>
    <x v="0"/>
    <s v="Hoodie"/>
    <x v="0"/>
    <x v="47"/>
    <x v="20"/>
    <x v="2"/>
    <x v="8"/>
    <x v="0"/>
    <n v="3.4"/>
    <s v="Yes"/>
    <x v="2"/>
    <x v="2"/>
    <x v="0"/>
    <s v="Yes"/>
    <n v="30"/>
    <s v="Bank Transfer"/>
    <x v="1"/>
  </r>
  <r>
    <n v="566"/>
    <n v="59"/>
    <x v="0"/>
    <s v="Backpack"/>
    <x v="3"/>
    <x v="35"/>
    <x v="37"/>
    <x v="0"/>
    <x v="12"/>
    <x v="3"/>
    <n v="4.2"/>
    <s v="Yes"/>
    <x v="1"/>
    <x v="5"/>
    <x v="0"/>
    <s v="Yes"/>
    <n v="10"/>
    <s v="Venmo"/>
    <x v="1"/>
  </r>
  <r>
    <n v="567"/>
    <n v="55"/>
    <x v="0"/>
    <s v="Sneakers"/>
    <x v="1"/>
    <x v="73"/>
    <x v="15"/>
    <x v="2"/>
    <x v="21"/>
    <x v="1"/>
    <n v="3.6"/>
    <s v="Yes"/>
    <x v="3"/>
    <x v="5"/>
    <x v="0"/>
    <s v="Yes"/>
    <n v="1"/>
    <s v="Debit Card"/>
    <x v="0"/>
  </r>
  <r>
    <n v="568"/>
    <n v="21"/>
    <x v="0"/>
    <s v="Blouse"/>
    <x v="0"/>
    <x v="74"/>
    <x v="13"/>
    <x v="1"/>
    <x v="16"/>
    <x v="0"/>
    <n v="3"/>
    <s v="Yes"/>
    <x v="4"/>
    <x v="2"/>
    <x v="0"/>
    <s v="Yes"/>
    <n v="24"/>
    <s v="Venmo"/>
    <x v="0"/>
  </r>
  <r>
    <n v="569"/>
    <n v="44"/>
    <x v="0"/>
    <s v="Pants"/>
    <x v="0"/>
    <x v="19"/>
    <x v="40"/>
    <x v="0"/>
    <x v="16"/>
    <x v="2"/>
    <n v="4"/>
    <s v="Yes"/>
    <x v="1"/>
    <x v="1"/>
    <x v="0"/>
    <s v="Yes"/>
    <n v="36"/>
    <s v="PayPal"/>
    <x v="5"/>
  </r>
  <r>
    <n v="570"/>
    <n v="65"/>
    <x v="0"/>
    <s v="Skirt"/>
    <x v="0"/>
    <x v="27"/>
    <x v="15"/>
    <x v="2"/>
    <x v="6"/>
    <x v="3"/>
    <n v="4.4000000000000004"/>
    <s v="Yes"/>
    <x v="3"/>
    <x v="0"/>
    <x v="0"/>
    <s v="Yes"/>
    <n v="46"/>
    <s v="Credit Card"/>
    <x v="6"/>
  </r>
  <r>
    <n v="571"/>
    <n v="65"/>
    <x v="0"/>
    <s v="T-shirt"/>
    <x v="0"/>
    <x v="54"/>
    <x v="44"/>
    <x v="3"/>
    <x v="7"/>
    <x v="3"/>
    <n v="4.0999999999999996"/>
    <s v="Yes"/>
    <x v="0"/>
    <x v="3"/>
    <x v="0"/>
    <s v="Yes"/>
    <n v="20"/>
    <s v="Cash"/>
    <x v="2"/>
  </r>
  <r>
    <n v="572"/>
    <n v="54"/>
    <x v="0"/>
    <s v="Jacket"/>
    <x v="2"/>
    <x v="31"/>
    <x v="0"/>
    <x v="3"/>
    <x v="17"/>
    <x v="1"/>
    <n v="3.6"/>
    <s v="Yes"/>
    <x v="4"/>
    <x v="1"/>
    <x v="0"/>
    <s v="Yes"/>
    <n v="37"/>
    <s v="Venmo"/>
    <x v="1"/>
  </r>
  <r>
    <n v="573"/>
    <n v="56"/>
    <x v="0"/>
    <s v="Scarf"/>
    <x v="3"/>
    <x v="8"/>
    <x v="36"/>
    <x v="3"/>
    <x v="17"/>
    <x v="2"/>
    <n v="4.5999999999999996"/>
    <s v="Yes"/>
    <x v="0"/>
    <x v="2"/>
    <x v="0"/>
    <s v="Yes"/>
    <n v="26"/>
    <s v="Bank Transfer"/>
    <x v="2"/>
  </r>
  <r>
    <n v="574"/>
    <n v="58"/>
    <x v="0"/>
    <s v="Pants"/>
    <x v="0"/>
    <x v="10"/>
    <x v="18"/>
    <x v="2"/>
    <x v="4"/>
    <x v="2"/>
    <n v="3.2"/>
    <s v="Yes"/>
    <x v="2"/>
    <x v="4"/>
    <x v="0"/>
    <s v="Yes"/>
    <n v="23"/>
    <s v="Credit Card"/>
    <x v="4"/>
  </r>
  <r>
    <n v="575"/>
    <n v="54"/>
    <x v="0"/>
    <s v="Sneakers"/>
    <x v="1"/>
    <x v="24"/>
    <x v="1"/>
    <x v="0"/>
    <x v="16"/>
    <x v="3"/>
    <n v="4.8"/>
    <s v="Yes"/>
    <x v="3"/>
    <x v="1"/>
    <x v="0"/>
    <s v="Yes"/>
    <n v="20"/>
    <s v="Bank Transfer"/>
    <x v="4"/>
  </r>
  <r>
    <n v="576"/>
    <n v="58"/>
    <x v="0"/>
    <s v="Jeans"/>
    <x v="0"/>
    <x v="62"/>
    <x v="43"/>
    <x v="2"/>
    <x v="15"/>
    <x v="3"/>
    <n v="4.8"/>
    <s v="Yes"/>
    <x v="4"/>
    <x v="0"/>
    <x v="0"/>
    <s v="Yes"/>
    <n v="38"/>
    <s v="PayPal"/>
    <x v="5"/>
  </r>
  <r>
    <n v="577"/>
    <n v="48"/>
    <x v="0"/>
    <s v="Hat"/>
    <x v="3"/>
    <x v="10"/>
    <x v="47"/>
    <x v="2"/>
    <x v="13"/>
    <x v="0"/>
    <n v="5"/>
    <s v="Yes"/>
    <x v="4"/>
    <x v="4"/>
    <x v="0"/>
    <s v="Yes"/>
    <n v="5"/>
    <s v="Credit Card"/>
    <x v="6"/>
  </r>
  <r>
    <n v="578"/>
    <n v="19"/>
    <x v="0"/>
    <s v="Skirt"/>
    <x v="0"/>
    <x v="78"/>
    <x v="15"/>
    <x v="2"/>
    <x v="13"/>
    <x v="3"/>
    <n v="3.7"/>
    <s v="Yes"/>
    <x v="3"/>
    <x v="5"/>
    <x v="0"/>
    <s v="Yes"/>
    <n v="41"/>
    <s v="Venmo"/>
    <x v="2"/>
  </r>
  <r>
    <n v="579"/>
    <n v="69"/>
    <x v="0"/>
    <s v="Sandals"/>
    <x v="1"/>
    <x v="3"/>
    <x v="1"/>
    <x v="2"/>
    <x v="7"/>
    <x v="3"/>
    <n v="4.5999999999999996"/>
    <s v="Yes"/>
    <x v="5"/>
    <x v="2"/>
    <x v="0"/>
    <s v="Yes"/>
    <n v="22"/>
    <s v="Credit Card"/>
    <x v="0"/>
  </r>
  <r>
    <n v="580"/>
    <n v="58"/>
    <x v="0"/>
    <s v="Sandals"/>
    <x v="1"/>
    <x v="52"/>
    <x v="18"/>
    <x v="2"/>
    <x v="10"/>
    <x v="0"/>
    <n v="3.7"/>
    <s v="Yes"/>
    <x v="5"/>
    <x v="1"/>
    <x v="0"/>
    <s v="Yes"/>
    <n v="48"/>
    <s v="Credit Card"/>
    <x v="2"/>
  </r>
  <r>
    <n v="581"/>
    <n v="49"/>
    <x v="0"/>
    <s v="Sweater"/>
    <x v="0"/>
    <x v="68"/>
    <x v="44"/>
    <x v="2"/>
    <x v="20"/>
    <x v="1"/>
    <n v="4.0999999999999996"/>
    <s v="Yes"/>
    <x v="3"/>
    <x v="1"/>
    <x v="0"/>
    <s v="Yes"/>
    <n v="10"/>
    <s v="PayPal"/>
    <x v="1"/>
  </r>
  <r>
    <n v="582"/>
    <n v="32"/>
    <x v="0"/>
    <s v="Sweater"/>
    <x v="0"/>
    <x v="33"/>
    <x v="44"/>
    <x v="3"/>
    <x v="4"/>
    <x v="0"/>
    <n v="2.7"/>
    <s v="Yes"/>
    <x v="0"/>
    <x v="5"/>
    <x v="0"/>
    <s v="Yes"/>
    <n v="12"/>
    <s v="Bank Transfer"/>
    <x v="6"/>
  </r>
  <r>
    <n v="583"/>
    <n v="40"/>
    <x v="0"/>
    <s v="Jacket"/>
    <x v="2"/>
    <x v="64"/>
    <x v="24"/>
    <x v="0"/>
    <x v="2"/>
    <x v="1"/>
    <n v="4.9000000000000004"/>
    <s v="Yes"/>
    <x v="5"/>
    <x v="5"/>
    <x v="0"/>
    <s v="Yes"/>
    <n v="2"/>
    <s v="Bank Transfer"/>
    <x v="3"/>
  </r>
  <r>
    <n v="584"/>
    <n v="25"/>
    <x v="0"/>
    <s v="Shorts"/>
    <x v="0"/>
    <x v="72"/>
    <x v="18"/>
    <x v="0"/>
    <x v="22"/>
    <x v="1"/>
    <n v="4"/>
    <s v="Yes"/>
    <x v="3"/>
    <x v="5"/>
    <x v="0"/>
    <s v="Yes"/>
    <n v="38"/>
    <s v="PayPal"/>
    <x v="5"/>
  </r>
  <r>
    <n v="585"/>
    <n v="70"/>
    <x v="0"/>
    <s v="Socks"/>
    <x v="0"/>
    <x v="23"/>
    <x v="27"/>
    <x v="2"/>
    <x v="3"/>
    <x v="1"/>
    <n v="4.7"/>
    <s v="Yes"/>
    <x v="3"/>
    <x v="1"/>
    <x v="0"/>
    <s v="Yes"/>
    <n v="20"/>
    <s v="Debit Card"/>
    <x v="5"/>
  </r>
  <r>
    <n v="586"/>
    <n v="69"/>
    <x v="0"/>
    <s v="Socks"/>
    <x v="0"/>
    <x v="66"/>
    <x v="36"/>
    <x v="2"/>
    <x v="0"/>
    <x v="3"/>
    <n v="2.8"/>
    <s v="Yes"/>
    <x v="0"/>
    <x v="2"/>
    <x v="0"/>
    <s v="Yes"/>
    <n v="5"/>
    <s v="Cash"/>
    <x v="6"/>
  </r>
  <r>
    <n v="587"/>
    <n v="45"/>
    <x v="0"/>
    <s v="Hoodie"/>
    <x v="0"/>
    <x v="5"/>
    <x v="48"/>
    <x v="1"/>
    <x v="24"/>
    <x v="0"/>
    <n v="4.9000000000000004"/>
    <s v="Yes"/>
    <x v="4"/>
    <x v="4"/>
    <x v="0"/>
    <s v="Yes"/>
    <n v="9"/>
    <s v="Venmo"/>
    <x v="2"/>
  </r>
  <r>
    <n v="588"/>
    <n v="29"/>
    <x v="0"/>
    <s v="Socks"/>
    <x v="0"/>
    <x v="62"/>
    <x v="47"/>
    <x v="1"/>
    <x v="1"/>
    <x v="3"/>
    <n v="4.2"/>
    <s v="Yes"/>
    <x v="3"/>
    <x v="0"/>
    <x v="0"/>
    <s v="Yes"/>
    <n v="48"/>
    <s v="Debit Card"/>
    <x v="6"/>
  </r>
  <r>
    <n v="589"/>
    <n v="47"/>
    <x v="0"/>
    <s v="Boots"/>
    <x v="1"/>
    <x v="30"/>
    <x v="45"/>
    <x v="2"/>
    <x v="10"/>
    <x v="3"/>
    <n v="3"/>
    <s v="Yes"/>
    <x v="5"/>
    <x v="3"/>
    <x v="0"/>
    <s v="Yes"/>
    <n v="9"/>
    <s v="Debit Card"/>
    <x v="3"/>
  </r>
  <r>
    <n v="590"/>
    <n v="28"/>
    <x v="0"/>
    <s v="Shirt"/>
    <x v="0"/>
    <x v="44"/>
    <x v="46"/>
    <x v="2"/>
    <x v="20"/>
    <x v="3"/>
    <n v="3.4"/>
    <s v="Yes"/>
    <x v="5"/>
    <x v="4"/>
    <x v="0"/>
    <s v="Yes"/>
    <n v="40"/>
    <s v="PayPal"/>
    <x v="2"/>
  </r>
  <r>
    <n v="591"/>
    <n v="64"/>
    <x v="0"/>
    <s v="Belt"/>
    <x v="3"/>
    <x v="32"/>
    <x v="29"/>
    <x v="1"/>
    <x v="2"/>
    <x v="3"/>
    <n v="4.5999999999999996"/>
    <s v="Yes"/>
    <x v="0"/>
    <x v="3"/>
    <x v="0"/>
    <s v="Yes"/>
    <n v="30"/>
    <s v="Venmo"/>
    <x v="0"/>
  </r>
  <r>
    <n v="592"/>
    <n v="47"/>
    <x v="0"/>
    <s v="Backpack"/>
    <x v="3"/>
    <x v="18"/>
    <x v="0"/>
    <x v="0"/>
    <x v="8"/>
    <x v="3"/>
    <n v="4.2"/>
    <s v="Yes"/>
    <x v="0"/>
    <x v="5"/>
    <x v="0"/>
    <s v="Yes"/>
    <n v="6"/>
    <s v="Debit Card"/>
    <x v="4"/>
  </r>
  <r>
    <n v="593"/>
    <n v="60"/>
    <x v="0"/>
    <s v="Boots"/>
    <x v="1"/>
    <x v="45"/>
    <x v="25"/>
    <x v="2"/>
    <x v="18"/>
    <x v="3"/>
    <n v="3.2"/>
    <s v="Yes"/>
    <x v="4"/>
    <x v="1"/>
    <x v="0"/>
    <s v="Yes"/>
    <n v="42"/>
    <s v="Venmo"/>
    <x v="6"/>
  </r>
  <r>
    <n v="594"/>
    <n v="67"/>
    <x v="0"/>
    <s v="Coat"/>
    <x v="2"/>
    <x v="59"/>
    <x v="29"/>
    <x v="1"/>
    <x v="14"/>
    <x v="0"/>
    <n v="4.4000000000000004"/>
    <s v="Yes"/>
    <x v="2"/>
    <x v="5"/>
    <x v="0"/>
    <s v="Yes"/>
    <n v="9"/>
    <s v="PayPal"/>
    <x v="6"/>
  </r>
  <r>
    <n v="595"/>
    <n v="35"/>
    <x v="0"/>
    <s v="Hoodie"/>
    <x v="0"/>
    <x v="42"/>
    <x v="19"/>
    <x v="1"/>
    <x v="18"/>
    <x v="0"/>
    <n v="2.5"/>
    <s v="Yes"/>
    <x v="2"/>
    <x v="2"/>
    <x v="0"/>
    <s v="Yes"/>
    <n v="6"/>
    <s v="Debit Card"/>
    <x v="5"/>
  </r>
  <r>
    <n v="596"/>
    <n v="30"/>
    <x v="0"/>
    <s v="Shoes"/>
    <x v="1"/>
    <x v="64"/>
    <x v="12"/>
    <x v="2"/>
    <x v="5"/>
    <x v="2"/>
    <n v="3.6"/>
    <s v="Yes"/>
    <x v="0"/>
    <x v="2"/>
    <x v="0"/>
    <s v="Yes"/>
    <n v="47"/>
    <s v="PayPal"/>
    <x v="3"/>
  </r>
  <r>
    <n v="597"/>
    <n v="23"/>
    <x v="0"/>
    <s v="Shoes"/>
    <x v="1"/>
    <x v="18"/>
    <x v="6"/>
    <x v="3"/>
    <x v="3"/>
    <x v="2"/>
    <n v="4.5"/>
    <s v="Yes"/>
    <x v="3"/>
    <x v="5"/>
    <x v="0"/>
    <s v="Yes"/>
    <n v="36"/>
    <s v="Venmo"/>
    <x v="2"/>
  </r>
  <r>
    <n v="598"/>
    <n v="70"/>
    <x v="0"/>
    <s v="Jewelry"/>
    <x v="3"/>
    <x v="28"/>
    <x v="29"/>
    <x v="0"/>
    <x v="9"/>
    <x v="2"/>
    <n v="3.4"/>
    <s v="Yes"/>
    <x v="1"/>
    <x v="3"/>
    <x v="0"/>
    <s v="Yes"/>
    <n v="19"/>
    <s v="Bank Transfer"/>
    <x v="0"/>
  </r>
  <r>
    <n v="599"/>
    <n v="21"/>
    <x v="0"/>
    <s v="Dress"/>
    <x v="0"/>
    <x v="76"/>
    <x v="18"/>
    <x v="0"/>
    <x v="14"/>
    <x v="0"/>
    <n v="3.2"/>
    <s v="Yes"/>
    <x v="0"/>
    <x v="4"/>
    <x v="0"/>
    <s v="Yes"/>
    <n v="30"/>
    <s v="Cash"/>
    <x v="6"/>
  </r>
  <r>
    <n v="600"/>
    <n v="51"/>
    <x v="0"/>
    <s v="Boots"/>
    <x v="1"/>
    <x v="46"/>
    <x v="2"/>
    <x v="0"/>
    <x v="11"/>
    <x v="1"/>
    <n v="4.2"/>
    <s v="Yes"/>
    <x v="2"/>
    <x v="3"/>
    <x v="0"/>
    <s v="Yes"/>
    <n v="27"/>
    <s v="Debit Card"/>
    <x v="6"/>
  </r>
  <r>
    <n v="601"/>
    <n v="22"/>
    <x v="0"/>
    <s v="Hat"/>
    <x v="3"/>
    <x v="80"/>
    <x v="36"/>
    <x v="2"/>
    <x v="4"/>
    <x v="1"/>
    <n v="5"/>
    <s v="Yes"/>
    <x v="5"/>
    <x v="4"/>
    <x v="0"/>
    <s v="Yes"/>
    <n v="25"/>
    <s v="Venmo"/>
    <x v="5"/>
  </r>
  <r>
    <n v="602"/>
    <n v="32"/>
    <x v="0"/>
    <s v="Backpack"/>
    <x v="3"/>
    <x v="15"/>
    <x v="8"/>
    <x v="2"/>
    <x v="1"/>
    <x v="2"/>
    <n v="4.7"/>
    <s v="Yes"/>
    <x v="2"/>
    <x v="5"/>
    <x v="0"/>
    <s v="Yes"/>
    <n v="5"/>
    <s v="Cash"/>
    <x v="0"/>
  </r>
  <r>
    <n v="603"/>
    <n v="37"/>
    <x v="0"/>
    <s v="Shoes"/>
    <x v="1"/>
    <x v="47"/>
    <x v="4"/>
    <x v="0"/>
    <x v="12"/>
    <x v="2"/>
    <n v="4.2"/>
    <s v="Yes"/>
    <x v="4"/>
    <x v="2"/>
    <x v="0"/>
    <s v="Yes"/>
    <n v="10"/>
    <s v="Cash"/>
    <x v="6"/>
  </r>
  <r>
    <n v="604"/>
    <n v="31"/>
    <x v="0"/>
    <s v="Handbag"/>
    <x v="3"/>
    <x v="43"/>
    <x v="2"/>
    <x v="0"/>
    <x v="14"/>
    <x v="0"/>
    <n v="3.4"/>
    <s v="Yes"/>
    <x v="5"/>
    <x v="4"/>
    <x v="0"/>
    <s v="Yes"/>
    <n v="26"/>
    <s v="PayPal"/>
    <x v="6"/>
  </r>
  <r>
    <n v="605"/>
    <n v="44"/>
    <x v="0"/>
    <s v="Sunglasses"/>
    <x v="3"/>
    <x v="56"/>
    <x v="8"/>
    <x v="1"/>
    <x v="6"/>
    <x v="3"/>
    <n v="4.4000000000000004"/>
    <s v="Yes"/>
    <x v="1"/>
    <x v="5"/>
    <x v="0"/>
    <s v="Yes"/>
    <n v="11"/>
    <s v="Credit Card"/>
    <x v="6"/>
  </r>
  <r>
    <n v="606"/>
    <n v="40"/>
    <x v="0"/>
    <s v="Hat"/>
    <x v="3"/>
    <x v="50"/>
    <x v="18"/>
    <x v="3"/>
    <x v="4"/>
    <x v="0"/>
    <n v="4.2"/>
    <s v="Yes"/>
    <x v="5"/>
    <x v="3"/>
    <x v="0"/>
    <s v="Yes"/>
    <n v="17"/>
    <s v="Bank Transfer"/>
    <x v="1"/>
  </r>
  <r>
    <n v="607"/>
    <n v="27"/>
    <x v="0"/>
    <s v="Scarf"/>
    <x v="3"/>
    <x v="3"/>
    <x v="24"/>
    <x v="2"/>
    <x v="24"/>
    <x v="1"/>
    <n v="4.5"/>
    <s v="Yes"/>
    <x v="0"/>
    <x v="3"/>
    <x v="0"/>
    <s v="Yes"/>
    <n v="44"/>
    <s v="PayPal"/>
    <x v="5"/>
  </r>
  <r>
    <n v="608"/>
    <n v="47"/>
    <x v="0"/>
    <s v="Hoodie"/>
    <x v="0"/>
    <x v="66"/>
    <x v="27"/>
    <x v="0"/>
    <x v="7"/>
    <x v="3"/>
    <n v="2.8"/>
    <s v="Yes"/>
    <x v="3"/>
    <x v="2"/>
    <x v="0"/>
    <s v="Yes"/>
    <n v="44"/>
    <s v="Cash"/>
    <x v="5"/>
  </r>
  <r>
    <n v="609"/>
    <n v="41"/>
    <x v="0"/>
    <s v="Backpack"/>
    <x v="3"/>
    <x v="21"/>
    <x v="12"/>
    <x v="1"/>
    <x v="9"/>
    <x v="3"/>
    <n v="3.3"/>
    <s v="Yes"/>
    <x v="5"/>
    <x v="2"/>
    <x v="0"/>
    <s v="Yes"/>
    <n v="21"/>
    <s v="Venmo"/>
    <x v="6"/>
  </r>
  <r>
    <n v="610"/>
    <n v="51"/>
    <x v="0"/>
    <s v="Sweater"/>
    <x v="0"/>
    <x v="36"/>
    <x v="31"/>
    <x v="0"/>
    <x v="7"/>
    <x v="3"/>
    <n v="4.5999999999999996"/>
    <s v="Yes"/>
    <x v="2"/>
    <x v="2"/>
    <x v="0"/>
    <s v="Yes"/>
    <n v="49"/>
    <s v="Credit Card"/>
    <x v="0"/>
  </r>
  <r>
    <n v="611"/>
    <n v="53"/>
    <x v="0"/>
    <s v="Shorts"/>
    <x v="0"/>
    <x v="11"/>
    <x v="19"/>
    <x v="2"/>
    <x v="4"/>
    <x v="2"/>
    <n v="2.5"/>
    <s v="Yes"/>
    <x v="5"/>
    <x v="1"/>
    <x v="0"/>
    <s v="Yes"/>
    <n v="27"/>
    <s v="Bank Transfer"/>
    <x v="6"/>
  </r>
  <r>
    <n v="612"/>
    <n v="43"/>
    <x v="0"/>
    <s v="Scarf"/>
    <x v="3"/>
    <x v="27"/>
    <x v="18"/>
    <x v="2"/>
    <x v="13"/>
    <x v="0"/>
    <n v="4.7"/>
    <s v="Yes"/>
    <x v="0"/>
    <x v="5"/>
    <x v="0"/>
    <s v="Yes"/>
    <n v="19"/>
    <s v="Cash"/>
    <x v="5"/>
  </r>
  <r>
    <n v="613"/>
    <n v="67"/>
    <x v="0"/>
    <s v="Hat"/>
    <x v="3"/>
    <x v="35"/>
    <x v="13"/>
    <x v="0"/>
    <x v="12"/>
    <x v="3"/>
    <n v="4.5999999999999996"/>
    <s v="Yes"/>
    <x v="3"/>
    <x v="0"/>
    <x v="0"/>
    <s v="Yes"/>
    <n v="33"/>
    <s v="Credit Card"/>
    <x v="3"/>
  </r>
  <r>
    <n v="614"/>
    <n v="61"/>
    <x v="0"/>
    <s v="Coat"/>
    <x v="2"/>
    <x v="12"/>
    <x v="38"/>
    <x v="0"/>
    <x v="12"/>
    <x v="3"/>
    <n v="2.6"/>
    <s v="Yes"/>
    <x v="2"/>
    <x v="3"/>
    <x v="0"/>
    <s v="Yes"/>
    <n v="46"/>
    <s v="Cash"/>
    <x v="4"/>
  </r>
  <r>
    <n v="615"/>
    <n v="68"/>
    <x v="0"/>
    <s v="Jewelry"/>
    <x v="3"/>
    <x v="6"/>
    <x v="37"/>
    <x v="2"/>
    <x v="12"/>
    <x v="0"/>
    <n v="4"/>
    <s v="Yes"/>
    <x v="2"/>
    <x v="3"/>
    <x v="0"/>
    <s v="Yes"/>
    <n v="21"/>
    <s v="Credit Card"/>
    <x v="4"/>
  </r>
  <r>
    <n v="616"/>
    <n v="67"/>
    <x v="0"/>
    <s v="Sandals"/>
    <x v="1"/>
    <x v="33"/>
    <x v="33"/>
    <x v="0"/>
    <x v="8"/>
    <x v="2"/>
    <n v="2.6"/>
    <s v="Yes"/>
    <x v="5"/>
    <x v="2"/>
    <x v="0"/>
    <s v="Yes"/>
    <n v="23"/>
    <s v="Venmo"/>
    <x v="2"/>
  </r>
  <r>
    <n v="617"/>
    <n v="29"/>
    <x v="0"/>
    <s v="Gloves"/>
    <x v="3"/>
    <x v="11"/>
    <x v="38"/>
    <x v="0"/>
    <x v="11"/>
    <x v="1"/>
    <n v="4.5999999999999996"/>
    <s v="Yes"/>
    <x v="2"/>
    <x v="1"/>
    <x v="0"/>
    <s v="Yes"/>
    <n v="38"/>
    <s v="Credit Card"/>
    <x v="6"/>
  </r>
  <r>
    <n v="618"/>
    <n v="50"/>
    <x v="0"/>
    <s v="Backpack"/>
    <x v="3"/>
    <x v="75"/>
    <x v="24"/>
    <x v="2"/>
    <x v="1"/>
    <x v="3"/>
    <n v="2.6"/>
    <s v="Yes"/>
    <x v="5"/>
    <x v="3"/>
    <x v="0"/>
    <s v="Yes"/>
    <n v="2"/>
    <s v="Bank Transfer"/>
    <x v="3"/>
  </r>
  <r>
    <n v="619"/>
    <n v="61"/>
    <x v="0"/>
    <s v="Jacket"/>
    <x v="2"/>
    <x v="23"/>
    <x v="27"/>
    <x v="0"/>
    <x v="17"/>
    <x v="1"/>
    <n v="4"/>
    <s v="Yes"/>
    <x v="0"/>
    <x v="0"/>
    <x v="0"/>
    <s v="Yes"/>
    <n v="21"/>
    <s v="Debit Card"/>
    <x v="4"/>
  </r>
  <r>
    <n v="620"/>
    <n v="19"/>
    <x v="0"/>
    <s v="Backpack"/>
    <x v="3"/>
    <x v="7"/>
    <x v="43"/>
    <x v="2"/>
    <x v="4"/>
    <x v="2"/>
    <n v="4.5999999999999996"/>
    <s v="Yes"/>
    <x v="5"/>
    <x v="5"/>
    <x v="0"/>
    <s v="Yes"/>
    <n v="1"/>
    <s v="Debit Card"/>
    <x v="6"/>
  </r>
  <r>
    <n v="621"/>
    <n v="33"/>
    <x v="0"/>
    <s v="Backpack"/>
    <x v="3"/>
    <x v="58"/>
    <x v="3"/>
    <x v="2"/>
    <x v="13"/>
    <x v="3"/>
    <n v="3.7"/>
    <s v="Yes"/>
    <x v="3"/>
    <x v="4"/>
    <x v="0"/>
    <s v="Yes"/>
    <n v="10"/>
    <s v="Venmo"/>
    <x v="6"/>
  </r>
  <r>
    <n v="622"/>
    <n v="51"/>
    <x v="0"/>
    <s v="Sunglasses"/>
    <x v="3"/>
    <x v="65"/>
    <x v="23"/>
    <x v="1"/>
    <x v="16"/>
    <x v="3"/>
    <n v="4.4000000000000004"/>
    <s v="Yes"/>
    <x v="5"/>
    <x v="5"/>
    <x v="0"/>
    <s v="Yes"/>
    <n v="45"/>
    <s v="Credit Card"/>
    <x v="1"/>
  </r>
  <r>
    <n v="623"/>
    <n v="69"/>
    <x v="0"/>
    <s v="Socks"/>
    <x v="0"/>
    <x v="80"/>
    <x v="42"/>
    <x v="1"/>
    <x v="15"/>
    <x v="1"/>
    <n v="4"/>
    <s v="Yes"/>
    <x v="0"/>
    <x v="2"/>
    <x v="0"/>
    <s v="Yes"/>
    <n v="44"/>
    <s v="Bank Transfer"/>
    <x v="0"/>
  </r>
  <r>
    <n v="624"/>
    <n v="19"/>
    <x v="0"/>
    <s v="Shoes"/>
    <x v="1"/>
    <x v="44"/>
    <x v="22"/>
    <x v="2"/>
    <x v="3"/>
    <x v="3"/>
    <n v="4.7"/>
    <s v="Yes"/>
    <x v="1"/>
    <x v="3"/>
    <x v="0"/>
    <s v="Yes"/>
    <n v="48"/>
    <s v="PayPal"/>
    <x v="4"/>
  </r>
  <r>
    <n v="625"/>
    <n v="55"/>
    <x v="0"/>
    <s v="Pants"/>
    <x v="0"/>
    <x v="55"/>
    <x v="36"/>
    <x v="3"/>
    <x v="6"/>
    <x v="3"/>
    <n v="3.4"/>
    <s v="Yes"/>
    <x v="4"/>
    <x v="0"/>
    <x v="0"/>
    <s v="Yes"/>
    <n v="21"/>
    <s v="PayPal"/>
    <x v="2"/>
  </r>
  <r>
    <n v="626"/>
    <n v="49"/>
    <x v="0"/>
    <s v="Jewelry"/>
    <x v="3"/>
    <x v="24"/>
    <x v="12"/>
    <x v="2"/>
    <x v="16"/>
    <x v="3"/>
    <n v="4"/>
    <s v="Yes"/>
    <x v="4"/>
    <x v="2"/>
    <x v="0"/>
    <s v="Yes"/>
    <n v="1"/>
    <s v="Venmo"/>
    <x v="1"/>
  </r>
  <r>
    <n v="627"/>
    <n v="31"/>
    <x v="0"/>
    <s v="Sunglasses"/>
    <x v="3"/>
    <x v="24"/>
    <x v="13"/>
    <x v="2"/>
    <x v="21"/>
    <x v="1"/>
    <n v="3.9"/>
    <s v="Yes"/>
    <x v="0"/>
    <x v="3"/>
    <x v="0"/>
    <s v="Yes"/>
    <n v="10"/>
    <s v="Venmo"/>
    <x v="2"/>
  </r>
  <r>
    <n v="628"/>
    <n v="42"/>
    <x v="0"/>
    <s v="Sandals"/>
    <x v="1"/>
    <x v="77"/>
    <x v="4"/>
    <x v="0"/>
    <x v="13"/>
    <x v="0"/>
    <n v="4.0999999999999996"/>
    <s v="Yes"/>
    <x v="4"/>
    <x v="0"/>
    <x v="0"/>
    <s v="Yes"/>
    <n v="24"/>
    <s v="PayPal"/>
    <x v="5"/>
  </r>
  <r>
    <n v="629"/>
    <n v="69"/>
    <x v="0"/>
    <s v="Sweater"/>
    <x v="0"/>
    <x v="6"/>
    <x v="2"/>
    <x v="2"/>
    <x v="3"/>
    <x v="3"/>
    <n v="3.7"/>
    <s v="Yes"/>
    <x v="4"/>
    <x v="4"/>
    <x v="0"/>
    <s v="Yes"/>
    <n v="29"/>
    <s v="Credit Card"/>
    <x v="5"/>
  </r>
  <r>
    <n v="630"/>
    <n v="26"/>
    <x v="0"/>
    <s v="Shoes"/>
    <x v="1"/>
    <x v="3"/>
    <x v="34"/>
    <x v="0"/>
    <x v="19"/>
    <x v="1"/>
    <n v="4.7"/>
    <s v="Yes"/>
    <x v="1"/>
    <x v="3"/>
    <x v="0"/>
    <s v="Yes"/>
    <n v="11"/>
    <s v="Debit Card"/>
    <x v="2"/>
  </r>
  <r>
    <n v="631"/>
    <n v="41"/>
    <x v="0"/>
    <s v="Jewelry"/>
    <x v="3"/>
    <x v="23"/>
    <x v="16"/>
    <x v="1"/>
    <x v="5"/>
    <x v="3"/>
    <n v="4.3"/>
    <s v="Yes"/>
    <x v="2"/>
    <x v="4"/>
    <x v="0"/>
    <s v="Yes"/>
    <n v="33"/>
    <s v="Debit Card"/>
    <x v="2"/>
  </r>
  <r>
    <n v="632"/>
    <n v="55"/>
    <x v="0"/>
    <s v="Boots"/>
    <x v="1"/>
    <x v="10"/>
    <x v="47"/>
    <x v="1"/>
    <x v="10"/>
    <x v="2"/>
    <n v="4.0999999999999996"/>
    <s v="Yes"/>
    <x v="4"/>
    <x v="5"/>
    <x v="0"/>
    <s v="Yes"/>
    <n v="27"/>
    <s v="Cash"/>
    <x v="0"/>
  </r>
  <r>
    <n v="633"/>
    <n v="35"/>
    <x v="0"/>
    <s v="Backpack"/>
    <x v="3"/>
    <x v="12"/>
    <x v="5"/>
    <x v="2"/>
    <x v="16"/>
    <x v="0"/>
    <n v="3.9"/>
    <s v="Yes"/>
    <x v="4"/>
    <x v="2"/>
    <x v="0"/>
    <s v="Yes"/>
    <n v="19"/>
    <s v="Venmo"/>
    <x v="0"/>
  </r>
  <r>
    <n v="634"/>
    <n v="66"/>
    <x v="0"/>
    <s v="Sandals"/>
    <x v="1"/>
    <x v="27"/>
    <x v="46"/>
    <x v="2"/>
    <x v="20"/>
    <x v="1"/>
    <n v="2.9"/>
    <s v="Yes"/>
    <x v="1"/>
    <x v="0"/>
    <x v="0"/>
    <s v="Yes"/>
    <n v="50"/>
    <s v="Debit Card"/>
    <x v="3"/>
  </r>
  <r>
    <n v="635"/>
    <n v="36"/>
    <x v="0"/>
    <s v="Sneakers"/>
    <x v="1"/>
    <x v="30"/>
    <x v="31"/>
    <x v="2"/>
    <x v="11"/>
    <x v="2"/>
    <n v="3.9"/>
    <s v="Yes"/>
    <x v="1"/>
    <x v="3"/>
    <x v="0"/>
    <s v="Yes"/>
    <n v="46"/>
    <s v="PayPal"/>
    <x v="1"/>
  </r>
  <r>
    <n v="636"/>
    <n v="27"/>
    <x v="0"/>
    <s v="Hoodie"/>
    <x v="0"/>
    <x v="40"/>
    <x v="36"/>
    <x v="2"/>
    <x v="18"/>
    <x v="3"/>
    <n v="4.3"/>
    <s v="Yes"/>
    <x v="3"/>
    <x v="4"/>
    <x v="0"/>
    <s v="Yes"/>
    <n v="28"/>
    <s v="Cash"/>
    <x v="3"/>
  </r>
  <r>
    <n v="637"/>
    <n v="41"/>
    <x v="0"/>
    <s v="Handbag"/>
    <x v="3"/>
    <x v="38"/>
    <x v="48"/>
    <x v="2"/>
    <x v="21"/>
    <x v="2"/>
    <n v="2.8"/>
    <s v="Yes"/>
    <x v="2"/>
    <x v="5"/>
    <x v="0"/>
    <s v="Yes"/>
    <n v="14"/>
    <s v="Bank Transfer"/>
    <x v="6"/>
  </r>
  <r>
    <n v="638"/>
    <n v="21"/>
    <x v="0"/>
    <s v="Sweater"/>
    <x v="0"/>
    <x v="5"/>
    <x v="30"/>
    <x v="2"/>
    <x v="17"/>
    <x v="0"/>
    <n v="3.4"/>
    <s v="Yes"/>
    <x v="2"/>
    <x v="4"/>
    <x v="0"/>
    <s v="Yes"/>
    <n v="46"/>
    <s v="Cash"/>
    <x v="0"/>
  </r>
  <r>
    <n v="639"/>
    <n v="53"/>
    <x v="0"/>
    <s v="Sandals"/>
    <x v="1"/>
    <x v="5"/>
    <x v="33"/>
    <x v="1"/>
    <x v="24"/>
    <x v="2"/>
    <n v="2.7"/>
    <s v="Yes"/>
    <x v="4"/>
    <x v="0"/>
    <x v="0"/>
    <s v="Yes"/>
    <n v="41"/>
    <s v="PayPal"/>
    <x v="5"/>
  </r>
  <r>
    <n v="640"/>
    <n v="54"/>
    <x v="0"/>
    <s v="Dress"/>
    <x v="0"/>
    <x v="41"/>
    <x v="16"/>
    <x v="0"/>
    <x v="8"/>
    <x v="1"/>
    <n v="4"/>
    <s v="Yes"/>
    <x v="0"/>
    <x v="4"/>
    <x v="0"/>
    <s v="Yes"/>
    <n v="50"/>
    <s v="Credit Card"/>
    <x v="2"/>
  </r>
  <r>
    <n v="641"/>
    <n v="53"/>
    <x v="0"/>
    <s v="Skirt"/>
    <x v="0"/>
    <x v="19"/>
    <x v="46"/>
    <x v="2"/>
    <x v="0"/>
    <x v="2"/>
    <n v="4.4000000000000004"/>
    <s v="Yes"/>
    <x v="5"/>
    <x v="5"/>
    <x v="0"/>
    <s v="Yes"/>
    <n v="28"/>
    <s v="Debit Card"/>
    <x v="0"/>
  </r>
  <r>
    <n v="642"/>
    <n v="47"/>
    <x v="0"/>
    <s v="Blouse"/>
    <x v="0"/>
    <x v="72"/>
    <x v="29"/>
    <x v="2"/>
    <x v="16"/>
    <x v="0"/>
    <n v="3.9"/>
    <s v="Yes"/>
    <x v="4"/>
    <x v="4"/>
    <x v="0"/>
    <s v="Yes"/>
    <n v="23"/>
    <s v="Credit Card"/>
    <x v="6"/>
  </r>
  <r>
    <n v="643"/>
    <n v="64"/>
    <x v="0"/>
    <s v="Skirt"/>
    <x v="0"/>
    <x v="21"/>
    <x v="10"/>
    <x v="0"/>
    <x v="16"/>
    <x v="1"/>
    <n v="2.8"/>
    <s v="Yes"/>
    <x v="0"/>
    <x v="4"/>
    <x v="0"/>
    <s v="Yes"/>
    <n v="14"/>
    <s v="Debit Card"/>
    <x v="4"/>
  </r>
  <r>
    <n v="644"/>
    <n v="18"/>
    <x v="0"/>
    <s v="Sweater"/>
    <x v="0"/>
    <x v="75"/>
    <x v="4"/>
    <x v="3"/>
    <x v="14"/>
    <x v="0"/>
    <n v="3.2"/>
    <s v="Yes"/>
    <x v="4"/>
    <x v="2"/>
    <x v="0"/>
    <s v="Yes"/>
    <n v="10"/>
    <s v="Bank Transfer"/>
    <x v="6"/>
  </r>
  <r>
    <n v="645"/>
    <n v="68"/>
    <x v="0"/>
    <s v="Backpack"/>
    <x v="3"/>
    <x v="73"/>
    <x v="7"/>
    <x v="1"/>
    <x v="24"/>
    <x v="2"/>
    <n v="4.3"/>
    <s v="Yes"/>
    <x v="4"/>
    <x v="2"/>
    <x v="0"/>
    <s v="Yes"/>
    <n v="37"/>
    <s v="Cash"/>
    <x v="1"/>
  </r>
  <r>
    <n v="646"/>
    <n v="62"/>
    <x v="0"/>
    <s v="Hoodie"/>
    <x v="0"/>
    <x v="69"/>
    <x v="19"/>
    <x v="1"/>
    <x v="7"/>
    <x v="2"/>
    <n v="4.2"/>
    <s v="Yes"/>
    <x v="0"/>
    <x v="0"/>
    <x v="0"/>
    <s v="Yes"/>
    <n v="15"/>
    <s v="Venmo"/>
    <x v="4"/>
  </r>
  <r>
    <n v="647"/>
    <n v="51"/>
    <x v="0"/>
    <s v="Boots"/>
    <x v="1"/>
    <x v="36"/>
    <x v="27"/>
    <x v="3"/>
    <x v="6"/>
    <x v="1"/>
    <n v="4.9000000000000004"/>
    <s v="Yes"/>
    <x v="5"/>
    <x v="3"/>
    <x v="0"/>
    <s v="Yes"/>
    <n v="19"/>
    <s v="Venmo"/>
    <x v="4"/>
  </r>
  <r>
    <n v="648"/>
    <n v="54"/>
    <x v="0"/>
    <s v="Blouse"/>
    <x v="0"/>
    <x v="44"/>
    <x v="16"/>
    <x v="3"/>
    <x v="4"/>
    <x v="2"/>
    <n v="3.7"/>
    <s v="Yes"/>
    <x v="1"/>
    <x v="0"/>
    <x v="0"/>
    <s v="Yes"/>
    <n v="23"/>
    <s v="Credit Card"/>
    <x v="0"/>
  </r>
  <r>
    <n v="649"/>
    <n v="22"/>
    <x v="0"/>
    <s v="Hoodie"/>
    <x v="0"/>
    <x v="9"/>
    <x v="49"/>
    <x v="2"/>
    <x v="18"/>
    <x v="0"/>
    <n v="4.0999999999999996"/>
    <s v="Yes"/>
    <x v="1"/>
    <x v="5"/>
    <x v="0"/>
    <s v="Yes"/>
    <n v="35"/>
    <s v="Credit Card"/>
    <x v="1"/>
  </r>
  <r>
    <n v="650"/>
    <n v="53"/>
    <x v="0"/>
    <s v="Pants"/>
    <x v="0"/>
    <x v="73"/>
    <x v="12"/>
    <x v="0"/>
    <x v="20"/>
    <x v="1"/>
    <n v="4.2"/>
    <s v="Yes"/>
    <x v="0"/>
    <x v="5"/>
    <x v="0"/>
    <s v="Yes"/>
    <n v="33"/>
    <s v="PayPal"/>
    <x v="6"/>
  </r>
  <r>
    <n v="651"/>
    <n v="34"/>
    <x v="0"/>
    <s v="Gloves"/>
    <x v="3"/>
    <x v="49"/>
    <x v="20"/>
    <x v="2"/>
    <x v="23"/>
    <x v="1"/>
    <n v="3.9"/>
    <s v="Yes"/>
    <x v="4"/>
    <x v="2"/>
    <x v="0"/>
    <s v="Yes"/>
    <n v="12"/>
    <s v="Bank Transfer"/>
    <x v="2"/>
  </r>
  <r>
    <n v="652"/>
    <n v="32"/>
    <x v="0"/>
    <s v="Hat"/>
    <x v="3"/>
    <x v="50"/>
    <x v="10"/>
    <x v="0"/>
    <x v="22"/>
    <x v="2"/>
    <n v="2.9"/>
    <s v="Yes"/>
    <x v="3"/>
    <x v="2"/>
    <x v="0"/>
    <s v="Yes"/>
    <n v="41"/>
    <s v="Venmo"/>
    <x v="0"/>
  </r>
  <r>
    <n v="653"/>
    <n v="64"/>
    <x v="0"/>
    <s v="Sunglasses"/>
    <x v="3"/>
    <x v="65"/>
    <x v="46"/>
    <x v="2"/>
    <x v="19"/>
    <x v="0"/>
    <n v="3.1"/>
    <s v="Yes"/>
    <x v="3"/>
    <x v="1"/>
    <x v="0"/>
    <s v="Yes"/>
    <n v="27"/>
    <s v="Venmo"/>
    <x v="1"/>
  </r>
  <r>
    <n v="654"/>
    <n v="20"/>
    <x v="0"/>
    <s v="Scarf"/>
    <x v="3"/>
    <x v="10"/>
    <x v="25"/>
    <x v="2"/>
    <x v="8"/>
    <x v="0"/>
    <n v="3.6"/>
    <s v="Yes"/>
    <x v="0"/>
    <x v="4"/>
    <x v="0"/>
    <s v="Yes"/>
    <n v="45"/>
    <s v="Cash"/>
    <x v="0"/>
  </r>
  <r>
    <n v="655"/>
    <n v="24"/>
    <x v="0"/>
    <s v="Handbag"/>
    <x v="3"/>
    <x v="40"/>
    <x v="18"/>
    <x v="0"/>
    <x v="0"/>
    <x v="2"/>
    <n v="4.4000000000000004"/>
    <s v="Yes"/>
    <x v="1"/>
    <x v="4"/>
    <x v="0"/>
    <s v="Yes"/>
    <n v="23"/>
    <s v="Venmo"/>
    <x v="2"/>
  </r>
  <r>
    <n v="656"/>
    <n v="20"/>
    <x v="0"/>
    <s v="Handbag"/>
    <x v="3"/>
    <x v="14"/>
    <x v="16"/>
    <x v="1"/>
    <x v="7"/>
    <x v="3"/>
    <n v="3.1"/>
    <s v="Yes"/>
    <x v="5"/>
    <x v="1"/>
    <x v="0"/>
    <s v="Yes"/>
    <n v="19"/>
    <s v="Venmo"/>
    <x v="5"/>
  </r>
  <r>
    <n v="657"/>
    <n v="42"/>
    <x v="0"/>
    <s v="Jeans"/>
    <x v="0"/>
    <x v="66"/>
    <x v="38"/>
    <x v="2"/>
    <x v="19"/>
    <x v="2"/>
    <n v="3.9"/>
    <s v="Yes"/>
    <x v="5"/>
    <x v="3"/>
    <x v="0"/>
    <s v="Yes"/>
    <n v="6"/>
    <s v="PayPal"/>
    <x v="3"/>
  </r>
  <r>
    <n v="658"/>
    <n v="48"/>
    <x v="0"/>
    <s v="Jacket"/>
    <x v="2"/>
    <x v="68"/>
    <x v="28"/>
    <x v="2"/>
    <x v="3"/>
    <x v="0"/>
    <n v="4.3"/>
    <s v="Yes"/>
    <x v="3"/>
    <x v="1"/>
    <x v="0"/>
    <s v="Yes"/>
    <n v="6"/>
    <s v="PayPal"/>
    <x v="3"/>
  </r>
  <r>
    <n v="659"/>
    <n v="62"/>
    <x v="0"/>
    <s v="Backpack"/>
    <x v="3"/>
    <x v="18"/>
    <x v="7"/>
    <x v="1"/>
    <x v="3"/>
    <x v="3"/>
    <n v="4.9000000000000004"/>
    <s v="Yes"/>
    <x v="5"/>
    <x v="5"/>
    <x v="0"/>
    <s v="Yes"/>
    <n v="20"/>
    <s v="Venmo"/>
    <x v="1"/>
  </r>
  <r>
    <n v="660"/>
    <n v="62"/>
    <x v="0"/>
    <s v="Shorts"/>
    <x v="0"/>
    <x v="78"/>
    <x v="41"/>
    <x v="1"/>
    <x v="9"/>
    <x v="1"/>
    <n v="3.6"/>
    <s v="Yes"/>
    <x v="5"/>
    <x v="4"/>
    <x v="0"/>
    <s v="Yes"/>
    <n v="8"/>
    <s v="Cash"/>
    <x v="1"/>
  </r>
  <r>
    <n v="661"/>
    <n v="50"/>
    <x v="0"/>
    <s v="Coat"/>
    <x v="2"/>
    <x v="24"/>
    <x v="6"/>
    <x v="2"/>
    <x v="8"/>
    <x v="3"/>
    <n v="5"/>
    <s v="Yes"/>
    <x v="5"/>
    <x v="4"/>
    <x v="0"/>
    <s v="Yes"/>
    <n v="39"/>
    <s v="Credit Card"/>
    <x v="3"/>
  </r>
  <r>
    <n v="662"/>
    <n v="57"/>
    <x v="0"/>
    <s v="Shirt"/>
    <x v="0"/>
    <x v="10"/>
    <x v="44"/>
    <x v="3"/>
    <x v="14"/>
    <x v="3"/>
    <n v="4.0999999999999996"/>
    <s v="Yes"/>
    <x v="2"/>
    <x v="5"/>
    <x v="0"/>
    <s v="Yes"/>
    <n v="39"/>
    <s v="Credit Card"/>
    <x v="3"/>
  </r>
  <r>
    <n v="663"/>
    <n v="24"/>
    <x v="0"/>
    <s v="Gloves"/>
    <x v="3"/>
    <x v="57"/>
    <x v="26"/>
    <x v="0"/>
    <x v="23"/>
    <x v="3"/>
    <n v="2.8"/>
    <s v="Yes"/>
    <x v="5"/>
    <x v="0"/>
    <x v="0"/>
    <s v="Yes"/>
    <n v="39"/>
    <s v="Venmo"/>
    <x v="4"/>
  </r>
  <r>
    <n v="664"/>
    <n v="59"/>
    <x v="0"/>
    <s v="Dress"/>
    <x v="0"/>
    <x v="42"/>
    <x v="29"/>
    <x v="2"/>
    <x v="4"/>
    <x v="3"/>
    <n v="4.7"/>
    <s v="Yes"/>
    <x v="2"/>
    <x v="0"/>
    <x v="0"/>
    <s v="Yes"/>
    <n v="23"/>
    <s v="Credit Card"/>
    <x v="5"/>
  </r>
  <r>
    <n v="665"/>
    <n v="63"/>
    <x v="0"/>
    <s v="Pants"/>
    <x v="0"/>
    <x v="42"/>
    <x v="24"/>
    <x v="2"/>
    <x v="21"/>
    <x v="0"/>
    <n v="4.4000000000000004"/>
    <s v="Yes"/>
    <x v="2"/>
    <x v="0"/>
    <x v="0"/>
    <s v="Yes"/>
    <n v="41"/>
    <s v="PayPal"/>
    <x v="4"/>
  </r>
  <r>
    <n v="666"/>
    <n v="41"/>
    <x v="0"/>
    <s v="Pants"/>
    <x v="0"/>
    <x v="37"/>
    <x v="35"/>
    <x v="2"/>
    <x v="15"/>
    <x v="1"/>
    <n v="4.9000000000000004"/>
    <s v="Yes"/>
    <x v="2"/>
    <x v="4"/>
    <x v="0"/>
    <s v="Yes"/>
    <n v="50"/>
    <s v="Credit Card"/>
    <x v="2"/>
  </r>
  <r>
    <n v="667"/>
    <n v="35"/>
    <x v="0"/>
    <s v="Hoodie"/>
    <x v="0"/>
    <x v="46"/>
    <x v="24"/>
    <x v="0"/>
    <x v="2"/>
    <x v="0"/>
    <n v="3.1"/>
    <s v="Yes"/>
    <x v="2"/>
    <x v="1"/>
    <x v="0"/>
    <s v="Yes"/>
    <n v="30"/>
    <s v="Debit Card"/>
    <x v="3"/>
  </r>
  <r>
    <n v="668"/>
    <n v="34"/>
    <x v="0"/>
    <s v="Sunglasses"/>
    <x v="3"/>
    <x v="31"/>
    <x v="28"/>
    <x v="1"/>
    <x v="24"/>
    <x v="0"/>
    <n v="2.6"/>
    <s v="Yes"/>
    <x v="5"/>
    <x v="3"/>
    <x v="0"/>
    <s v="Yes"/>
    <n v="32"/>
    <s v="Bank Transfer"/>
    <x v="3"/>
  </r>
  <r>
    <n v="669"/>
    <n v="49"/>
    <x v="0"/>
    <s v="T-shirt"/>
    <x v="0"/>
    <x v="6"/>
    <x v="11"/>
    <x v="1"/>
    <x v="2"/>
    <x v="3"/>
    <n v="2.9"/>
    <s v="Yes"/>
    <x v="0"/>
    <x v="0"/>
    <x v="0"/>
    <s v="Yes"/>
    <n v="35"/>
    <s v="Bank Transfer"/>
    <x v="5"/>
  </r>
  <r>
    <n v="670"/>
    <n v="43"/>
    <x v="0"/>
    <s v="Jacket"/>
    <x v="2"/>
    <x v="58"/>
    <x v="26"/>
    <x v="2"/>
    <x v="0"/>
    <x v="1"/>
    <n v="3.3"/>
    <s v="Yes"/>
    <x v="3"/>
    <x v="1"/>
    <x v="0"/>
    <s v="Yes"/>
    <n v="45"/>
    <s v="Venmo"/>
    <x v="4"/>
  </r>
  <r>
    <n v="671"/>
    <n v="63"/>
    <x v="0"/>
    <s v="Sweater"/>
    <x v="0"/>
    <x v="52"/>
    <x v="7"/>
    <x v="3"/>
    <x v="7"/>
    <x v="1"/>
    <n v="4.8"/>
    <s v="Yes"/>
    <x v="0"/>
    <x v="2"/>
    <x v="0"/>
    <s v="Yes"/>
    <n v="37"/>
    <s v="Cash"/>
    <x v="4"/>
  </r>
  <r>
    <n v="672"/>
    <n v="38"/>
    <x v="0"/>
    <s v="Jacket"/>
    <x v="2"/>
    <x v="38"/>
    <x v="44"/>
    <x v="0"/>
    <x v="13"/>
    <x v="0"/>
    <n v="4.7"/>
    <s v="Yes"/>
    <x v="3"/>
    <x v="0"/>
    <x v="0"/>
    <s v="Yes"/>
    <n v="45"/>
    <s v="Cash"/>
    <x v="1"/>
  </r>
  <r>
    <n v="673"/>
    <n v="59"/>
    <x v="0"/>
    <s v="Socks"/>
    <x v="0"/>
    <x v="0"/>
    <x v="47"/>
    <x v="2"/>
    <x v="15"/>
    <x v="0"/>
    <n v="3.3"/>
    <s v="Yes"/>
    <x v="2"/>
    <x v="4"/>
    <x v="0"/>
    <s v="Yes"/>
    <n v="29"/>
    <s v="Cash"/>
    <x v="3"/>
  </r>
  <r>
    <n v="674"/>
    <n v="35"/>
    <x v="0"/>
    <s v="Shirt"/>
    <x v="0"/>
    <x v="76"/>
    <x v="19"/>
    <x v="2"/>
    <x v="21"/>
    <x v="1"/>
    <n v="4.2"/>
    <s v="Yes"/>
    <x v="2"/>
    <x v="1"/>
    <x v="0"/>
    <s v="Yes"/>
    <n v="27"/>
    <s v="Venmo"/>
    <x v="4"/>
  </r>
  <r>
    <n v="675"/>
    <n v="48"/>
    <x v="0"/>
    <s v="Jewelry"/>
    <x v="3"/>
    <x v="27"/>
    <x v="47"/>
    <x v="3"/>
    <x v="19"/>
    <x v="0"/>
    <n v="4.7"/>
    <s v="Yes"/>
    <x v="4"/>
    <x v="5"/>
    <x v="0"/>
    <s v="Yes"/>
    <n v="36"/>
    <s v="Bank Transfer"/>
    <x v="2"/>
  </r>
  <r>
    <n v="676"/>
    <n v="64"/>
    <x v="0"/>
    <s v="Sunglasses"/>
    <x v="3"/>
    <x v="62"/>
    <x v="10"/>
    <x v="2"/>
    <x v="22"/>
    <x v="1"/>
    <n v="2.6"/>
    <s v="Yes"/>
    <x v="0"/>
    <x v="4"/>
    <x v="0"/>
    <s v="Yes"/>
    <n v="9"/>
    <s v="Cash"/>
    <x v="2"/>
  </r>
  <r>
    <n v="677"/>
    <n v="28"/>
    <x v="0"/>
    <s v="Pants"/>
    <x v="0"/>
    <x v="30"/>
    <x v="39"/>
    <x v="2"/>
    <x v="15"/>
    <x v="0"/>
    <n v="2.9"/>
    <s v="Yes"/>
    <x v="5"/>
    <x v="4"/>
    <x v="0"/>
    <s v="Yes"/>
    <n v="38"/>
    <s v="Venmo"/>
    <x v="4"/>
  </r>
  <r>
    <n v="678"/>
    <n v="60"/>
    <x v="0"/>
    <s v="Socks"/>
    <x v="0"/>
    <x v="17"/>
    <x v="47"/>
    <x v="1"/>
    <x v="2"/>
    <x v="2"/>
    <n v="2.7"/>
    <s v="Yes"/>
    <x v="3"/>
    <x v="0"/>
    <x v="0"/>
    <s v="Yes"/>
    <n v="41"/>
    <s v="PayPal"/>
    <x v="2"/>
  </r>
  <r>
    <n v="679"/>
    <n v="27"/>
    <x v="0"/>
    <s v="Blouse"/>
    <x v="0"/>
    <x v="67"/>
    <x v="1"/>
    <x v="2"/>
    <x v="11"/>
    <x v="3"/>
    <n v="3.3"/>
    <s v="Yes"/>
    <x v="0"/>
    <x v="5"/>
    <x v="0"/>
    <s v="Yes"/>
    <n v="25"/>
    <s v="Debit Card"/>
    <x v="6"/>
  </r>
  <r>
    <n v="680"/>
    <n v="56"/>
    <x v="0"/>
    <s v="Sandals"/>
    <x v="1"/>
    <x v="51"/>
    <x v="49"/>
    <x v="2"/>
    <x v="2"/>
    <x v="3"/>
    <n v="3.4"/>
    <s v="Yes"/>
    <x v="3"/>
    <x v="0"/>
    <x v="0"/>
    <s v="Yes"/>
    <n v="37"/>
    <s v="Venmo"/>
    <x v="0"/>
  </r>
  <r>
    <n v="681"/>
    <n v="58"/>
    <x v="0"/>
    <s v="Sneakers"/>
    <x v="1"/>
    <x v="21"/>
    <x v="30"/>
    <x v="2"/>
    <x v="23"/>
    <x v="1"/>
    <n v="4.2"/>
    <s v="Yes"/>
    <x v="4"/>
    <x v="0"/>
    <x v="0"/>
    <s v="Yes"/>
    <n v="3"/>
    <s v="PayPal"/>
    <x v="2"/>
  </r>
  <r>
    <n v="682"/>
    <n v="30"/>
    <x v="0"/>
    <s v="Shirt"/>
    <x v="0"/>
    <x v="40"/>
    <x v="7"/>
    <x v="3"/>
    <x v="7"/>
    <x v="0"/>
    <n v="3.8"/>
    <s v="Yes"/>
    <x v="3"/>
    <x v="4"/>
    <x v="0"/>
    <s v="Yes"/>
    <n v="24"/>
    <s v="Credit Card"/>
    <x v="6"/>
  </r>
  <r>
    <n v="683"/>
    <n v="23"/>
    <x v="0"/>
    <s v="Jacket"/>
    <x v="2"/>
    <x v="45"/>
    <x v="9"/>
    <x v="2"/>
    <x v="18"/>
    <x v="2"/>
    <n v="4"/>
    <s v="Yes"/>
    <x v="5"/>
    <x v="3"/>
    <x v="0"/>
    <s v="Yes"/>
    <n v="49"/>
    <s v="Credit Card"/>
    <x v="4"/>
  </r>
  <r>
    <n v="684"/>
    <n v="33"/>
    <x v="0"/>
    <s v="Sandals"/>
    <x v="1"/>
    <x v="14"/>
    <x v="49"/>
    <x v="1"/>
    <x v="10"/>
    <x v="0"/>
    <n v="2.7"/>
    <s v="Yes"/>
    <x v="4"/>
    <x v="1"/>
    <x v="0"/>
    <s v="Yes"/>
    <n v="3"/>
    <s v="Bank Transfer"/>
    <x v="5"/>
  </r>
  <r>
    <n v="685"/>
    <n v="63"/>
    <x v="0"/>
    <s v="Hat"/>
    <x v="3"/>
    <x v="71"/>
    <x v="15"/>
    <x v="2"/>
    <x v="22"/>
    <x v="2"/>
    <n v="4.7"/>
    <s v="Yes"/>
    <x v="1"/>
    <x v="0"/>
    <x v="0"/>
    <s v="Yes"/>
    <n v="42"/>
    <s v="Debit Card"/>
    <x v="5"/>
  </r>
  <r>
    <n v="686"/>
    <n v="70"/>
    <x v="0"/>
    <s v="Blouse"/>
    <x v="0"/>
    <x v="79"/>
    <x v="2"/>
    <x v="3"/>
    <x v="23"/>
    <x v="0"/>
    <n v="3.5"/>
    <s v="Yes"/>
    <x v="0"/>
    <x v="3"/>
    <x v="0"/>
    <s v="Yes"/>
    <n v="32"/>
    <s v="Cash"/>
    <x v="0"/>
  </r>
  <r>
    <n v="687"/>
    <n v="70"/>
    <x v="0"/>
    <s v="Sweater"/>
    <x v="0"/>
    <x v="59"/>
    <x v="27"/>
    <x v="0"/>
    <x v="19"/>
    <x v="3"/>
    <n v="3"/>
    <s v="Yes"/>
    <x v="3"/>
    <x v="4"/>
    <x v="0"/>
    <s v="Yes"/>
    <n v="33"/>
    <s v="Venmo"/>
    <x v="0"/>
  </r>
  <r>
    <n v="688"/>
    <n v="19"/>
    <x v="0"/>
    <s v="Gloves"/>
    <x v="3"/>
    <x v="15"/>
    <x v="8"/>
    <x v="3"/>
    <x v="2"/>
    <x v="0"/>
    <n v="3.3"/>
    <s v="Yes"/>
    <x v="2"/>
    <x v="1"/>
    <x v="0"/>
    <s v="Yes"/>
    <n v="46"/>
    <s v="Bank Transfer"/>
    <x v="3"/>
  </r>
  <r>
    <n v="689"/>
    <n v="25"/>
    <x v="0"/>
    <s v="Scarf"/>
    <x v="3"/>
    <x v="40"/>
    <x v="49"/>
    <x v="1"/>
    <x v="15"/>
    <x v="2"/>
    <n v="4.7"/>
    <s v="Yes"/>
    <x v="2"/>
    <x v="5"/>
    <x v="0"/>
    <s v="Yes"/>
    <n v="44"/>
    <s v="Venmo"/>
    <x v="5"/>
  </r>
  <r>
    <n v="690"/>
    <n v="19"/>
    <x v="0"/>
    <s v="Hoodie"/>
    <x v="0"/>
    <x v="26"/>
    <x v="38"/>
    <x v="2"/>
    <x v="20"/>
    <x v="2"/>
    <n v="4.7"/>
    <s v="Yes"/>
    <x v="2"/>
    <x v="0"/>
    <x v="0"/>
    <s v="Yes"/>
    <n v="35"/>
    <s v="Credit Card"/>
    <x v="6"/>
  </r>
  <r>
    <n v="691"/>
    <n v="25"/>
    <x v="0"/>
    <s v="Shorts"/>
    <x v="0"/>
    <x v="10"/>
    <x v="29"/>
    <x v="3"/>
    <x v="16"/>
    <x v="1"/>
    <n v="4.8"/>
    <s v="Yes"/>
    <x v="1"/>
    <x v="3"/>
    <x v="0"/>
    <s v="Yes"/>
    <n v="45"/>
    <s v="Bank Transfer"/>
    <x v="1"/>
  </r>
  <r>
    <n v="692"/>
    <n v="60"/>
    <x v="0"/>
    <s v="Backpack"/>
    <x v="3"/>
    <x v="34"/>
    <x v="2"/>
    <x v="0"/>
    <x v="5"/>
    <x v="2"/>
    <n v="2.9"/>
    <s v="Yes"/>
    <x v="0"/>
    <x v="3"/>
    <x v="0"/>
    <s v="Yes"/>
    <n v="37"/>
    <s v="PayPal"/>
    <x v="4"/>
  </r>
  <r>
    <n v="693"/>
    <n v="35"/>
    <x v="0"/>
    <s v="Sunglasses"/>
    <x v="3"/>
    <x v="51"/>
    <x v="25"/>
    <x v="2"/>
    <x v="17"/>
    <x v="1"/>
    <n v="4"/>
    <s v="Yes"/>
    <x v="4"/>
    <x v="4"/>
    <x v="0"/>
    <s v="Yes"/>
    <n v="40"/>
    <s v="Debit Card"/>
    <x v="6"/>
  </r>
  <r>
    <n v="694"/>
    <n v="46"/>
    <x v="0"/>
    <s v="Shorts"/>
    <x v="0"/>
    <x v="78"/>
    <x v="34"/>
    <x v="0"/>
    <x v="2"/>
    <x v="1"/>
    <n v="3.1"/>
    <s v="Yes"/>
    <x v="0"/>
    <x v="1"/>
    <x v="0"/>
    <s v="Yes"/>
    <n v="30"/>
    <s v="Cash"/>
    <x v="6"/>
  </r>
  <r>
    <n v="695"/>
    <n v="41"/>
    <x v="0"/>
    <s v="Dress"/>
    <x v="0"/>
    <x v="34"/>
    <x v="0"/>
    <x v="1"/>
    <x v="4"/>
    <x v="3"/>
    <n v="3.5"/>
    <s v="Yes"/>
    <x v="4"/>
    <x v="4"/>
    <x v="0"/>
    <s v="Yes"/>
    <n v="38"/>
    <s v="Venmo"/>
    <x v="6"/>
  </r>
  <r>
    <n v="696"/>
    <n v="30"/>
    <x v="0"/>
    <s v="Shorts"/>
    <x v="0"/>
    <x v="25"/>
    <x v="22"/>
    <x v="3"/>
    <x v="15"/>
    <x v="2"/>
    <n v="3.7"/>
    <s v="Yes"/>
    <x v="1"/>
    <x v="2"/>
    <x v="0"/>
    <s v="Yes"/>
    <n v="15"/>
    <s v="Debit Card"/>
    <x v="6"/>
  </r>
  <r>
    <n v="697"/>
    <n v="44"/>
    <x v="0"/>
    <s v="Belt"/>
    <x v="3"/>
    <x v="69"/>
    <x v="40"/>
    <x v="0"/>
    <x v="14"/>
    <x v="3"/>
    <n v="2.8"/>
    <s v="Yes"/>
    <x v="1"/>
    <x v="3"/>
    <x v="0"/>
    <s v="Yes"/>
    <n v="49"/>
    <s v="Cash"/>
    <x v="5"/>
  </r>
  <r>
    <n v="698"/>
    <n v="61"/>
    <x v="0"/>
    <s v="Scarf"/>
    <x v="3"/>
    <x v="80"/>
    <x v="25"/>
    <x v="3"/>
    <x v="18"/>
    <x v="2"/>
    <n v="4.5999999999999996"/>
    <s v="Yes"/>
    <x v="1"/>
    <x v="1"/>
    <x v="0"/>
    <s v="Yes"/>
    <n v="40"/>
    <s v="Debit Card"/>
    <x v="3"/>
  </r>
  <r>
    <n v="699"/>
    <n v="55"/>
    <x v="0"/>
    <s v="Boots"/>
    <x v="1"/>
    <x v="52"/>
    <x v="44"/>
    <x v="2"/>
    <x v="22"/>
    <x v="0"/>
    <n v="3.8"/>
    <s v="Yes"/>
    <x v="3"/>
    <x v="3"/>
    <x v="0"/>
    <s v="Yes"/>
    <n v="40"/>
    <s v="Debit Card"/>
    <x v="1"/>
  </r>
  <r>
    <n v="700"/>
    <n v="50"/>
    <x v="0"/>
    <s v="Handbag"/>
    <x v="3"/>
    <x v="43"/>
    <x v="39"/>
    <x v="2"/>
    <x v="4"/>
    <x v="3"/>
    <n v="2.6"/>
    <s v="Yes"/>
    <x v="1"/>
    <x v="4"/>
    <x v="0"/>
    <s v="Yes"/>
    <n v="5"/>
    <s v="PayPal"/>
    <x v="1"/>
  </r>
  <r>
    <n v="701"/>
    <n v="57"/>
    <x v="0"/>
    <s v="Pants"/>
    <x v="0"/>
    <x v="24"/>
    <x v="48"/>
    <x v="0"/>
    <x v="8"/>
    <x v="0"/>
    <n v="4.0999999999999996"/>
    <s v="Yes"/>
    <x v="4"/>
    <x v="3"/>
    <x v="0"/>
    <s v="Yes"/>
    <n v="5"/>
    <s v="PayPal"/>
    <x v="5"/>
  </r>
  <r>
    <n v="702"/>
    <n v="51"/>
    <x v="0"/>
    <s v="Boots"/>
    <x v="1"/>
    <x v="3"/>
    <x v="37"/>
    <x v="0"/>
    <x v="16"/>
    <x v="3"/>
    <n v="3.3"/>
    <s v="Yes"/>
    <x v="2"/>
    <x v="2"/>
    <x v="0"/>
    <s v="Yes"/>
    <n v="5"/>
    <s v="Debit Card"/>
    <x v="6"/>
  </r>
  <r>
    <n v="703"/>
    <n v="18"/>
    <x v="0"/>
    <s v="Shirt"/>
    <x v="0"/>
    <x v="79"/>
    <x v="6"/>
    <x v="2"/>
    <x v="3"/>
    <x v="0"/>
    <n v="3.4"/>
    <s v="Yes"/>
    <x v="1"/>
    <x v="5"/>
    <x v="0"/>
    <s v="Yes"/>
    <n v="1"/>
    <s v="Cash"/>
    <x v="1"/>
  </r>
  <r>
    <n v="704"/>
    <n v="63"/>
    <x v="0"/>
    <s v="Dress"/>
    <x v="0"/>
    <x v="55"/>
    <x v="39"/>
    <x v="0"/>
    <x v="6"/>
    <x v="2"/>
    <n v="3"/>
    <s v="Yes"/>
    <x v="5"/>
    <x v="3"/>
    <x v="0"/>
    <s v="Yes"/>
    <n v="21"/>
    <s v="Venmo"/>
    <x v="1"/>
  </r>
  <r>
    <n v="705"/>
    <n v="34"/>
    <x v="0"/>
    <s v="Hoodie"/>
    <x v="0"/>
    <x v="76"/>
    <x v="37"/>
    <x v="1"/>
    <x v="13"/>
    <x v="1"/>
    <n v="3.2"/>
    <s v="Yes"/>
    <x v="4"/>
    <x v="0"/>
    <x v="0"/>
    <s v="Yes"/>
    <n v="18"/>
    <s v="PayPal"/>
    <x v="2"/>
  </r>
  <r>
    <n v="706"/>
    <n v="25"/>
    <x v="0"/>
    <s v="Pants"/>
    <x v="0"/>
    <x v="3"/>
    <x v="10"/>
    <x v="3"/>
    <x v="21"/>
    <x v="2"/>
    <n v="4.5"/>
    <s v="Yes"/>
    <x v="3"/>
    <x v="1"/>
    <x v="0"/>
    <s v="Yes"/>
    <n v="49"/>
    <s v="Cash"/>
    <x v="3"/>
  </r>
  <r>
    <n v="707"/>
    <n v="46"/>
    <x v="0"/>
    <s v="Jeans"/>
    <x v="0"/>
    <x v="53"/>
    <x v="44"/>
    <x v="0"/>
    <x v="2"/>
    <x v="2"/>
    <n v="4.8"/>
    <s v="Yes"/>
    <x v="4"/>
    <x v="0"/>
    <x v="0"/>
    <s v="Yes"/>
    <n v="27"/>
    <s v="Debit Card"/>
    <x v="1"/>
  </r>
  <r>
    <n v="708"/>
    <n v="59"/>
    <x v="0"/>
    <s v="Shirt"/>
    <x v="0"/>
    <x v="15"/>
    <x v="7"/>
    <x v="0"/>
    <x v="7"/>
    <x v="1"/>
    <n v="3.7"/>
    <s v="Yes"/>
    <x v="5"/>
    <x v="2"/>
    <x v="0"/>
    <s v="Yes"/>
    <n v="21"/>
    <s v="Venmo"/>
    <x v="2"/>
  </r>
  <r>
    <n v="709"/>
    <n v="37"/>
    <x v="0"/>
    <s v="Backpack"/>
    <x v="3"/>
    <x v="74"/>
    <x v="0"/>
    <x v="0"/>
    <x v="19"/>
    <x v="2"/>
    <n v="3.4"/>
    <s v="Yes"/>
    <x v="2"/>
    <x v="5"/>
    <x v="0"/>
    <s v="Yes"/>
    <n v="19"/>
    <s v="Cash"/>
    <x v="0"/>
  </r>
  <r>
    <n v="710"/>
    <n v="49"/>
    <x v="0"/>
    <s v="Jacket"/>
    <x v="2"/>
    <x v="24"/>
    <x v="2"/>
    <x v="0"/>
    <x v="4"/>
    <x v="2"/>
    <n v="4.5999999999999996"/>
    <s v="Yes"/>
    <x v="5"/>
    <x v="3"/>
    <x v="0"/>
    <s v="Yes"/>
    <n v="23"/>
    <s v="Debit Card"/>
    <x v="5"/>
  </r>
  <r>
    <n v="711"/>
    <n v="22"/>
    <x v="0"/>
    <s v="Scarf"/>
    <x v="3"/>
    <x v="26"/>
    <x v="41"/>
    <x v="0"/>
    <x v="2"/>
    <x v="1"/>
    <n v="4.0999999999999996"/>
    <s v="Yes"/>
    <x v="1"/>
    <x v="3"/>
    <x v="0"/>
    <s v="Yes"/>
    <n v="26"/>
    <s v="PayPal"/>
    <x v="0"/>
  </r>
  <r>
    <n v="712"/>
    <n v="64"/>
    <x v="0"/>
    <s v="Boots"/>
    <x v="1"/>
    <x v="30"/>
    <x v="13"/>
    <x v="2"/>
    <x v="1"/>
    <x v="1"/>
    <n v="3.5"/>
    <s v="Yes"/>
    <x v="3"/>
    <x v="4"/>
    <x v="0"/>
    <s v="Yes"/>
    <n v="13"/>
    <s v="Bank Transfer"/>
    <x v="4"/>
  </r>
  <r>
    <n v="713"/>
    <n v="42"/>
    <x v="0"/>
    <s v="Blouse"/>
    <x v="0"/>
    <x v="13"/>
    <x v="13"/>
    <x v="3"/>
    <x v="13"/>
    <x v="2"/>
    <n v="3.8"/>
    <s v="Yes"/>
    <x v="0"/>
    <x v="2"/>
    <x v="0"/>
    <s v="Yes"/>
    <n v="36"/>
    <s v="Bank Transfer"/>
    <x v="3"/>
  </r>
  <r>
    <n v="714"/>
    <n v="37"/>
    <x v="0"/>
    <s v="Hoodie"/>
    <x v="0"/>
    <x v="3"/>
    <x v="4"/>
    <x v="2"/>
    <x v="12"/>
    <x v="2"/>
    <n v="2.6"/>
    <s v="Yes"/>
    <x v="1"/>
    <x v="0"/>
    <x v="0"/>
    <s v="Yes"/>
    <n v="39"/>
    <s v="Bank Transfer"/>
    <x v="4"/>
  </r>
  <r>
    <n v="715"/>
    <n v="26"/>
    <x v="0"/>
    <s v="Jacket"/>
    <x v="2"/>
    <x v="44"/>
    <x v="45"/>
    <x v="2"/>
    <x v="23"/>
    <x v="3"/>
    <n v="4.4000000000000004"/>
    <s v="Yes"/>
    <x v="4"/>
    <x v="5"/>
    <x v="0"/>
    <s v="Yes"/>
    <n v="40"/>
    <s v="Debit Card"/>
    <x v="0"/>
  </r>
  <r>
    <n v="716"/>
    <n v="33"/>
    <x v="0"/>
    <s v="Jeans"/>
    <x v="0"/>
    <x v="80"/>
    <x v="12"/>
    <x v="0"/>
    <x v="14"/>
    <x v="1"/>
    <n v="2.6"/>
    <s v="Yes"/>
    <x v="4"/>
    <x v="0"/>
    <x v="0"/>
    <s v="Yes"/>
    <n v="37"/>
    <s v="Debit Card"/>
    <x v="3"/>
  </r>
  <r>
    <n v="717"/>
    <n v="30"/>
    <x v="0"/>
    <s v="Jewelry"/>
    <x v="3"/>
    <x v="45"/>
    <x v="9"/>
    <x v="2"/>
    <x v="8"/>
    <x v="1"/>
    <n v="3.6"/>
    <s v="Yes"/>
    <x v="3"/>
    <x v="0"/>
    <x v="0"/>
    <s v="Yes"/>
    <n v="9"/>
    <s v="Venmo"/>
    <x v="4"/>
  </r>
  <r>
    <n v="718"/>
    <n v="21"/>
    <x v="0"/>
    <s v="Socks"/>
    <x v="0"/>
    <x v="3"/>
    <x v="29"/>
    <x v="0"/>
    <x v="14"/>
    <x v="1"/>
    <n v="4.2"/>
    <s v="Yes"/>
    <x v="5"/>
    <x v="0"/>
    <x v="0"/>
    <s v="Yes"/>
    <n v="7"/>
    <s v="Venmo"/>
    <x v="6"/>
  </r>
  <r>
    <n v="719"/>
    <n v="22"/>
    <x v="0"/>
    <s v="Shirt"/>
    <x v="0"/>
    <x v="20"/>
    <x v="20"/>
    <x v="2"/>
    <x v="15"/>
    <x v="2"/>
    <n v="4.5999999999999996"/>
    <s v="Yes"/>
    <x v="1"/>
    <x v="3"/>
    <x v="0"/>
    <s v="Yes"/>
    <n v="25"/>
    <s v="Bank Transfer"/>
    <x v="2"/>
  </r>
  <r>
    <n v="720"/>
    <n v="63"/>
    <x v="0"/>
    <s v="Shorts"/>
    <x v="0"/>
    <x v="20"/>
    <x v="16"/>
    <x v="0"/>
    <x v="2"/>
    <x v="2"/>
    <n v="3.3"/>
    <s v="Yes"/>
    <x v="4"/>
    <x v="2"/>
    <x v="0"/>
    <s v="Yes"/>
    <n v="42"/>
    <s v="Venmo"/>
    <x v="4"/>
  </r>
  <r>
    <n v="721"/>
    <n v="33"/>
    <x v="0"/>
    <s v="Jewelry"/>
    <x v="3"/>
    <x v="17"/>
    <x v="35"/>
    <x v="0"/>
    <x v="20"/>
    <x v="3"/>
    <n v="3.4"/>
    <s v="Yes"/>
    <x v="1"/>
    <x v="1"/>
    <x v="0"/>
    <s v="Yes"/>
    <n v="19"/>
    <s v="Debit Card"/>
    <x v="1"/>
  </r>
  <r>
    <n v="722"/>
    <n v="43"/>
    <x v="0"/>
    <s v="Blouse"/>
    <x v="0"/>
    <x v="75"/>
    <x v="18"/>
    <x v="0"/>
    <x v="5"/>
    <x v="2"/>
    <n v="4.4000000000000004"/>
    <s v="Yes"/>
    <x v="5"/>
    <x v="2"/>
    <x v="0"/>
    <s v="Yes"/>
    <n v="41"/>
    <s v="Debit Card"/>
    <x v="6"/>
  </r>
  <r>
    <n v="723"/>
    <n v="27"/>
    <x v="0"/>
    <s v="Sweater"/>
    <x v="0"/>
    <x v="50"/>
    <x v="5"/>
    <x v="1"/>
    <x v="24"/>
    <x v="2"/>
    <n v="4.3"/>
    <s v="Yes"/>
    <x v="3"/>
    <x v="5"/>
    <x v="0"/>
    <s v="Yes"/>
    <n v="50"/>
    <s v="Cash"/>
    <x v="4"/>
  </r>
  <r>
    <n v="724"/>
    <n v="35"/>
    <x v="0"/>
    <s v="Jewelry"/>
    <x v="3"/>
    <x v="0"/>
    <x v="9"/>
    <x v="0"/>
    <x v="17"/>
    <x v="3"/>
    <n v="3.5"/>
    <s v="Yes"/>
    <x v="2"/>
    <x v="0"/>
    <x v="0"/>
    <s v="Yes"/>
    <n v="43"/>
    <s v="PayPal"/>
    <x v="5"/>
  </r>
  <r>
    <n v="725"/>
    <n v="37"/>
    <x v="0"/>
    <s v="T-shirt"/>
    <x v="0"/>
    <x v="24"/>
    <x v="13"/>
    <x v="3"/>
    <x v="14"/>
    <x v="3"/>
    <n v="4.7"/>
    <s v="Yes"/>
    <x v="2"/>
    <x v="5"/>
    <x v="0"/>
    <s v="Yes"/>
    <n v="36"/>
    <s v="Venmo"/>
    <x v="6"/>
  </r>
  <r>
    <n v="726"/>
    <n v="61"/>
    <x v="0"/>
    <s v="Hat"/>
    <x v="3"/>
    <x v="70"/>
    <x v="21"/>
    <x v="0"/>
    <x v="5"/>
    <x v="0"/>
    <n v="3.1"/>
    <s v="Yes"/>
    <x v="2"/>
    <x v="3"/>
    <x v="0"/>
    <s v="Yes"/>
    <n v="33"/>
    <s v="Debit Card"/>
    <x v="0"/>
  </r>
  <r>
    <n v="727"/>
    <n v="32"/>
    <x v="0"/>
    <s v="Shorts"/>
    <x v="0"/>
    <x v="72"/>
    <x v="25"/>
    <x v="0"/>
    <x v="22"/>
    <x v="2"/>
    <n v="3.6"/>
    <s v="Yes"/>
    <x v="3"/>
    <x v="2"/>
    <x v="0"/>
    <s v="Yes"/>
    <n v="20"/>
    <s v="Bank Transfer"/>
    <x v="6"/>
  </r>
  <r>
    <n v="728"/>
    <n v="62"/>
    <x v="0"/>
    <s v="Sweater"/>
    <x v="0"/>
    <x v="8"/>
    <x v="10"/>
    <x v="1"/>
    <x v="0"/>
    <x v="0"/>
    <n v="4.8"/>
    <s v="Yes"/>
    <x v="0"/>
    <x v="2"/>
    <x v="0"/>
    <s v="Yes"/>
    <n v="37"/>
    <s v="Venmo"/>
    <x v="6"/>
  </r>
  <r>
    <n v="729"/>
    <n v="29"/>
    <x v="0"/>
    <s v="Jeans"/>
    <x v="0"/>
    <x v="72"/>
    <x v="43"/>
    <x v="2"/>
    <x v="6"/>
    <x v="0"/>
    <n v="3.7"/>
    <s v="Yes"/>
    <x v="5"/>
    <x v="2"/>
    <x v="0"/>
    <s v="Yes"/>
    <n v="12"/>
    <s v="PayPal"/>
    <x v="6"/>
  </r>
  <r>
    <n v="730"/>
    <n v="41"/>
    <x v="0"/>
    <s v="Sunglasses"/>
    <x v="3"/>
    <x v="22"/>
    <x v="46"/>
    <x v="0"/>
    <x v="19"/>
    <x v="2"/>
    <n v="3.2"/>
    <s v="Yes"/>
    <x v="4"/>
    <x v="0"/>
    <x v="0"/>
    <s v="Yes"/>
    <n v="46"/>
    <s v="PayPal"/>
    <x v="6"/>
  </r>
  <r>
    <n v="731"/>
    <n v="48"/>
    <x v="0"/>
    <s v="Boots"/>
    <x v="1"/>
    <x v="21"/>
    <x v="2"/>
    <x v="2"/>
    <x v="21"/>
    <x v="2"/>
    <n v="3.9"/>
    <s v="Yes"/>
    <x v="4"/>
    <x v="3"/>
    <x v="0"/>
    <s v="Yes"/>
    <n v="28"/>
    <s v="Venmo"/>
    <x v="0"/>
  </r>
  <r>
    <n v="732"/>
    <n v="43"/>
    <x v="0"/>
    <s v="Coat"/>
    <x v="2"/>
    <x v="39"/>
    <x v="10"/>
    <x v="2"/>
    <x v="16"/>
    <x v="1"/>
    <n v="3.5"/>
    <s v="Yes"/>
    <x v="0"/>
    <x v="1"/>
    <x v="0"/>
    <s v="Yes"/>
    <n v="30"/>
    <s v="PayPal"/>
    <x v="0"/>
  </r>
  <r>
    <n v="733"/>
    <n v="34"/>
    <x v="0"/>
    <s v="Shirt"/>
    <x v="0"/>
    <x v="75"/>
    <x v="13"/>
    <x v="0"/>
    <x v="24"/>
    <x v="1"/>
    <n v="2.8"/>
    <s v="Yes"/>
    <x v="2"/>
    <x v="0"/>
    <x v="0"/>
    <s v="Yes"/>
    <n v="28"/>
    <s v="Cash"/>
    <x v="4"/>
  </r>
  <r>
    <n v="734"/>
    <n v="45"/>
    <x v="0"/>
    <s v="Dress"/>
    <x v="0"/>
    <x v="14"/>
    <x v="3"/>
    <x v="0"/>
    <x v="17"/>
    <x v="3"/>
    <n v="2.7"/>
    <s v="Yes"/>
    <x v="2"/>
    <x v="4"/>
    <x v="0"/>
    <s v="Yes"/>
    <n v="20"/>
    <s v="Debit Card"/>
    <x v="4"/>
  </r>
  <r>
    <n v="735"/>
    <n v="65"/>
    <x v="0"/>
    <s v="Shirt"/>
    <x v="0"/>
    <x v="28"/>
    <x v="32"/>
    <x v="1"/>
    <x v="10"/>
    <x v="0"/>
    <n v="3.1"/>
    <s v="Yes"/>
    <x v="4"/>
    <x v="0"/>
    <x v="0"/>
    <s v="Yes"/>
    <n v="39"/>
    <s v="Bank Transfer"/>
    <x v="6"/>
  </r>
  <r>
    <n v="736"/>
    <n v="61"/>
    <x v="0"/>
    <s v="Sunglasses"/>
    <x v="3"/>
    <x v="16"/>
    <x v="6"/>
    <x v="2"/>
    <x v="20"/>
    <x v="3"/>
    <n v="3.6"/>
    <s v="Yes"/>
    <x v="4"/>
    <x v="4"/>
    <x v="0"/>
    <s v="Yes"/>
    <n v="48"/>
    <s v="Cash"/>
    <x v="4"/>
  </r>
  <r>
    <n v="737"/>
    <n v="18"/>
    <x v="0"/>
    <s v="Dress"/>
    <x v="0"/>
    <x v="47"/>
    <x v="24"/>
    <x v="0"/>
    <x v="1"/>
    <x v="1"/>
    <n v="2.9"/>
    <s v="Yes"/>
    <x v="5"/>
    <x v="4"/>
    <x v="0"/>
    <s v="Yes"/>
    <n v="32"/>
    <s v="Credit Card"/>
    <x v="6"/>
  </r>
  <r>
    <n v="738"/>
    <n v="47"/>
    <x v="0"/>
    <s v="Sunglasses"/>
    <x v="3"/>
    <x v="41"/>
    <x v="43"/>
    <x v="2"/>
    <x v="11"/>
    <x v="1"/>
    <n v="3.6"/>
    <s v="Yes"/>
    <x v="3"/>
    <x v="5"/>
    <x v="0"/>
    <s v="Yes"/>
    <n v="28"/>
    <s v="PayPal"/>
    <x v="2"/>
  </r>
  <r>
    <n v="739"/>
    <n v="56"/>
    <x v="0"/>
    <s v="Sunglasses"/>
    <x v="3"/>
    <x v="9"/>
    <x v="46"/>
    <x v="0"/>
    <x v="20"/>
    <x v="0"/>
    <n v="3.5"/>
    <s v="Yes"/>
    <x v="0"/>
    <x v="4"/>
    <x v="0"/>
    <s v="Yes"/>
    <n v="27"/>
    <s v="Venmo"/>
    <x v="3"/>
  </r>
  <r>
    <n v="740"/>
    <n v="64"/>
    <x v="0"/>
    <s v="Shorts"/>
    <x v="0"/>
    <x v="45"/>
    <x v="46"/>
    <x v="1"/>
    <x v="7"/>
    <x v="2"/>
    <n v="3.5"/>
    <s v="Yes"/>
    <x v="2"/>
    <x v="1"/>
    <x v="0"/>
    <s v="Yes"/>
    <n v="26"/>
    <s v="Venmo"/>
    <x v="4"/>
  </r>
  <r>
    <n v="741"/>
    <n v="26"/>
    <x v="0"/>
    <s v="Jeans"/>
    <x v="0"/>
    <x v="28"/>
    <x v="45"/>
    <x v="2"/>
    <x v="20"/>
    <x v="2"/>
    <n v="2.8"/>
    <s v="Yes"/>
    <x v="1"/>
    <x v="2"/>
    <x v="0"/>
    <s v="Yes"/>
    <n v="22"/>
    <s v="Credit Card"/>
    <x v="0"/>
  </r>
  <r>
    <n v="742"/>
    <n v="22"/>
    <x v="0"/>
    <s v="T-shirt"/>
    <x v="0"/>
    <x v="24"/>
    <x v="8"/>
    <x v="3"/>
    <x v="22"/>
    <x v="2"/>
    <n v="4.7"/>
    <s v="Yes"/>
    <x v="5"/>
    <x v="1"/>
    <x v="0"/>
    <s v="Yes"/>
    <n v="23"/>
    <s v="Bank Transfer"/>
    <x v="6"/>
  </r>
  <r>
    <n v="743"/>
    <n v="64"/>
    <x v="0"/>
    <s v="Pants"/>
    <x v="0"/>
    <x v="32"/>
    <x v="22"/>
    <x v="2"/>
    <x v="4"/>
    <x v="2"/>
    <n v="3.1"/>
    <s v="Yes"/>
    <x v="5"/>
    <x v="0"/>
    <x v="0"/>
    <s v="Yes"/>
    <n v="21"/>
    <s v="Debit Card"/>
    <x v="3"/>
  </r>
  <r>
    <n v="744"/>
    <n v="21"/>
    <x v="0"/>
    <s v="Sunglasses"/>
    <x v="3"/>
    <x v="63"/>
    <x v="17"/>
    <x v="0"/>
    <x v="0"/>
    <x v="3"/>
    <n v="4.9000000000000004"/>
    <s v="Yes"/>
    <x v="3"/>
    <x v="1"/>
    <x v="0"/>
    <s v="Yes"/>
    <n v="36"/>
    <s v="Cash"/>
    <x v="1"/>
  </r>
  <r>
    <n v="745"/>
    <n v="67"/>
    <x v="0"/>
    <s v="Boots"/>
    <x v="1"/>
    <x v="76"/>
    <x v="26"/>
    <x v="1"/>
    <x v="4"/>
    <x v="1"/>
    <n v="4.0999999999999996"/>
    <s v="Yes"/>
    <x v="5"/>
    <x v="2"/>
    <x v="0"/>
    <s v="Yes"/>
    <n v="42"/>
    <s v="Debit Card"/>
    <x v="4"/>
  </r>
  <r>
    <n v="746"/>
    <n v="46"/>
    <x v="0"/>
    <s v="T-shirt"/>
    <x v="0"/>
    <x v="56"/>
    <x v="49"/>
    <x v="0"/>
    <x v="20"/>
    <x v="3"/>
    <n v="4.7"/>
    <s v="Yes"/>
    <x v="0"/>
    <x v="3"/>
    <x v="0"/>
    <s v="Yes"/>
    <n v="4"/>
    <s v="Venmo"/>
    <x v="5"/>
  </r>
  <r>
    <n v="747"/>
    <n v="40"/>
    <x v="0"/>
    <s v="Sandals"/>
    <x v="1"/>
    <x v="29"/>
    <x v="49"/>
    <x v="2"/>
    <x v="16"/>
    <x v="0"/>
    <n v="2.5"/>
    <s v="Yes"/>
    <x v="5"/>
    <x v="1"/>
    <x v="0"/>
    <s v="Yes"/>
    <n v="47"/>
    <s v="Credit Card"/>
    <x v="2"/>
  </r>
  <r>
    <n v="748"/>
    <n v="51"/>
    <x v="0"/>
    <s v="Shorts"/>
    <x v="0"/>
    <x v="67"/>
    <x v="19"/>
    <x v="0"/>
    <x v="9"/>
    <x v="1"/>
    <n v="4.4000000000000004"/>
    <s v="Yes"/>
    <x v="4"/>
    <x v="2"/>
    <x v="0"/>
    <s v="Yes"/>
    <n v="13"/>
    <s v="Bank Transfer"/>
    <x v="1"/>
  </r>
  <r>
    <n v="749"/>
    <n v="35"/>
    <x v="0"/>
    <s v="Hat"/>
    <x v="3"/>
    <x v="32"/>
    <x v="45"/>
    <x v="0"/>
    <x v="18"/>
    <x v="3"/>
    <n v="3.9"/>
    <s v="Yes"/>
    <x v="1"/>
    <x v="1"/>
    <x v="0"/>
    <s v="Yes"/>
    <n v="8"/>
    <s v="Bank Transfer"/>
    <x v="3"/>
  </r>
  <r>
    <n v="750"/>
    <n v="56"/>
    <x v="0"/>
    <s v="Scarf"/>
    <x v="3"/>
    <x v="79"/>
    <x v="19"/>
    <x v="2"/>
    <x v="8"/>
    <x v="0"/>
    <n v="3.7"/>
    <s v="Yes"/>
    <x v="1"/>
    <x v="3"/>
    <x v="0"/>
    <s v="Yes"/>
    <n v="11"/>
    <s v="Debit Card"/>
    <x v="3"/>
  </r>
  <r>
    <n v="751"/>
    <n v="25"/>
    <x v="0"/>
    <s v="T-shirt"/>
    <x v="0"/>
    <x v="51"/>
    <x v="33"/>
    <x v="0"/>
    <x v="10"/>
    <x v="3"/>
    <n v="3.4"/>
    <s v="Yes"/>
    <x v="1"/>
    <x v="1"/>
    <x v="0"/>
    <s v="Yes"/>
    <n v="5"/>
    <s v="Venmo"/>
    <x v="2"/>
  </r>
  <r>
    <n v="752"/>
    <n v="65"/>
    <x v="0"/>
    <s v="Gloves"/>
    <x v="3"/>
    <x v="11"/>
    <x v="31"/>
    <x v="0"/>
    <x v="21"/>
    <x v="3"/>
    <n v="4.8"/>
    <s v="Yes"/>
    <x v="0"/>
    <x v="1"/>
    <x v="0"/>
    <s v="Yes"/>
    <n v="1"/>
    <s v="Credit Card"/>
    <x v="5"/>
  </r>
  <r>
    <n v="753"/>
    <n v="39"/>
    <x v="0"/>
    <s v="Scarf"/>
    <x v="3"/>
    <x v="6"/>
    <x v="31"/>
    <x v="0"/>
    <x v="22"/>
    <x v="3"/>
    <n v="4.2"/>
    <s v="Yes"/>
    <x v="2"/>
    <x v="4"/>
    <x v="0"/>
    <s v="Yes"/>
    <n v="17"/>
    <s v="PayPal"/>
    <x v="6"/>
  </r>
  <r>
    <n v="754"/>
    <n v="47"/>
    <x v="0"/>
    <s v="Boots"/>
    <x v="1"/>
    <x v="36"/>
    <x v="2"/>
    <x v="2"/>
    <x v="11"/>
    <x v="3"/>
    <n v="3.4"/>
    <s v="Yes"/>
    <x v="0"/>
    <x v="5"/>
    <x v="0"/>
    <s v="Yes"/>
    <n v="27"/>
    <s v="Venmo"/>
    <x v="3"/>
  </r>
  <r>
    <n v="755"/>
    <n v="36"/>
    <x v="0"/>
    <s v="Gloves"/>
    <x v="3"/>
    <x v="52"/>
    <x v="17"/>
    <x v="0"/>
    <x v="6"/>
    <x v="1"/>
    <n v="2.9"/>
    <s v="Yes"/>
    <x v="2"/>
    <x v="5"/>
    <x v="0"/>
    <s v="Yes"/>
    <n v="3"/>
    <s v="Debit Card"/>
    <x v="3"/>
  </r>
  <r>
    <n v="756"/>
    <n v="66"/>
    <x v="0"/>
    <s v="Coat"/>
    <x v="2"/>
    <x v="41"/>
    <x v="20"/>
    <x v="2"/>
    <x v="10"/>
    <x v="1"/>
    <n v="3.3"/>
    <s v="Yes"/>
    <x v="4"/>
    <x v="1"/>
    <x v="0"/>
    <s v="Yes"/>
    <n v="22"/>
    <s v="PayPal"/>
    <x v="1"/>
  </r>
  <r>
    <n v="757"/>
    <n v="62"/>
    <x v="0"/>
    <s v="Belt"/>
    <x v="3"/>
    <x v="54"/>
    <x v="6"/>
    <x v="1"/>
    <x v="20"/>
    <x v="2"/>
    <n v="4.8"/>
    <s v="Yes"/>
    <x v="2"/>
    <x v="3"/>
    <x v="0"/>
    <s v="Yes"/>
    <n v="24"/>
    <s v="Cash"/>
    <x v="0"/>
  </r>
  <r>
    <n v="758"/>
    <n v="41"/>
    <x v="0"/>
    <s v="Hoodie"/>
    <x v="0"/>
    <x v="50"/>
    <x v="46"/>
    <x v="2"/>
    <x v="16"/>
    <x v="3"/>
    <n v="3.8"/>
    <s v="Yes"/>
    <x v="5"/>
    <x v="5"/>
    <x v="0"/>
    <s v="Yes"/>
    <n v="18"/>
    <s v="Debit Card"/>
    <x v="3"/>
  </r>
  <r>
    <n v="759"/>
    <n v="66"/>
    <x v="0"/>
    <s v="Shoes"/>
    <x v="1"/>
    <x v="79"/>
    <x v="2"/>
    <x v="0"/>
    <x v="15"/>
    <x v="2"/>
    <n v="4.5999999999999996"/>
    <s v="Yes"/>
    <x v="1"/>
    <x v="4"/>
    <x v="0"/>
    <s v="Yes"/>
    <n v="39"/>
    <s v="Bank Transfer"/>
    <x v="6"/>
  </r>
  <r>
    <n v="760"/>
    <n v="51"/>
    <x v="0"/>
    <s v="Dress"/>
    <x v="0"/>
    <x v="4"/>
    <x v="3"/>
    <x v="3"/>
    <x v="14"/>
    <x v="0"/>
    <n v="2.6"/>
    <s v="Yes"/>
    <x v="1"/>
    <x v="2"/>
    <x v="0"/>
    <s v="Yes"/>
    <n v="25"/>
    <s v="Credit Card"/>
    <x v="0"/>
  </r>
  <r>
    <n v="761"/>
    <n v="33"/>
    <x v="0"/>
    <s v="Gloves"/>
    <x v="3"/>
    <x v="74"/>
    <x v="46"/>
    <x v="3"/>
    <x v="10"/>
    <x v="3"/>
    <n v="3.4"/>
    <s v="Yes"/>
    <x v="0"/>
    <x v="1"/>
    <x v="0"/>
    <s v="Yes"/>
    <n v="6"/>
    <s v="Cash"/>
    <x v="2"/>
  </r>
  <r>
    <n v="762"/>
    <n v="57"/>
    <x v="0"/>
    <s v="Jewelry"/>
    <x v="3"/>
    <x v="26"/>
    <x v="22"/>
    <x v="0"/>
    <x v="22"/>
    <x v="3"/>
    <n v="4.2"/>
    <s v="Yes"/>
    <x v="0"/>
    <x v="0"/>
    <x v="0"/>
    <s v="Yes"/>
    <n v="26"/>
    <s v="Bank Transfer"/>
    <x v="1"/>
  </r>
  <r>
    <n v="763"/>
    <n v="45"/>
    <x v="0"/>
    <s v="Belt"/>
    <x v="3"/>
    <x v="43"/>
    <x v="35"/>
    <x v="2"/>
    <x v="6"/>
    <x v="3"/>
    <n v="3.9"/>
    <s v="Yes"/>
    <x v="0"/>
    <x v="3"/>
    <x v="0"/>
    <s v="Yes"/>
    <n v="43"/>
    <s v="Debit Card"/>
    <x v="0"/>
  </r>
  <r>
    <n v="764"/>
    <n v="61"/>
    <x v="0"/>
    <s v="Sweater"/>
    <x v="0"/>
    <x v="74"/>
    <x v="17"/>
    <x v="2"/>
    <x v="18"/>
    <x v="1"/>
    <n v="2.9"/>
    <s v="Yes"/>
    <x v="5"/>
    <x v="4"/>
    <x v="0"/>
    <s v="Yes"/>
    <n v="6"/>
    <s v="Credit Card"/>
    <x v="5"/>
  </r>
  <r>
    <n v="765"/>
    <n v="55"/>
    <x v="0"/>
    <s v="Skirt"/>
    <x v="0"/>
    <x v="32"/>
    <x v="41"/>
    <x v="3"/>
    <x v="5"/>
    <x v="3"/>
    <n v="4.2"/>
    <s v="Yes"/>
    <x v="1"/>
    <x v="1"/>
    <x v="0"/>
    <s v="Yes"/>
    <n v="6"/>
    <s v="Debit Card"/>
    <x v="3"/>
  </r>
  <r>
    <n v="766"/>
    <n v="54"/>
    <x v="0"/>
    <s v="Sneakers"/>
    <x v="1"/>
    <x v="54"/>
    <x v="29"/>
    <x v="2"/>
    <x v="6"/>
    <x v="2"/>
    <n v="3"/>
    <s v="Yes"/>
    <x v="1"/>
    <x v="5"/>
    <x v="0"/>
    <s v="Yes"/>
    <n v="13"/>
    <s v="Cash"/>
    <x v="3"/>
  </r>
  <r>
    <n v="767"/>
    <n v="57"/>
    <x v="0"/>
    <s v="Gloves"/>
    <x v="3"/>
    <x v="16"/>
    <x v="22"/>
    <x v="2"/>
    <x v="17"/>
    <x v="0"/>
    <n v="3.6"/>
    <s v="Yes"/>
    <x v="3"/>
    <x v="2"/>
    <x v="0"/>
    <s v="Yes"/>
    <n v="13"/>
    <s v="PayPal"/>
    <x v="5"/>
  </r>
  <r>
    <n v="768"/>
    <n v="27"/>
    <x v="0"/>
    <s v="Coat"/>
    <x v="2"/>
    <x v="64"/>
    <x v="38"/>
    <x v="2"/>
    <x v="18"/>
    <x v="3"/>
    <n v="2.5"/>
    <s v="Yes"/>
    <x v="2"/>
    <x v="2"/>
    <x v="0"/>
    <s v="Yes"/>
    <n v="11"/>
    <s v="Cash"/>
    <x v="2"/>
  </r>
  <r>
    <n v="769"/>
    <n v="64"/>
    <x v="0"/>
    <s v="Backpack"/>
    <x v="3"/>
    <x v="51"/>
    <x v="26"/>
    <x v="3"/>
    <x v="16"/>
    <x v="1"/>
    <n v="2.6"/>
    <s v="Yes"/>
    <x v="3"/>
    <x v="0"/>
    <x v="0"/>
    <s v="Yes"/>
    <n v="45"/>
    <s v="Venmo"/>
    <x v="1"/>
  </r>
  <r>
    <n v="770"/>
    <n v="52"/>
    <x v="0"/>
    <s v="Socks"/>
    <x v="0"/>
    <x v="33"/>
    <x v="12"/>
    <x v="2"/>
    <x v="5"/>
    <x v="1"/>
    <n v="4.3"/>
    <s v="Yes"/>
    <x v="0"/>
    <x v="5"/>
    <x v="0"/>
    <s v="Yes"/>
    <n v="8"/>
    <s v="PayPal"/>
    <x v="5"/>
  </r>
  <r>
    <n v="771"/>
    <n v="19"/>
    <x v="0"/>
    <s v="Sneakers"/>
    <x v="1"/>
    <x v="36"/>
    <x v="34"/>
    <x v="2"/>
    <x v="0"/>
    <x v="1"/>
    <n v="3.3"/>
    <s v="Yes"/>
    <x v="4"/>
    <x v="0"/>
    <x v="0"/>
    <s v="Yes"/>
    <n v="8"/>
    <s v="Credit Card"/>
    <x v="2"/>
  </r>
  <r>
    <n v="772"/>
    <n v="22"/>
    <x v="0"/>
    <s v="Sweater"/>
    <x v="0"/>
    <x v="10"/>
    <x v="11"/>
    <x v="0"/>
    <x v="17"/>
    <x v="3"/>
    <n v="2.6"/>
    <s v="Yes"/>
    <x v="0"/>
    <x v="2"/>
    <x v="0"/>
    <s v="Yes"/>
    <n v="34"/>
    <s v="Bank Transfer"/>
    <x v="0"/>
  </r>
  <r>
    <n v="773"/>
    <n v="18"/>
    <x v="0"/>
    <s v="Jeans"/>
    <x v="0"/>
    <x v="20"/>
    <x v="26"/>
    <x v="0"/>
    <x v="11"/>
    <x v="3"/>
    <n v="3.6"/>
    <s v="Yes"/>
    <x v="2"/>
    <x v="1"/>
    <x v="0"/>
    <s v="Yes"/>
    <n v="40"/>
    <s v="Debit Card"/>
    <x v="4"/>
  </r>
  <r>
    <n v="774"/>
    <n v="29"/>
    <x v="0"/>
    <s v="Hat"/>
    <x v="3"/>
    <x v="63"/>
    <x v="18"/>
    <x v="0"/>
    <x v="21"/>
    <x v="0"/>
    <n v="2.6"/>
    <s v="Yes"/>
    <x v="4"/>
    <x v="0"/>
    <x v="0"/>
    <s v="Yes"/>
    <n v="14"/>
    <s v="Debit Card"/>
    <x v="4"/>
  </r>
  <r>
    <n v="775"/>
    <n v="42"/>
    <x v="0"/>
    <s v="Hat"/>
    <x v="3"/>
    <x v="43"/>
    <x v="22"/>
    <x v="2"/>
    <x v="22"/>
    <x v="2"/>
    <n v="3.5"/>
    <s v="Yes"/>
    <x v="0"/>
    <x v="3"/>
    <x v="0"/>
    <s v="Yes"/>
    <n v="11"/>
    <s v="Credit Card"/>
    <x v="3"/>
  </r>
  <r>
    <n v="776"/>
    <n v="49"/>
    <x v="0"/>
    <s v="Handbag"/>
    <x v="3"/>
    <x v="0"/>
    <x v="0"/>
    <x v="1"/>
    <x v="9"/>
    <x v="0"/>
    <n v="3"/>
    <s v="Yes"/>
    <x v="3"/>
    <x v="5"/>
    <x v="0"/>
    <s v="Yes"/>
    <n v="8"/>
    <s v="PayPal"/>
    <x v="5"/>
  </r>
  <r>
    <n v="777"/>
    <n v="49"/>
    <x v="0"/>
    <s v="Shirt"/>
    <x v="0"/>
    <x v="30"/>
    <x v="15"/>
    <x v="2"/>
    <x v="1"/>
    <x v="1"/>
    <n v="5"/>
    <s v="Yes"/>
    <x v="3"/>
    <x v="3"/>
    <x v="0"/>
    <s v="Yes"/>
    <n v="8"/>
    <s v="Venmo"/>
    <x v="6"/>
  </r>
  <r>
    <n v="778"/>
    <n v="55"/>
    <x v="0"/>
    <s v="Socks"/>
    <x v="0"/>
    <x v="50"/>
    <x v="5"/>
    <x v="3"/>
    <x v="5"/>
    <x v="1"/>
    <n v="2.5"/>
    <s v="Yes"/>
    <x v="0"/>
    <x v="0"/>
    <x v="0"/>
    <s v="Yes"/>
    <n v="37"/>
    <s v="Venmo"/>
    <x v="1"/>
  </r>
  <r>
    <n v="779"/>
    <n v="29"/>
    <x v="0"/>
    <s v="Socks"/>
    <x v="0"/>
    <x v="74"/>
    <x v="2"/>
    <x v="2"/>
    <x v="22"/>
    <x v="2"/>
    <n v="2.9"/>
    <s v="Yes"/>
    <x v="2"/>
    <x v="5"/>
    <x v="0"/>
    <s v="Yes"/>
    <n v="23"/>
    <s v="Debit Card"/>
    <x v="2"/>
  </r>
  <r>
    <n v="780"/>
    <n v="60"/>
    <x v="0"/>
    <s v="Dress"/>
    <x v="0"/>
    <x v="23"/>
    <x v="40"/>
    <x v="2"/>
    <x v="24"/>
    <x v="1"/>
    <n v="4.5999999999999996"/>
    <s v="Yes"/>
    <x v="0"/>
    <x v="0"/>
    <x v="0"/>
    <s v="Yes"/>
    <n v="38"/>
    <s v="Cash"/>
    <x v="2"/>
  </r>
  <r>
    <n v="781"/>
    <n v="34"/>
    <x v="0"/>
    <s v="Shoes"/>
    <x v="1"/>
    <x v="46"/>
    <x v="14"/>
    <x v="2"/>
    <x v="2"/>
    <x v="1"/>
    <n v="3.6"/>
    <s v="Yes"/>
    <x v="4"/>
    <x v="1"/>
    <x v="0"/>
    <s v="Yes"/>
    <n v="38"/>
    <s v="Cash"/>
    <x v="3"/>
  </r>
  <r>
    <n v="782"/>
    <n v="30"/>
    <x v="0"/>
    <s v="Scarf"/>
    <x v="3"/>
    <x v="77"/>
    <x v="34"/>
    <x v="0"/>
    <x v="21"/>
    <x v="0"/>
    <n v="3"/>
    <s v="Yes"/>
    <x v="3"/>
    <x v="5"/>
    <x v="0"/>
    <s v="Yes"/>
    <n v="12"/>
    <s v="Credit Card"/>
    <x v="0"/>
  </r>
  <r>
    <n v="783"/>
    <n v="28"/>
    <x v="0"/>
    <s v="Hoodie"/>
    <x v="0"/>
    <x v="75"/>
    <x v="11"/>
    <x v="2"/>
    <x v="14"/>
    <x v="2"/>
    <n v="4.5"/>
    <s v="Yes"/>
    <x v="3"/>
    <x v="3"/>
    <x v="0"/>
    <s v="Yes"/>
    <n v="15"/>
    <s v="Cash"/>
    <x v="1"/>
  </r>
  <r>
    <n v="784"/>
    <n v="63"/>
    <x v="0"/>
    <s v="T-shirt"/>
    <x v="0"/>
    <x v="61"/>
    <x v="7"/>
    <x v="0"/>
    <x v="7"/>
    <x v="0"/>
    <n v="4.5"/>
    <s v="Yes"/>
    <x v="5"/>
    <x v="2"/>
    <x v="0"/>
    <s v="Yes"/>
    <n v="38"/>
    <s v="PayPal"/>
    <x v="0"/>
  </r>
  <r>
    <n v="785"/>
    <n v="31"/>
    <x v="0"/>
    <s v="Jeans"/>
    <x v="0"/>
    <x v="11"/>
    <x v="15"/>
    <x v="2"/>
    <x v="15"/>
    <x v="0"/>
    <n v="3.2"/>
    <s v="Yes"/>
    <x v="5"/>
    <x v="5"/>
    <x v="0"/>
    <s v="Yes"/>
    <n v="41"/>
    <s v="Bank Transfer"/>
    <x v="6"/>
  </r>
  <r>
    <n v="786"/>
    <n v="46"/>
    <x v="0"/>
    <s v="Shorts"/>
    <x v="0"/>
    <x v="17"/>
    <x v="7"/>
    <x v="1"/>
    <x v="7"/>
    <x v="1"/>
    <n v="4"/>
    <s v="Yes"/>
    <x v="1"/>
    <x v="2"/>
    <x v="0"/>
    <s v="Yes"/>
    <n v="37"/>
    <s v="PayPal"/>
    <x v="0"/>
  </r>
  <r>
    <n v="787"/>
    <n v="70"/>
    <x v="0"/>
    <s v="Hat"/>
    <x v="3"/>
    <x v="34"/>
    <x v="27"/>
    <x v="1"/>
    <x v="11"/>
    <x v="0"/>
    <n v="4.8"/>
    <s v="Yes"/>
    <x v="0"/>
    <x v="0"/>
    <x v="0"/>
    <s v="Yes"/>
    <n v="16"/>
    <s v="Bank Transfer"/>
    <x v="6"/>
  </r>
  <r>
    <n v="788"/>
    <n v="53"/>
    <x v="0"/>
    <s v="Handbag"/>
    <x v="3"/>
    <x v="6"/>
    <x v="49"/>
    <x v="1"/>
    <x v="14"/>
    <x v="1"/>
    <n v="3.7"/>
    <s v="Yes"/>
    <x v="1"/>
    <x v="1"/>
    <x v="0"/>
    <s v="Yes"/>
    <n v="25"/>
    <s v="Venmo"/>
    <x v="1"/>
  </r>
  <r>
    <n v="789"/>
    <n v="50"/>
    <x v="0"/>
    <s v="Pants"/>
    <x v="0"/>
    <x v="12"/>
    <x v="3"/>
    <x v="3"/>
    <x v="22"/>
    <x v="2"/>
    <n v="3.8"/>
    <s v="Yes"/>
    <x v="4"/>
    <x v="5"/>
    <x v="0"/>
    <s v="Yes"/>
    <n v="18"/>
    <s v="Bank Transfer"/>
    <x v="3"/>
  </r>
  <r>
    <n v="790"/>
    <n v="33"/>
    <x v="0"/>
    <s v="Handbag"/>
    <x v="3"/>
    <x v="63"/>
    <x v="37"/>
    <x v="1"/>
    <x v="7"/>
    <x v="3"/>
    <n v="2.7"/>
    <s v="Yes"/>
    <x v="4"/>
    <x v="3"/>
    <x v="0"/>
    <s v="Yes"/>
    <n v="4"/>
    <s v="Credit Card"/>
    <x v="4"/>
  </r>
  <r>
    <n v="791"/>
    <n v="22"/>
    <x v="0"/>
    <s v="Sweater"/>
    <x v="0"/>
    <x v="18"/>
    <x v="7"/>
    <x v="2"/>
    <x v="21"/>
    <x v="2"/>
    <n v="4.9000000000000004"/>
    <s v="Yes"/>
    <x v="4"/>
    <x v="5"/>
    <x v="0"/>
    <s v="Yes"/>
    <n v="12"/>
    <s v="Bank Transfer"/>
    <x v="3"/>
  </r>
  <r>
    <n v="792"/>
    <n v="50"/>
    <x v="0"/>
    <s v="Scarf"/>
    <x v="3"/>
    <x v="77"/>
    <x v="17"/>
    <x v="1"/>
    <x v="23"/>
    <x v="2"/>
    <n v="3.1"/>
    <s v="Yes"/>
    <x v="0"/>
    <x v="4"/>
    <x v="0"/>
    <s v="Yes"/>
    <n v="35"/>
    <s v="PayPal"/>
    <x v="0"/>
  </r>
  <r>
    <n v="793"/>
    <n v="34"/>
    <x v="0"/>
    <s v="Sneakers"/>
    <x v="1"/>
    <x v="29"/>
    <x v="32"/>
    <x v="2"/>
    <x v="10"/>
    <x v="1"/>
    <n v="4.2"/>
    <s v="Yes"/>
    <x v="4"/>
    <x v="2"/>
    <x v="0"/>
    <s v="Yes"/>
    <n v="45"/>
    <s v="Venmo"/>
    <x v="1"/>
  </r>
  <r>
    <n v="794"/>
    <n v="24"/>
    <x v="0"/>
    <s v="Pants"/>
    <x v="0"/>
    <x v="59"/>
    <x v="15"/>
    <x v="0"/>
    <x v="1"/>
    <x v="2"/>
    <n v="3.8"/>
    <s v="Yes"/>
    <x v="2"/>
    <x v="1"/>
    <x v="0"/>
    <s v="Yes"/>
    <n v="16"/>
    <s v="Credit Card"/>
    <x v="5"/>
  </r>
  <r>
    <n v="795"/>
    <n v="69"/>
    <x v="0"/>
    <s v="Backpack"/>
    <x v="3"/>
    <x v="74"/>
    <x v="0"/>
    <x v="3"/>
    <x v="22"/>
    <x v="0"/>
    <n v="4.2"/>
    <s v="Yes"/>
    <x v="1"/>
    <x v="5"/>
    <x v="0"/>
    <s v="Yes"/>
    <n v="10"/>
    <s v="Debit Card"/>
    <x v="0"/>
  </r>
  <r>
    <n v="796"/>
    <n v="39"/>
    <x v="0"/>
    <s v="Sandals"/>
    <x v="1"/>
    <x v="46"/>
    <x v="14"/>
    <x v="2"/>
    <x v="19"/>
    <x v="2"/>
    <n v="4.5999999999999996"/>
    <s v="Yes"/>
    <x v="2"/>
    <x v="5"/>
    <x v="0"/>
    <s v="Yes"/>
    <n v="34"/>
    <s v="Venmo"/>
    <x v="2"/>
  </r>
  <r>
    <n v="797"/>
    <n v="42"/>
    <x v="0"/>
    <s v="Socks"/>
    <x v="0"/>
    <x v="72"/>
    <x v="28"/>
    <x v="3"/>
    <x v="13"/>
    <x v="3"/>
    <n v="4"/>
    <s v="Yes"/>
    <x v="5"/>
    <x v="4"/>
    <x v="0"/>
    <s v="Yes"/>
    <n v="43"/>
    <s v="Credit Card"/>
    <x v="2"/>
  </r>
  <r>
    <n v="798"/>
    <n v="42"/>
    <x v="0"/>
    <s v="Coat"/>
    <x v="2"/>
    <x v="71"/>
    <x v="33"/>
    <x v="2"/>
    <x v="10"/>
    <x v="3"/>
    <n v="4"/>
    <s v="Yes"/>
    <x v="2"/>
    <x v="4"/>
    <x v="0"/>
    <s v="Yes"/>
    <n v="38"/>
    <s v="Debit Card"/>
    <x v="1"/>
  </r>
  <r>
    <n v="799"/>
    <n v="29"/>
    <x v="0"/>
    <s v="Socks"/>
    <x v="0"/>
    <x v="32"/>
    <x v="29"/>
    <x v="2"/>
    <x v="10"/>
    <x v="1"/>
    <n v="3.8"/>
    <s v="Yes"/>
    <x v="2"/>
    <x v="4"/>
    <x v="0"/>
    <s v="Yes"/>
    <n v="48"/>
    <s v="PayPal"/>
    <x v="6"/>
  </r>
  <r>
    <n v="800"/>
    <n v="55"/>
    <x v="0"/>
    <s v="Belt"/>
    <x v="3"/>
    <x v="37"/>
    <x v="22"/>
    <x v="0"/>
    <x v="18"/>
    <x v="2"/>
    <n v="3.3"/>
    <s v="Yes"/>
    <x v="4"/>
    <x v="1"/>
    <x v="0"/>
    <s v="Yes"/>
    <n v="31"/>
    <s v="PayPal"/>
    <x v="2"/>
  </r>
  <r>
    <n v="801"/>
    <n v="32"/>
    <x v="0"/>
    <s v="Socks"/>
    <x v="0"/>
    <x v="5"/>
    <x v="40"/>
    <x v="1"/>
    <x v="9"/>
    <x v="2"/>
    <n v="2.6"/>
    <s v="Yes"/>
    <x v="0"/>
    <x v="1"/>
    <x v="0"/>
    <s v="Yes"/>
    <n v="20"/>
    <s v="Cash"/>
    <x v="6"/>
  </r>
  <r>
    <n v="802"/>
    <n v="25"/>
    <x v="0"/>
    <s v="Belt"/>
    <x v="3"/>
    <x v="45"/>
    <x v="35"/>
    <x v="0"/>
    <x v="24"/>
    <x v="3"/>
    <n v="4.9000000000000004"/>
    <s v="Yes"/>
    <x v="0"/>
    <x v="0"/>
    <x v="0"/>
    <s v="Yes"/>
    <n v="12"/>
    <s v="Credit Card"/>
    <x v="0"/>
  </r>
  <r>
    <n v="803"/>
    <n v="38"/>
    <x v="0"/>
    <s v="Pants"/>
    <x v="0"/>
    <x v="52"/>
    <x v="12"/>
    <x v="2"/>
    <x v="11"/>
    <x v="0"/>
    <n v="3.5"/>
    <s v="Yes"/>
    <x v="4"/>
    <x v="2"/>
    <x v="0"/>
    <s v="Yes"/>
    <n v="2"/>
    <s v="Bank Transfer"/>
    <x v="1"/>
  </r>
  <r>
    <n v="804"/>
    <n v="32"/>
    <x v="0"/>
    <s v="Shorts"/>
    <x v="0"/>
    <x v="15"/>
    <x v="39"/>
    <x v="0"/>
    <x v="5"/>
    <x v="0"/>
    <n v="2.8"/>
    <s v="Yes"/>
    <x v="0"/>
    <x v="0"/>
    <x v="0"/>
    <s v="Yes"/>
    <n v="30"/>
    <s v="Venmo"/>
    <x v="6"/>
  </r>
  <r>
    <n v="805"/>
    <n v="43"/>
    <x v="0"/>
    <s v="Boots"/>
    <x v="1"/>
    <x v="53"/>
    <x v="16"/>
    <x v="2"/>
    <x v="1"/>
    <x v="2"/>
    <n v="2.6"/>
    <s v="Yes"/>
    <x v="2"/>
    <x v="5"/>
    <x v="0"/>
    <s v="Yes"/>
    <n v="28"/>
    <s v="Venmo"/>
    <x v="3"/>
  </r>
  <r>
    <n v="806"/>
    <n v="41"/>
    <x v="0"/>
    <s v="Dress"/>
    <x v="0"/>
    <x v="38"/>
    <x v="39"/>
    <x v="0"/>
    <x v="3"/>
    <x v="2"/>
    <n v="3.7"/>
    <s v="Yes"/>
    <x v="4"/>
    <x v="2"/>
    <x v="0"/>
    <s v="Yes"/>
    <n v="40"/>
    <s v="Debit Card"/>
    <x v="5"/>
  </r>
  <r>
    <n v="807"/>
    <n v="56"/>
    <x v="0"/>
    <s v="Jeans"/>
    <x v="0"/>
    <x v="22"/>
    <x v="20"/>
    <x v="0"/>
    <x v="4"/>
    <x v="2"/>
    <n v="2.7"/>
    <s v="Yes"/>
    <x v="0"/>
    <x v="3"/>
    <x v="0"/>
    <s v="Yes"/>
    <n v="46"/>
    <s v="PayPal"/>
    <x v="3"/>
  </r>
  <r>
    <n v="808"/>
    <n v="27"/>
    <x v="0"/>
    <s v="T-shirt"/>
    <x v="0"/>
    <x v="58"/>
    <x v="14"/>
    <x v="1"/>
    <x v="18"/>
    <x v="0"/>
    <n v="3.3"/>
    <s v="Yes"/>
    <x v="1"/>
    <x v="0"/>
    <x v="0"/>
    <s v="Yes"/>
    <n v="15"/>
    <s v="Credit Card"/>
    <x v="1"/>
  </r>
  <r>
    <n v="809"/>
    <n v="46"/>
    <x v="0"/>
    <s v="Shoes"/>
    <x v="1"/>
    <x v="48"/>
    <x v="48"/>
    <x v="0"/>
    <x v="12"/>
    <x v="3"/>
    <n v="4.5999999999999996"/>
    <s v="Yes"/>
    <x v="3"/>
    <x v="2"/>
    <x v="0"/>
    <s v="Yes"/>
    <n v="38"/>
    <s v="Cash"/>
    <x v="6"/>
  </r>
  <r>
    <n v="810"/>
    <n v="48"/>
    <x v="0"/>
    <s v="Boots"/>
    <x v="1"/>
    <x v="13"/>
    <x v="36"/>
    <x v="2"/>
    <x v="10"/>
    <x v="3"/>
    <n v="4.9000000000000004"/>
    <s v="Yes"/>
    <x v="3"/>
    <x v="2"/>
    <x v="0"/>
    <s v="Yes"/>
    <n v="30"/>
    <s v="PayPal"/>
    <x v="4"/>
  </r>
  <r>
    <n v="811"/>
    <n v="52"/>
    <x v="0"/>
    <s v="Scarf"/>
    <x v="3"/>
    <x v="42"/>
    <x v="45"/>
    <x v="1"/>
    <x v="12"/>
    <x v="3"/>
    <n v="4.9000000000000004"/>
    <s v="Yes"/>
    <x v="5"/>
    <x v="5"/>
    <x v="0"/>
    <s v="Yes"/>
    <n v="32"/>
    <s v="Debit Card"/>
    <x v="4"/>
  </r>
  <r>
    <n v="812"/>
    <n v="18"/>
    <x v="0"/>
    <s v="Sneakers"/>
    <x v="1"/>
    <x v="59"/>
    <x v="26"/>
    <x v="2"/>
    <x v="14"/>
    <x v="0"/>
    <n v="2.7"/>
    <s v="Yes"/>
    <x v="5"/>
    <x v="1"/>
    <x v="0"/>
    <s v="Yes"/>
    <n v="36"/>
    <s v="Venmo"/>
    <x v="3"/>
  </r>
  <r>
    <n v="813"/>
    <n v="64"/>
    <x v="0"/>
    <s v="Boots"/>
    <x v="1"/>
    <x v="22"/>
    <x v="29"/>
    <x v="2"/>
    <x v="8"/>
    <x v="2"/>
    <n v="3.2"/>
    <s v="Yes"/>
    <x v="3"/>
    <x v="3"/>
    <x v="0"/>
    <s v="Yes"/>
    <n v="32"/>
    <s v="Credit Card"/>
    <x v="1"/>
  </r>
  <r>
    <n v="814"/>
    <n v="54"/>
    <x v="0"/>
    <s v="Handbag"/>
    <x v="3"/>
    <x v="29"/>
    <x v="6"/>
    <x v="1"/>
    <x v="8"/>
    <x v="2"/>
    <n v="2.9"/>
    <s v="Yes"/>
    <x v="0"/>
    <x v="5"/>
    <x v="0"/>
    <s v="Yes"/>
    <n v="14"/>
    <s v="Debit Card"/>
    <x v="2"/>
  </r>
  <r>
    <n v="815"/>
    <n v="31"/>
    <x v="0"/>
    <s v="Shirt"/>
    <x v="0"/>
    <x v="17"/>
    <x v="46"/>
    <x v="2"/>
    <x v="6"/>
    <x v="0"/>
    <n v="3.8"/>
    <s v="Yes"/>
    <x v="2"/>
    <x v="0"/>
    <x v="0"/>
    <s v="Yes"/>
    <n v="8"/>
    <s v="PayPal"/>
    <x v="5"/>
  </r>
  <r>
    <n v="816"/>
    <n v="30"/>
    <x v="0"/>
    <s v="Hat"/>
    <x v="3"/>
    <x v="63"/>
    <x v="8"/>
    <x v="0"/>
    <x v="11"/>
    <x v="1"/>
    <n v="3"/>
    <s v="Yes"/>
    <x v="2"/>
    <x v="2"/>
    <x v="0"/>
    <s v="Yes"/>
    <n v="27"/>
    <s v="Venmo"/>
    <x v="4"/>
  </r>
  <r>
    <n v="817"/>
    <n v="26"/>
    <x v="0"/>
    <s v="Sweater"/>
    <x v="0"/>
    <x v="41"/>
    <x v="26"/>
    <x v="0"/>
    <x v="17"/>
    <x v="2"/>
    <n v="3.9"/>
    <s v="Yes"/>
    <x v="0"/>
    <x v="5"/>
    <x v="0"/>
    <s v="Yes"/>
    <n v="24"/>
    <s v="Debit Card"/>
    <x v="5"/>
  </r>
  <r>
    <n v="818"/>
    <n v="25"/>
    <x v="0"/>
    <s v="Handbag"/>
    <x v="3"/>
    <x v="34"/>
    <x v="22"/>
    <x v="1"/>
    <x v="0"/>
    <x v="1"/>
    <n v="4.7"/>
    <s v="Yes"/>
    <x v="0"/>
    <x v="5"/>
    <x v="0"/>
    <s v="Yes"/>
    <n v="30"/>
    <s v="PayPal"/>
    <x v="0"/>
  </r>
  <r>
    <n v="819"/>
    <n v="59"/>
    <x v="0"/>
    <s v="Shirt"/>
    <x v="0"/>
    <x v="26"/>
    <x v="37"/>
    <x v="2"/>
    <x v="15"/>
    <x v="0"/>
    <n v="4.9000000000000004"/>
    <s v="Yes"/>
    <x v="2"/>
    <x v="5"/>
    <x v="0"/>
    <s v="Yes"/>
    <n v="34"/>
    <s v="Debit Card"/>
    <x v="5"/>
  </r>
  <r>
    <n v="820"/>
    <n v="55"/>
    <x v="0"/>
    <s v="Sunglasses"/>
    <x v="3"/>
    <x v="14"/>
    <x v="24"/>
    <x v="1"/>
    <x v="11"/>
    <x v="0"/>
    <n v="4.8"/>
    <s v="Yes"/>
    <x v="1"/>
    <x v="2"/>
    <x v="0"/>
    <s v="Yes"/>
    <n v="28"/>
    <s v="Debit Card"/>
    <x v="3"/>
  </r>
  <r>
    <n v="821"/>
    <n v="56"/>
    <x v="0"/>
    <s v="Sneakers"/>
    <x v="1"/>
    <x v="32"/>
    <x v="7"/>
    <x v="2"/>
    <x v="2"/>
    <x v="1"/>
    <n v="2.5"/>
    <s v="Yes"/>
    <x v="2"/>
    <x v="4"/>
    <x v="0"/>
    <s v="Yes"/>
    <n v="27"/>
    <s v="Debit Card"/>
    <x v="5"/>
  </r>
  <r>
    <n v="822"/>
    <n v="62"/>
    <x v="0"/>
    <s v="Hoodie"/>
    <x v="0"/>
    <x v="32"/>
    <x v="34"/>
    <x v="2"/>
    <x v="14"/>
    <x v="1"/>
    <n v="3.9"/>
    <s v="Yes"/>
    <x v="2"/>
    <x v="3"/>
    <x v="0"/>
    <s v="Yes"/>
    <n v="31"/>
    <s v="Credit Card"/>
    <x v="4"/>
  </r>
  <r>
    <n v="823"/>
    <n v="35"/>
    <x v="0"/>
    <s v="Shirt"/>
    <x v="0"/>
    <x v="40"/>
    <x v="16"/>
    <x v="0"/>
    <x v="23"/>
    <x v="0"/>
    <n v="3.4"/>
    <s v="Yes"/>
    <x v="2"/>
    <x v="3"/>
    <x v="0"/>
    <s v="Yes"/>
    <n v="23"/>
    <s v="Bank Transfer"/>
    <x v="2"/>
  </r>
  <r>
    <n v="824"/>
    <n v="51"/>
    <x v="0"/>
    <s v="Sunglasses"/>
    <x v="3"/>
    <x v="65"/>
    <x v="42"/>
    <x v="2"/>
    <x v="14"/>
    <x v="0"/>
    <n v="2.5"/>
    <s v="Yes"/>
    <x v="3"/>
    <x v="1"/>
    <x v="0"/>
    <s v="Yes"/>
    <n v="11"/>
    <s v="Credit Card"/>
    <x v="3"/>
  </r>
  <r>
    <n v="825"/>
    <n v="61"/>
    <x v="0"/>
    <s v="Blouse"/>
    <x v="0"/>
    <x v="23"/>
    <x v="42"/>
    <x v="2"/>
    <x v="3"/>
    <x v="1"/>
    <n v="3"/>
    <s v="Yes"/>
    <x v="4"/>
    <x v="5"/>
    <x v="0"/>
    <s v="Yes"/>
    <n v="48"/>
    <s v="Cash"/>
    <x v="3"/>
  </r>
  <r>
    <n v="826"/>
    <n v="27"/>
    <x v="0"/>
    <s v="Belt"/>
    <x v="3"/>
    <x v="23"/>
    <x v="43"/>
    <x v="3"/>
    <x v="18"/>
    <x v="3"/>
    <n v="3.6"/>
    <s v="Yes"/>
    <x v="4"/>
    <x v="2"/>
    <x v="0"/>
    <s v="Yes"/>
    <n v="17"/>
    <s v="Cash"/>
    <x v="5"/>
  </r>
  <r>
    <n v="827"/>
    <n v="54"/>
    <x v="0"/>
    <s v="Dress"/>
    <x v="0"/>
    <x v="23"/>
    <x v="2"/>
    <x v="2"/>
    <x v="7"/>
    <x v="0"/>
    <n v="3.6"/>
    <s v="Yes"/>
    <x v="0"/>
    <x v="3"/>
    <x v="0"/>
    <s v="Yes"/>
    <n v="36"/>
    <s v="PayPal"/>
    <x v="1"/>
  </r>
  <r>
    <n v="828"/>
    <n v="31"/>
    <x v="0"/>
    <s v="Shoes"/>
    <x v="1"/>
    <x v="12"/>
    <x v="24"/>
    <x v="1"/>
    <x v="14"/>
    <x v="3"/>
    <n v="4.0999999999999996"/>
    <s v="Yes"/>
    <x v="0"/>
    <x v="1"/>
    <x v="0"/>
    <s v="Yes"/>
    <n v="33"/>
    <s v="Bank Transfer"/>
    <x v="0"/>
  </r>
  <r>
    <n v="829"/>
    <n v="24"/>
    <x v="0"/>
    <s v="Socks"/>
    <x v="0"/>
    <x v="17"/>
    <x v="22"/>
    <x v="2"/>
    <x v="15"/>
    <x v="3"/>
    <n v="3.7"/>
    <s v="Yes"/>
    <x v="1"/>
    <x v="4"/>
    <x v="0"/>
    <s v="Yes"/>
    <n v="27"/>
    <s v="PayPal"/>
    <x v="4"/>
  </r>
  <r>
    <n v="830"/>
    <n v="42"/>
    <x v="0"/>
    <s v="Socks"/>
    <x v="0"/>
    <x v="75"/>
    <x v="37"/>
    <x v="1"/>
    <x v="5"/>
    <x v="1"/>
    <n v="3.1"/>
    <s v="Yes"/>
    <x v="5"/>
    <x v="4"/>
    <x v="0"/>
    <s v="Yes"/>
    <n v="14"/>
    <s v="Credit Card"/>
    <x v="0"/>
  </r>
  <r>
    <n v="831"/>
    <n v="41"/>
    <x v="0"/>
    <s v="Shorts"/>
    <x v="0"/>
    <x v="31"/>
    <x v="5"/>
    <x v="2"/>
    <x v="1"/>
    <x v="3"/>
    <n v="4.2"/>
    <s v="Yes"/>
    <x v="2"/>
    <x v="0"/>
    <x v="0"/>
    <s v="Yes"/>
    <n v="5"/>
    <s v="Credit Card"/>
    <x v="2"/>
  </r>
  <r>
    <n v="832"/>
    <n v="66"/>
    <x v="0"/>
    <s v="Gloves"/>
    <x v="3"/>
    <x v="80"/>
    <x v="47"/>
    <x v="2"/>
    <x v="16"/>
    <x v="2"/>
    <n v="4.3"/>
    <s v="Yes"/>
    <x v="5"/>
    <x v="0"/>
    <x v="0"/>
    <s v="Yes"/>
    <n v="47"/>
    <s v="Cash"/>
    <x v="6"/>
  </r>
  <r>
    <n v="833"/>
    <n v="58"/>
    <x v="0"/>
    <s v="Jacket"/>
    <x v="2"/>
    <x v="68"/>
    <x v="18"/>
    <x v="0"/>
    <x v="24"/>
    <x v="3"/>
    <n v="2.5"/>
    <s v="Yes"/>
    <x v="0"/>
    <x v="0"/>
    <x v="0"/>
    <s v="Yes"/>
    <n v="28"/>
    <s v="Cash"/>
    <x v="4"/>
  </r>
  <r>
    <n v="834"/>
    <n v="43"/>
    <x v="0"/>
    <s v="Handbag"/>
    <x v="3"/>
    <x v="10"/>
    <x v="19"/>
    <x v="2"/>
    <x v="7"/>
    <x v="3"/>
    <n v="3.5"/>
    <s v="Yes"/>
    <x v="5"/>
    <x v="3"/>
    <x v="0"/>
    <s v="Yes"/>
    <n v="11"/>
    <s v="Credit Card"/>
    <x v="2"/>
  </r>
  <r>
    <n v="835"/>
    <n v="52"/>
    <x v="0"/>
    <s v="Backpack"/>
    <x v="3"/>
    <x v="58"/>
    <x v="22"/>
    <x v="2"/>
    <x v="21"/>
    <x v="2"/>
    <n v="3.1"/>
    <s v="Yes"/>
    <x v="5"/>
    <x v="1"/>
    <x v="0"/>
    <s v="Yes"/>
    <n v="18"/>
    <s v="Credit Card"/>
    <x v="1"/>
  </r>
  <r>
    <n v="836"/>
    <n v="35"/>
    <x v="0"/>
    <s v="Boots"/>
    <x v="1"/>
    <x v="46"/>
    <x v="33"/>
    <x v="0"/>
    <x v="21"/>
    <x v="2"/>
    <n v="2.5"/>
    <s v="Yes"/>
    <x v="5"/>
    <x v="2"/>
    <x v="0"/>
    <s v="Yes"/>
    <n v="21"/>
    <s v="Debit Card"/>
    <x v="1"/>
  </r>
  <r>
    <n v="837"/>
    <n v="23"/>
    <x v="0"/>
    <s v="Gloves"/>
    <x v="3"/>
    <x v="3"/>
    <x v="8"/>
    <x v="0"/>
    <x v="10"/>
    <x v="0"/>
    <n v="3.9"/>
    <s v="Yes"/>
    <x v="3"/>
    <x v="5"/>
    <x v="0"/>
    <s v="Yes"/>
    <n v="22"/>
    <s v="Cash"/>
    <x v="4"/>
  </r>
  <r>
    <n v="838"/>
    <n v="25"/>
    <x v="0"/>
    <s v="Hoodie"/>
    <x v="0"/>
    <x v="39"/>
    <x v="26"/>
    <x v="0"/>
    <x v="18"/>
    <x v="1"/>
    <n v="4.9000000000000004"/>
    <s v="Yes"/>
    <x v="0"/>
    <x v="0"/>
    <x v="0"/>
    <s v="Yes"/>
    <n v="33"/>
    <s v="Cash"/>
    <x v="6"/>
  </r>
  <r>
    <n v="839"/>
    <n v="33"/>
    <x v="0"/>
    <s v="Coat"/>
    <x v="2"/>
    <x v="45"/>
    <x v="0"/>
    <x v="2"/>
    <x v="0"/>
    <x v="1"/>
    <n v="4.3"/>
    <s v="Yes"/>
    <x v="1"/>
    <x v="0"/>
    <x v="0"/>
    <s v="Yes"/>
    <n v="49"/>
    <s v="Credit Card"/>
    <x v="2"/>
  </r>
  <r>
    <n v="840"/>
    <n v="48"/>
    <x v="0"/>
    <s v="Shirt"/>
    <x v="0"/>
    <x v="9"/>
    <x v="26"/>
    <x v="0"/>
    <x v="11"/>
    <x v="1"/>
    <n v="2.6"/>
    <s v="Yes"/>
    <x v="2"/>
    <x v="1"/>
    <x v="0"/>
    <s v="Yes"/>
    <n v="10"/>
    <s v="Debit Card"/>
    <x v="6"/>
  </r>
  <r>
    <n v="841"/>
    <n v="42"/>
    <x v="0"/>
    <s v="Shirt"/>
    <x v="0"/>
    <x v="41"/>
    <x v="15"/>
    <x v="0"/>
    <x v="11"/>
    <x v="2"/>
    <n v="4.2"/>
    <s v="Yes"/>
    <x v="1"/>
    <x v="4"/>
    <x v="0"/>
    <s v="Yes"/>
    <n v="18"/>
    <s v="PayPal"/>
    <x v="1"/>
  </r>
  <r>
    <n v="842"/>
    <n v="55"/>
    <x v="0"/>
    <s v="Sweater"/>
    <x v="0"/>
    <x v="19"/>
    <x v="21"/>
    <x v="2"/>
    <x v="19"/>
    <x v="2"/>
    <n v="2.6"/>
    <s v="Yes"/>
    <x v="4"/>
    <x v="5"/>
    <x v="0"/>
    <s v="Yes"/>
    <n v="28"/>
    <s v="PayPal"/>
    <x v="0"/>
  </r>
  <r>
    <n v="843"/>
    <n v="59"/>
    <x v="0"/>
    <s v="Shirt"/>
    <x v="0"/>
    <x v="55"/>
    <x v="9"/>
    <x v="2"/>
    <x v="10"/>
    <x v="1"/>
    <n v="3.6"/>
    <s v="Yes"/>
    <x v="4"/>
    <x v="0"/>
    <x v="0"/>
    <s v="Yes"/>
    <n v="25"/>
    <s v="PayPal"/>
    <x v="1"/>
  </r>
  <r>
    <n v="844"/>
    <n v="65"/>
    <x v="0"/>
    <s v="Hoodie"/>
    <x v="0"/>
    <x v="68"/>
    <x v="38"/>
    <x v="1"/>
    <x v="19"/>
    <x v="2"/>
    <n v="3.2"/>
    <s v="Yes"/>
    <x v="2"/>
    <x v="0"/>
    <x v="0"/>
    <s v="Yes"/>
    <n v="6"/>
    <s v="PayPal"/>
    <x v="1"/>
  </r>
  <r>
    <n v="845"/>
    <n v="59"/>
    <x v="0"/>
    <s v="Sandals"/>
    <x v="1"/>
    <x v="16"/>
    <x v="9"/>
    <x v="0"/>
    <x v="7"/>
    <x v="0"/>
    <n v="4.4000000000000004"/>
    <s v="Yes"/>
    <x v="3"/>
    <x v="0"/>
    <x v="0"/>
    <s v="Yes"/>
    <n v="44"/>
    <s v="Venmo"/>
    <x v="4"/>
  </r>
  <r>
    <n v="846"/>
    <n v="31"/>
    <x v="0"/>
    <s v="Belt"/>
    <x v="3"/>
    <x v="34"/>
    <x v="49"/>
    <x v="3"/>
    <x v="4"/>
    <x v="0"/>
    <n v="3.7"/>
    <s v="Yes"/>
    <x v="3"/>
    <x v="3"/>
    <x v="0"/>
    <s v="Yes"/>
    <n v="30"/>
    <s v="Venmo"/>
    <x v="5"/>
  </r>
  <r>
    <n v="847"/>
    <n v="49"/>
    <x v="0"/>
    <s v="Boots"/>
    <x v="1"/>
    <x v="11"/>
    <x v="0"/>
    <x v="2"/>
    <x v="6"/>
    <x v="1"/>
    <n v="3.7"/>
    <s v="Yes"/>
    <x v="1"/>
    <x v="0"/>
    <x v="0"/>
    <s v="Yes"/>
    <n v="42"/>
    <s v="Debit Card"/>
    <x v="3"/>
  </r>
  <r>
    <n v="848"/>
    <n v="53"/>
    <x v="0"/>
    <s v="Hoodie"/>
    <x v="0"/>
    <x v="77"/>
    <x v="32"/>
    <x v="0"/>
    <x v="24"/>
    <x v="3"/>
    <n v="4.0999999999999996"/>
    <s v="Yes"/>
    <x v="1"/>
    <x v="3"/>
    <x v="0"/>
    <s v="Yes"/>
    <n v="30"/>
    <s v="PayPal"/>
    <x v="5"/>
  </r>
  <r>
    <n v="849"/>
    <n v="48"/>
    <x v="0"/>
    <s v="Sandals"/>
    <x v="1"/>
    <x v="2"/>
    <x v="12"/>
    <x v="2"/>
    <x v="12"/>
    <x v="3"/>
    <n v="3.6"/>
    <s v="Yes"/>
    <x v="3"/>
    <x v="5"/>
    <x v="0"/>
    <s v="Yes"/>
    <n v="33"/>
    <s v="Credit Card"/>
    <x v="4"/>
  </r>
  <r>
    <n v="850"/>
    <n v="23"/>
    <x v="0"/>
    <s v="Jeans"/>
    <x v="0"/>
    <x v="70"/>
    <x v="9"/>
    <x v="1"/>
    <x v="4"/>
    <x v="1"/>
    <n v="4.3"/>
    <s v="Yes"/>
    <x v="5"/>
    <x v="0"/>
    <x v="0"/>
    <s v="Yes"/>
    <n v="24"/>
    <s v="PayPal"/>
    <x v="3"/>
  </r>
  <r>
    <n v="851"/>
    <n v="68"/>
    <x v="0"/>
    <s v="Shoes"/>
    <x v="1"/>
    <x v="5"/>
    <x v="39"/>
    <x v="0"/>
    <x v="2"/>
    <x v="0"/>
    <n v="2.6"/>
    <s v="Yes"/>
    <x v="1"/>
    <x v="5"/>
    <x v="0"/>
    <s v="Yes"/>
    <n v="13"/>
    <s v="Venmo"/>
    <x v="5"/>
  </r>
  <r>
    <n v="852"/>
    <n v="35"/>
    <x v="0"/>
    <s v="Sandals"/>
    <x v="1"/>
    <x v="62"/>
    <x v="2"/>
    <x v="2"/>
    <x v="16"/>
    <x v="2"/>
    <n v="2.9"/>
    <s v="Yes"/>
    <x v="0"/>
    <x v="0"/>
    <x v="0"/>
    <s v="Yes"/>
    <n v="19"/>
    <s v="Debit Card"/>
    <x v="5"/>
  </r>
  <r>
    <n v="853"/>
    <n v="34"/>
    <x v="0"/>
    <s v="Dress"/>
    <x v="0"/>
    <x v="30"/>
    <x v="20"/>
    <x v="0"/>
    <x v="22"/>
    <x v="1"/>
    <n v="4.2"/>
    <s v="Yes"/>
    <x v="4"/>
    <x v="2"/>
    <x v="0"/>
    <s v="Yes"/>
    <n v="23"/>
    <s v="Debit Card"/>
    <x v="6"/>
  </r>
  <r>
    <n v="854"/>
    <n v="62"/>
    <x v="0"/>
    <s v="Hat"/>
    <x v="3"/>
    <x v="35"/>
    <x v="12"/>
    <x v="0"/>
    <x v="20"/>
    <x v="0"/>
    <n v="4"/>
    <s v="Yes"/>
    <x v="3"/>
    <x v="1"/>
    <x v="0"/>
    <s v="Yes"/>
    <n v="35"/>
    <s v="Cash"/>
    <x v="5"/>
  </r>
  <r>
    <n v="855"/>
    <n v="21"/>
    <x v="0"/>
    <s v="Pants"/>
    <x v="0"/>
    <x v="77"/>
    <x v="18"/>
    <x v="0"/>
    <x v="24"/>
    <x v="1"/>
    <n v="4.3"/>
    <s v="Yes"/>
    <x v="1"/>
    <x v="1"/>
    <x v="0"/>
    <s v="Yes"/>
    <n v="22"/>
    <s v="Venmo"/>
    <x v="5"/>
  </r>
  <r>
    <n v="856"/>
    <n v="70"/>
    <x v="0"/>
    <s v="Socks"/>
    <x v="0"/>
    <x v="31"/>
    <x v="4"/>
    <x v="0"/>
    <x v="9"/>
    <x v="1"/>
    <n v="3"/>
    <s v="Yes"/>
    <x v="2"/>
    <x v="4"/>
    <x v="0"/>
    <s v="Yes"/>
    <n v="14"/>
    <s v="Credit Card"/>
    <x v="3"/>
  </r>
  <r>
    <n v="857"/>
    <n v="55"/>
    <x v="0"/>
    <s v="Shirt"/>
    <x v="0"/>
    <x v="27"/>
    <x v="29"/>
    <x v="2"/>
    <x v="9"/>
    <x v="2"/>
    <n v="3.5"/>
    <s v="Yes"/>
    <x v="5"/>
    <x v="0"/>
    <x v="0"/>
    <s v="Yes"/>
    <n v="47"/>
    <s v="Debit Card"/>
    <x v="0"/>
  </r>
  <r>
    <n v="858"/>
    <n v="43"/>
    <x v="0"/>
    <s v="Shorts"/>
    <x v="0"/>
    <x v="30"/>
    <x v="9"/>
    <x v="0"/>
    <x v="17"/>
    <x v="3"/>
    <n v="3"/>
    <s v="Yes"/>
    <x v="2"/>
    <x v="3"/>
    <x v="0"/>
    <s v="Yes"/>
    <n v="50"/>
    <s v="Debit Card"/>
    <x v="6"/>
  </r>
  <r>
    <n v="859"/>
    <n v="19"/>
    <x v="0"/>
    <s v="Jacket"/>
    <x v="2"/>
    <x v="46"/>
    <x v="19"/>
    <x v="0"/>
    <x v="8"/>
    <x v="3"/>
    <n v="3.1"/>
    <s v="Yes"/>
    <x v="3"/>
    <x v="1"/>
    <x v="0"/>
    <s v="Yes"/>
    <n v="33"/>
    <s v="PayPal"/>
    <x v="1"/>
  </r>
  <r>
    <n v="860"/>
    <n v="47"/>
    <x v="0"/>
    <s v="Hoodie"/>
    <x v="0"/>
    <x v="2"/>
    <x v="48"/>
    <x v="2"/>
    <x v="11"/>
    <x v="0"/>
    <n v="4"/>
    <s v="Yes"/>
    <x v="0"/>
    <x v="2"/>
    <x v="0"/>
    <s v="Yes"/>
    <n v="7"/>
    <s v="Debit Card"/>
    <x v="5"/>
  </r>
  <r>
    <n v="861"/>
    <n v="26"/>
    <x v="0"/>
    <s v="Shoes"/>
    <x v="1"/>
    <x v="55"/>
    <x v="36"/>
    <x v="2"/>
    <x v="1"/>
    <x v="1"/>
    <n v="4.0999999999999996"/>
    <s v="Yes"/>
    <x v="5"/>
    <x v="3"/>
    <x v="0"/>
    <s v="Yes"/>
    <n v="3"/>
    <s v="Cash"/>
    <x v="5"/>
  </r>
  <r>
    <n v="862"/>
    <n v="46"/>
    <x v="0"/>
    <s v="Skirt"/>
    <x v="0"/>
    <x v="33"/>
    <x v="41"/>
    <x v="3"/>
    <x v="14"/>
    <x v="1"/>
    <n v="3.3"/>
    <s v="Yes"/>
    <x v="3"/>
    <x v="4"/>
    <x v="0"/>
    <s v="Yes"/>
    <n v="35"/>
    <s v="Credit Card"/>
    <x v="6"/>
  </r>
  <r>
    <n v="863"/>
    <n v="19"/>
    <x v="0"/>
    <s v="Coat"/>
    <x v="2"/>
    <x v="63"/>
    <x v="10"/>
    <x v="2"/>
    <x v="4"/>
    <x v="0"/>
    <n v="4.9000000000000004"/>
    <s v="Yes"/>
    <x v="3"/>
    <x v="3"/>
    <x v="0"/>
    <s v="Yes"/>
    <n v="13"/>
    <s v="PayPal"/>
    <x v="0"/>
  </r>
  <r>
    <n v="864"/>
    <n v="49"/>
    <x v="0"/>
    <s v="Sneakers"/>
    <x v="1"/>
    <x v="52"/>
    <x v="34"/>
    <x v="2"/>
    <x v="17"/>
    <x v="2"/>
    <n v="3.9"/>
    <s v="Yes"/>
    <x v="3"/>
    <x v="3"/>
    <x v="0"/>
    <s v="Yes"/>
    <n v="42"/>
    <s v="PayPal"/>
    <x v="0"/>
  </r>
  <r>
    <n v="865"/>
    <n v="51"/>
    <x v="0"/>
    <s v="Jeans"/>
    <x v="0"/>
    <x v="40"/>
    <x v="0"/>
    <x v="1"/>
    <x v="4"/>
    <x v="0"/>
    <n v="3.9"/>
    <s v="Yes"/>
    <x v="3"/>
    <x v="2"/>
    <x v="0"/>
    <s v="Yes"/>
    <n v="5"/>
    <s v="PayPal"/>
    <x v="2"/>
  </r>
  <r>
    <n v="866"/>
    <n v="64"/>
    <x v="0"/>
    <s v="Blouse"/>
    <x v="0"/>
    <x v="46"/>
    <x v="24"/>
    <x v="0"/>
    <x v="4"/>
    <x v="0"/>
    <n v="4.8"/>
    <s v="Yes"/>
    <x v="1"/>
    <x v="5"/>
    <x v="0"/>
    <s v="Yes"/>
    <n v="23"/>
    <s v="Venmo"/>
    <x v="2"/>
  </r>
  <r>
    <n v="867"/>
    <n v="67"/>
    <x v="0"/>
    <s v="Sunglasses"/>
    <x v="3"/>
    <x v="28"/>
    <x v="35"/>
    <x v="2"/>
    <x v="12"/>
    <x v="2"/>
    <n v="2.7"/>
    <s v="Yes"/>
    <x v="0"/>
    <x v="1"/>
    <x v="0"/>
    <s v="Yes"/>
    <n v="11"/>
    <s v="PayPal"/>
    <x v="4"/>
  </r>
  <r>
    <n v="868"/>
    <n v="37"/>
    <x v="0"/>
    <s v="Jacket"/>
    <x v="2"/>
    <x v="5"/>
    <x v="24"/>
    <x v="2"/>
    <x v="2"/>
    <x v="1"/>
    <n v="3.1"/>
    <s v="Yes"/>
    <x v="5"/>
    <x v="1"/>
    <x v="0"/>
    <s v="Yes"/>
    <n v="23"/>
    <s v="Bank Transfer"/>
    <x v="0"/>
  </r>
  <r>
    <n v="869"/>
    <n v="40"/>
    <x v="0"/>
    <s v="Dress"/>
    <x v="0"/>
    <x v="42"/>
    <x v="17"/>
    <x v="2"/>
    <x v="14"/>
    <x v="2"/>
    <n v="3.2"/>
    <s v="Yes"/>
    <x v="0"/>
    <x v="2"/>
    <x v="0"/>
    <s v="Yes"/>
    <n v="2"/>
    <s v="Credit Card"/>
    <x v="6"/>
  </r>
  <r>
    <n v="870"/>
    <n v="38"/>
    <x v="0"/>
    <s v="Hat"/>
    <x v="3"/>
    <x v="36"/>
    <x v="13"/>
    <x v="2"/>
    <x v="5"/>
    <x v="1"/>
    <n v="2.7"/>
    <s v="Yes"/>
    <x v="3"/>
    <x v="4"/>
    <x v="0"/>
    <s v="Yes"/>
    <n v="33"/>
    <s v="PayPal"/>
    <x v="1"/>
  </r>
  <r>
    <n v="871"/>
    <n v="66"/>
    <x v="0"/>
    <s v="Hoodie"/>
    <x v="0"/>
    <x v="76"/>
    <x v="8"/>
    <x v="2"/>
    <x v="24"/>
    <x v="3"/>
    <n v="2.5"/>
    <s v="Yes"/>
    <x v="2"/>
    <x v="3"/>
    <x v="0"/>
    <s v="Yes"/>
    <n v="6"/>
    <s v="Bank Transfer"/>
    <x v="4"/>
  </r>
  <r>
    <n v="872"/>
    <n v="47"/>
    <x v="0"/>
    <s v="Handbag"/>
    <x v="3"/>
    <x v="69"/>
    <x v="11"/>
    <x v="2"/>
    <x v="4"/>
    <x v="1"/>
    <n v="2.6"/>
    <s v="Yes"/>
    <x v="1"/>
    <x v="2"/>
    <x v="0"/>
    <s v="Yes"/>
    <n v="45"/>
    <s v="Debit Card"/>
    <x v="3"/>
  </r>
  <r>
    <n v="873"/>
    <n v="56"/>
    <x v="0"/>
    <s v="Jeans"/>
    <x v="0"/>
    <x v="27"/>
    <x v="25"/>
    <x v="2"/>
    <x v="6"/>
    <x v="1"/>
    <n v="2.9"/>
    <s v="Yes"/>
    <x v="2"/>
    <x v="3"/>
    <x v="0"/>
    <s v="Yes"/>
    <n v="25"/>
    <s v="Cash"/>
    <x v="3"/>
  </r>
  <r>
    <n v="874"/>
    <n v="51"/>
    <x v="0"/>
    <s v="Boots"/>
    <x v="1"/>
    <x v="64"/>
    <x v="16"/>
    <x v="2"/>
    <x v="6"/>
    <x v="2"/>
    <n v="4.2"/>
    <s v="Yes"/>
    <x v="3"/>
    <x v="1"/>
    <x v="0"/>
    <s v="Yes"/>
    <n v="24"/>
    <s v="Venmo"/>
    <x v="3"/>
  </r>
  <r>
    <n v="875"/>
    <n v="25"/>
    <x v="0"/>
    <s v="Jacket"/>
    <x v="2"/>
    <x v="61"/>
    <x v="1"/>
    <x v="2"/>
    <x v="23"/>
    <x v="3"/>
    <n v="4.4000000000000004"/>
    <s v="Yes"/>
    <x v="3"/>
    <x v="1"/>
    <x v="0"/>
    <s v="Yes"/>
    <n v="10"/>
    <s v="Venmo"/>
    <x v="6"/>
  </r>
  <r>
    <n v="876"/>
    <n v="37"/>
    <x v="0"/>
    <s v="Sandals"/>
    <x v="1"/>
    <x v="32"/>
    <x v="25"/>
    <x v="0"/>
    <x v="0"/>
    <x v="2"/>
    <n v="4.0999999999999996"/>
    <s v="Yes"/>
    <x v="4"/>
    <x v="1"/>
    <x v="0"/>
    <s v="Yes"/>
    <n v="7"/>
    <s v="Bank Transfer"/>
    <x v="6"/>
  </r>
  <r>
    <n v="877"/>
    <n v="41"/>
    <x v="0"/>
    <s v="Belt"/>
    <x v="3"/>
    <x v="12"/>
    <x v="43"/>
    <x v="0"/>
    <x v="0"/>
    <x v="2"/>
    <n v="3.8"/>
    <s v="Yes"/>
    <x v="4"/>
    <x v="4"/>
    <x v="0"/>
    <s v="Yes"/>
    <n v="1"/>
    <s v="Debit Card"/>
    <x v="1"/>
  </r>
  <r>
    <n v="878"/>
    <n v="64"/>
    <x v="0"/>
    <s v="Handbag"/>
    <x v="3"/>
    <x v="61"/>
    <x v="43"/>
    <x v="2"/>
    <x v="20"/>
    <x v="0"/>
    <n v="4.9000000000000004"/>
    <s v="Yes"/>
    <x v="4"/>
    <x v="2"/>
    <x v="0"/>
    <s v="Yes"/>
    <n v="45"/>
    <s v="Venmo"/>
    <x v="6"/>
  </r>
  <r>
    <n v="879"/>
    <n v="23"/>
    <x v="0"/>
    <s v="Sunglasses"/>
    <x v="3"/>
    <x v="58"/>
    <x v="30"/>
    <x v="1"/>
    <x v="13"/>
    <x v="2"/>
    <n v="4.9000000000000004"/>
    <s v="Yes"/>
    <x v="2"/>
    <x v="0"/>
    <x v="0"/>
    <s v="Yes"/>
    <n v="37"/>
    <s v="Debit Card"/>
    <x v="1"/>
  </r>
  <r>
    <n v="880"/>
    <n v="62"/>
    <x v="0"/>
    <s v="Skirt"/>
    <x v="0"/>
    <x v="31"/>
    <x v="5"/>
    <x v="1"/>
    <x v="12"/>
    <x v="1"/>
    <n v="4.0999999999999996"/>
    <s v="Yes"/>
    <x v="0"/>
    <x v="1"/>
    <x v="0"/>
    <s v="Yes"/>
    <n v="14"/>
    <s v="PayPal"/>
    <x v="3"/>
  </r>
  <r>
    <n v="881"/>
    <n v="39"/>
    <x v="0"/>
    <s v="Backpack"/>
    <x v="3"/>
    <x v="60"/>
    <x v="22"/>
    <x v="0"/>
    <x v="16"/>
    <x v="1"/>
    <n v="3.1"/>
    <s v="Yes"/>
    <x v="4"/>
    <x v="0"/>
    <x v="0"/>
    <s v="Yes"/>
    <n v="25"/>
    <s v="Debit Card"/>
    <x v="5"/>
  </r>
  <r>
    <n v="882"/>
    <n v="52"/>
    <x v="0"/>
    <s v="Sandals"/>
    <x v="1"/>
    <x v="70"/>
    <x v="36"/>
    <x v="2"/>
    <x v="5"/>
    <x v="2"/>
    <n v="2.7"/>
    <s v="Yes"/>
    <x v="0"/>
    <x v="2"/>
    <x v="0"/>
    <s v="Yes"/>
    <n v="18"/>
    <s v="Venmo"/>
    <x v="2"/>
  </r>
  <r>
    <n v="883"/>
    <n v="50"/>
    <x v="0"/>
    <s v="Boots"/>
    <x v="1"/>
    <x v="59"/>
    <x v="41"/>
    <x v="2"/>
    <x v="17"/>
    <x v="3"/>
    <n v="3.8"/>
    <s v="Yes"/>
    <x v="2"/>
    <x v="2"/>
    <x v="0"/>
    <s v="Yes"/>
    <n v="37"/>
    <s v="Cash"/>
    <x v="6"/>
  </r>
  <r>
    <n v="884"/>
    <n v="28"/>
    <x v="0"/>
    <s v="Sneakers"/>
    <x v="1"/>
    <x v="18"/>
    <x v="38"/>
    <x v="1"/>
    <x v="9"/>
    <x v="3"/>
    <n v="4.3"/>
    <s v="Yes"/>
    <x v="4"/>
    <x v="1"/>
    <x v="0"/>
    <s v="Yes"/>
    <n v="30"/>
    <s v="Bank Transfer"/>
    <x v="5"/>
  </r>
  <r>
    <n v="885"/>
    <n v="67"/>
    <x v="0"/>
    <s v="Skirt"/>
    <x v="0"/>
    <x v="26"/>
    <x v="11"/>
    <x v="0"/>
    <x v="22"/>
    <x v="0"/>
    <n v="4.0999999999999996"/>
    <s v="Yes"/>
    <x v="4"/>
    <x v="0"/>
    <x v="0"/>
    <s v="Yes"/>
    <n v="34"/>
    <s v="Bank Transfer"/>
    <x v="1"/>
  </r>
  <r>
    <n v="886"/>
    <n v="41"/>
    <x v="0"/>
    <s v="Dress"/>
    <x v="0"/>
    <x v="54"/>
    <x v="31"/>
    <x v="0"/>
    <x v="7"/>
    <x v="3"/>
    <n v="4.4000000000000004"/>
    <s v="Yes"/>
    <x v="0"/>
    <x v="1"/>
    <x v="0"/>
    <s v="Yes"/>
    <n v="49"/>
    <s v="Debit Card"/>
    <x v="6"/>
  </r>
  <r>
    <n v="887"/>
    <n v="19"/>
    <x v="0"/>
    <s v="Shorts"/>
    <x v="0"/>
    <x v="36"/>
    <x v="40"/>
    <x v="1"/>
    <x v="18"/>
    <x v="2"/>
    <n v="3.6"/>
    <s v="Yes"/>
    <x v="3"/>
    <x v="0"/>
    <x v="0"/>
    <s v="Yes"/>
    <n v="48"/>
    <s v="Bank Transfer"/>
    <x v="5"/>
  </r>
  <r>
    <n v="888"/>
    <n v="70"/>
    <x v="0"/>
    <s v="Handbag"/>
    <x v="3"/>
    <x v="53"/>
    <x v="46"/>
    <x v="0"/>
    <x v="2"/>
    <x v="0"/>
    <n v="3.3"/>
    <s v="Yes"/>
    <x v="0"/>
    <x v="4"/>
    <x v="0"/>
    <s v="Yes"/>
    <n v="33"/>
    <s v="PayPal"/>
    <x v="0"/>
  </r>
  <r>
    <n v="889"/>
    <n v="49"/>
    <x v="0"/>
    <s v="Scarf"/>
    <x v="3"/>
    <x v="64"/>
    <x v="13"/>
    <x v="1"/>
    <x v="9"/>
    <x v="1"/>
    <n v="3.6"/>
    <s v="Yes"/>
    <x v="4"/>
    <x v="0"/>
    <x v="0"/>
    <s v="Yes"/>
    <n v="44"/>
    <s v="Cash"/>
    <x v="2"/>
  </r>
  <r>
    <n v="890"/>
    <n v="59"/>
    <x v="0"/>
    <s v="Belt"/>
    <x v="3"/>
    <x v="63"/>
    <x v="28"/>
    <x v="1"/>
    <x v="8"/>
    <x v="3"/>
    <n v="2.8"/>
    <s v="Yes"/>
    <x v="4"/>
    <x v="1"/>
    <x v="0"/>
    <s v="Yes"/>
    <n v="50"/>
    <s v="Venmo"/>
    <x v="1"/>
  </r>
  <r>
    <n v="891"/>
    <n v="52"/>
    <x v="0"/>
    <s v="Gloves"/>
    <x v="3"/>
    <x v="12"/>
    <x v="14"/>
    <x v="1"/>
    <x v="7"/>
    <x v="1"/>
    <n v="4.3"/>
    <s v="Yes"/>
    <x v="0"/>
    <x v="4"/>
    <x v="0"/>
    <s v="Yes"/>
    <n v="47"/>
    <s v="Credit Card"/>
    <x v="5"/>
  </r>
  <r>
    <n v="892"/>
    <n v="20"/>
    <x v="0"/>
    <s v="Skirt"/>
    <x v="0"/>
    <x v="46"/>
    <x v="38"/>
    <x v="1"/>
    <x v="12"/>
    <x v="2"/>
    <n v="3.9"/>
    <s v="Yes"/>
    <x v="4"/>
    <x v="5"/>
    <x v="0"/>
    <s v="Yes"/>
    <n v="24"/>
    <s v="PayPal"/>
    <x v="6"/>
  </r>
  <r>
    <n v="893"/>
    <n v="31"/>
    <x v="0"/>
    <s v="Shorts"/>
    <x v="0"/>
    <x v="1"/>
    <x v="35"/>
    <x v="0"/>
    <x v="0"/>
    <x v="2"/>
    <n v="2.7"/>
    <s v="Yes"/>
    <x v="4"/>
    <x v="1"/>
    <x v="0"/>
    <s v="Yes"/>
    <n v="43"/>
    <s v="Debit Card"/>
    <x v="5"/>
  </r>
  <r>
    <n v="894"/>
    <n v="33"/>
    <x v="0"/>
    <s v="Backpack"/>
    <x v="3"/>
    <x v="12"/>
    <x v="43"/>
    <x v="2"/>
    <x v="16"/>
    <x v="1"/>
    <n v="4.7"/>
    <s v="Yes"/>
    <x v="5"/>
    <x v="0"/>
    <x v="0"/>
    <s v="Yes"/>
    <n v="14"/>
    <s v="Venmo"/>
    <x v="5"/>
  </r>
  <r>
    <n v="895"/>
    <n v="44"/>
    <x v="0"/>
    <s v="Hoodie"/>
    <x v="0"/>
    <x v="30"/>
    <x v="5"/>
    <x v="0"/>
    <x v="7"/>
    <x v="1"/>
    <n v="3.8"/>
    <s v="Yes"/>
    <x v="4"/>
    <x v="1"/>
    <x v="0"/>
    <s v="Yes"/>
    <n v="3"/>
    <s v="Debit Card"/>
    <x v="3"/>
  </r>
  <r>
    <n v="896"/>
    <n v="40"/>
    <x v="0"/>
    <s v="Hat"/>
    <x v="3"/>
    <x v="28"/>
    <x v="16"/>
    <x v="3"/>
    <x v="8"/>
    <x v="1"/>
    <n v="4.7"/>
    <s v="Yes"/>
    <x v="5"/>
    <x v="2"/>
    <x v="0"/>
    <s v="Yes"/>
    <n v="33"/>
    <s v="Debit Card"/>
    <x v="3"/>
  </r>
  <r>
    <n v="897"/>
    <n v="69"/>
    <x v="0"/>
    <s v="Jewelry"/>
    <x v="3"/>
    <x v="45"/>
    <x v="10"/>
    <x v="2"/>
    <x v="12"/>
    <x v="1"/>
    <n v="4.7"/>
    <s v="Yes"/>
    <x v="0"/>
    <x v="0"/>
    <x v="0"/>
    <s v="Yes"/>
    <n v="38"/>
    <s v="Cash"/>
    <x v="0"/>
  </r>
  <r>
    <n v="898"/>
    <n v="29"/>
    <x v="0"/>
    <s v="Shirt"/>
    <x v="0"/>
    <x v="26"/>
    <x v="26"/>
    <x v="2"/>
    <x v="0"/>
    <x v="1"/>
    <n v="3.4"/>
    <s v="Yes"/>
    <x v="3"/>
    <x v="0"/>
    <x v="0"/>
    <s v="Yes"/>
    <n v="46"/>
    <s v="Venmo"/>
    <x v="1"/>
  </r>
  <r>
    <n v="899"/>
    <n v="54"/>
    <x v="0"/>
    <s v="Belt"/>
    <x v="3"/>
    <x v="44"/>
    <x v="22"/>
    <x v="0"/>
    <x v="16"/>
    <x v="1"/>
    <n v="3.5"/>
    <s v="Yes"/>
    <x v="0"/>
    <x v="4"/>
    <x v="0"/>
    <s v="Yes"/>
    <n v="19"/>
    <s v="Bank Transfer"/>
    <x v="6"/>
  </r>
  <r>
    <n v="900"/>
    <n v="65"/>
    <x v="0"/>
    <s v="Sweater"/>
    <x v="0"/>
    <x v="47"/>
    <x v="3"/>
    <x v="2"/>
    <x v="15"/>
    <x v="2"/>
    <n v="4"/>
    <s v="Yes"/>
    <x v="5"/>
    <x v="3"/>
    <x v="0"/>
    <s v="Yes"/>
    <n v="20"/>
    <s v="PayPal"/>
    <x v="2"/>
  </r>
  <r>
    <n v="901"/>
    <n v="54"/>
    <x v="0"/>
    <s v="Hat"/>
    <x v="3"/>
    <x v="57"/>
    <x v="8"/>
    <x v="0"/>
    <x v="0"/>
    <x v="3"/>
    <n v="3.3"/>
    <s v="Yes"/>
    <x v="2"/>
    <x v="1"/>
    <x v="0"/>
    <s v="Yes"/>
    <n v="42"/>
    <s v="Bank Transfer"/>
    <x v="3"/>
  </r>
  <r>
    <n v="902"/>
    <n v="60"/>
    <x v="0"/>
    <s v="Scarf"/>
    <x v="3"/>
    <x v="10"/>
    <x v="9"/>
    <x v="0"/>
    <x v="10"/>
    <x v="2"/>
    <n v="4.7"/>
    <s v="Yes"/>
    <x v="5"/>
    <x v="4"/>
    <x v="0"/>
    <s v="Yes"/>
    <n v="34"/>
    <s v="Cash"/>
    <x v="5"/>
  </r>
  <r>
    <n v="903"/>
    <n v="43"/>
    <x v="0"/>
    <s v="Hat"/>
    <x v="3"/>
    <x v="77"/>
    <x v="0"/>
    <x v="2"/>
    <x v="19"/>
    <x v="2"/>
    <n v="2.8"/>
    <s v="Yes"/>
    <x v="5"/>
    <x v="2"/>
    <x v="0"/>
    <s v="Yes"/>
    <n v="5"/>
    <s v="Cash"/>
    <x v="5"/>
  </r>
  <r>
    <n v="904"/>
    <n v="44"/>
    <x v="0"/>
    <s v="Jacket"/>
    <x v="2"/>
    <x v="29"/>
    <x v="47"/>
    <x v="2"/>
    <x v="24"/>
    <x v="0"/>
    <n v="3.3"/>
    <s v="Yes"/>
    <x v="1"/>
    <x v="0"/>
    <x v="0"/>
    <s v="Yes"/>
    <n v="3"/>
    <s v="PayPal"/>
    <x v="3"/>
  </r>
  <r>
    <n v="905"/>
    <n v="69"/>
    <x v="0"/>
    <s v="T-shirt"/>
    <x v="0"/>
    <x v="54"/>
    <x v="29"/>
    <x v="0"/>
    <x v="23"/>
    <x v="1"/>
    <n v="2.9"/>
    <s v="Yes"/>
    <x v="0"/>
    <x v="1"/>
    <x v="0"/>
    <s v="Yes"/>
    <n v="46"/>
    <s v="PayPal"/>
    <x v="6"/>
  </r>
  <r>
    <n v="906"/>
    <n v="46"/>
    <x v="0"/>
    <s v="Dress"/>
    <x v="0"/>
    <x v="10"/>
    <x v="16"/>
    <x v="1"/>
    <x v="17"/>
    <x v="1"/>
    <n v="2.8"/>
    <s v="Yes"/>
    <x v="0"/>
    <x v="3"/>
    <x v="0"/>
    <s v="Yes"/>
    <n v="16"/>
    <s v="Venmo"/>
    <x v="2"/>
  </r>
  <r>
    <n v="907"/>
    <n v="41"/>
    <x v="0"/>
    <s v="Pants"/>
    <x v="0"/>
    <x v="22"/>
    <x v="36"/>
    <x v="2"/>
    <x v="16"/>
    <x v="1"/>
    <n v="4.2"/>
    <s v="Yes"/>
    <x v="5"/>
    <x v="3"/>
    <x v="0"/>
    <s v="Yes"/>
    <n v="21"/>
    <s v="Debit Card"/>
    <x v="4"/>
  </r>
  <r>
    <n v="908"/>
    <n v="32"/>
    <x v="0"/>
    <s v="Sweater"/>
    <x v="0"/>
    <x v="35"/>
    <x v="9"/>
    <x v="0"/>
    <x v="17"/>
    <x v="0"/>
    <n v="4.4000000000000004"/>
    <s v="Yes"/>
    <x v="3"/>
    <x v="0"/>
    <x v="0"/>
    <s v="Yes"/>
    <n v="34"/>
    <s v="Credit Card"/>
    <x v="4"/>
  </r>
  <r>
    <n v="909"/>
    <n v="26"/>
    <x v="0"/>
    <s v="Sunglasses"/>
    <x v="3"/>
    <x v="54"/>
    <x v="32"/>
    <x v="2"/>
    <x v="2"/>
    <x v="0"/>
    <n v="3.6"/>
    <s v="Yes"/>
    <x v="2"/>
    <x v="1"/>
    <x v="0"/>
    <s v="Yes"/>
    <n v="9"/>
    <s v="PayPal"/>
    <x v="6"/>
  </r>
  <r>
    <n v="910"/>
    <n v="61"/>
    <x v="0"/>
    <s v="Belt"/>
    <x v="3"/>
    <x v="22"/>
    <x v="7"/>
    <x v="0"/>
    <x v="5"/>
    <x v="3"/>
    <n v="2.7"/>
    <s v="Yes"/>
    <x v="5"/>
    <x v="0"/>
    <x v="0"/>
    <s v="Yes"/>
    <n v="36"/>
    <s v="PayPal"/>
    <x v="1"/>
  </r>
  <r>
    <n v="911"/>
    <n v="49"/>
    <x v="0"/>
    <s v="Hoodie"/>
    <x v="0"/>
    <x v="21"/>
    <x v="36"/>
    <x v="1"/>
    <x v="6"/>
    <x v="1"/>
    <n v="3.4"/>
    <s v="Yes"/>
    <x v="1"/>
    <x v="0"/>
    <x v="0"/>
    <s v="Yes"/>
    <n v="22"/>
    <s v="Credit Card"/>
    <x v="5"/>
  </r>
  <r>
    <n v="912"/>
    <n v="53"/>
    <x v="0"/>
    <s v="Pants"/>
    <x v="0"/>
    <x v="67"/>
    <x v="34"/>
    <x v="2"/>
    <x v="13"/>
    <x v="0"/>
    <n v="2.8"/>
    <s v="Yes"/>
    <x v="2"/>
    <x v="4"/>
    <x v="0"/>
    <s v="Yes"/>
    <n v="2"/>
    <s v="Bank Transfer"/>
    <x v="3"/>
  </r>
  <r>
    <n v="913"/>
    <n v="24"/>
    <x v="0"/>
    <s v="Hoodie"/>
    <x v="0"/>
    <x v="22"/>
    <x v="10"/>
    <x v="2"/>
    <x v="14"/>
    <x v="0"/>
    <n v="3.4"/>
    <s v="Yes"/>
    <x v="1"/>
    <x v="2"/>
    <x v="0"/>
    <s v="Yes"/>
    <n v="32"/>
    <s v="Bank Transfer"/>
    <x v="5"/>
  </r>
  <r>
    <n v="914"/>
    <n v="37"/>
    <x v="0"/>
    <s v="Sneakers"/>
    <x v="1"/>
    <x v="53"/>
    <x v="40"/>
    <x v="2"/>
    <x v="22"/>
    <x v="3"/>
    <n v="2.6"/>
    <s v="Yes"/>
    <x v="1"/>
    <x v="2"/>
    <x v="0"/>
    <s v="Yes"/>
    <n v="29"/>
    <s v="Cash"/>
    <x v="6"/>
  </r>
  <r>
    <n v="915"/>
    <n v="43"/>
    <x v="0"/>
    <s v="Dress"/>
    <x v="0"/>
    <x v="25"/>
    <x v="47"/>
    <x v="0"/>
    <x v="7"/>
    <x v="2"/>
    <n v="4.0999999999999996"/>
    <s v="Yes"/>
    <x v="3"/>
    <x v="3"/>
    <x v="0"/>
    <s v="Yes"/>
    <n v="27"/>
    <s v="Venmo"/>
    <x v="6"/>
  </r>
  <r>
    <n v="916"/>
    <n v="31"/>
    <x v="0"/>
    <s v="Dress"/>
    <x v="0"/>
    <x v="20"/>
    <x v="3"/>
    <x v="0"/>
    <x v="7"/>
    <x v="0"/>
    <n v="2.9"/>
    <s v="Yes"/>
    <x v="5"/>
    <x v="5"/>
    <x v="0"/>
    <s v="Yes"/>
    <n v="33"/>
    <s v="Credit Card"/>
    <x v="0"/>
  </r>
  <r>
    <n v="917"/>
    <n v="49"/>
    <x v="0"/>
    <s v="Jeans"/>
    <x v="0"/>
    <x v="7"/>
    <x v="26"/>
    <x v="1"/>
    <x v="24"/>
    <x v="1"/>
    <n v="2.7"/>
    <s v="Yes"/>
    <x v="2"/>
    <x v="3"/>
    <x v="0"/>
    <s v="Yes"/>
    <n v="16"/>
    <s v="Venmo"/>
    <x v="5"/>
  </r>
  <r>
    <n v="918"/>
    <n v="69"/>
    <x v="0"/>
    <s v="Sweater"/>
    <x v="0"/>
    <x v="1"/>
    <x v="9"/>
    <x v="2"/>
    <x v="1"/>
    <x v="1"/>
    <n v="3.7"/>
    <s v="Yes"/>
    <x v="5"/>
    <x v="3"/>
    <x v="0"/>
    <s v="Yes"/>
    <n v="11"/>
    <s v="Bank Transfer"/>
    <x v="3"/>
  </r>
  <r>
    <n v="919"/>
    <n v="65"/>
    <x v="0"/>
    <s v="Shorts"/>
    <x v="0"/>
    <x v="69"/>
    <x v="17"/>
    <x v="2"/>
    <x v="20"/>
    <x v="1"/>
    <n v="4.3"/>
    <s v="Yes"/>
    <x v="2"/>
    <x v="4"/>
    <x v="0"/>
    <s v="Yes"/>
    <n v="11"/>
    <s v="Cash"/>
    <x v="0"/>
  </r>
  <r>
    <n v="920"/>
    <n v="41"/>
    <x v="0"/>
    <s v="Shirt"/>
    <x v="0"/>
    <x v="71"/>
    <x v="2"/>
    <x v="0"/>
    <x v="14"/>
    <x v="0"/>
    <n v="2.6"/>
    <s v="Yes"/>
    <x v="3"/>
    <x v="4"/>
    <x v="0"/>
    <s v="Yes"/>
    <n v="17"/>
    <s v="Debit Card"/>
    <x v="4"/>
  </r>
  <r>
    <n v="921"/>
    <n v="37"/>
    <x v="0"/>
    <s v="Belt"/>
    <x v="3"/>
    <x v="13"/>
    <x v="10"/>
    <x v="3"/>
    <x v="9"/>
    <x v="2"/>
    <n v="4.3"/>
    <s v="Yes"/>
    <x v="0"/>
    <x v="1"/>
    <x v="0"/>
    <s v="Yes"/>
    <n v="37"/>
    <s v="Cash"/>
    <x v="1"/>
  </r>
  <r>
    <n v="922"/>
    <n v="70"/>
    <x v="0"/>
    <s v="Coat"/>
    <x v="2"/>
    <x v="41"/>
    <x v="45"/>
    <x v="0"/>
    <x v="5"/>
    <x v="2"/>
    <n v="4.0999999999999996"/>
    <s v="Yes"/>
    <x v="4"/>
    <x v="0"/>
    <x v="0"/>
    <s v="Yes"/>
    <n v="18"/>
    <s v="PayPal"/>
    <x v="1"/>
  </r>
  <r>
    <n v="923"/>
    <n v="63"/>
    <x v="0"/>
    <s v="Sneakers"/>
    <x v="1"/>
    <x v="30"/>
    <x v="42"/>
    <x v="2"/>
    <x v="17"/>
    <x v="3"/>
    <n v="4.2"/>
    <s v="Yes"/>
    <x v="4"/>
    <x v="3"/>
    <x v="0"/>
    <s v="Yes"/>
    <n v="13"/>
    <s v="Credit Card"/>
    <x v="5"/>
  </r>
  <r>
    <n v="924"/>
    <n v="55"/>
    <x v="0"/>
    <s v="Shirt"/>
    <x v="0"/>
    <x v="41"/>
    <x v="10"/>
    <x v="2"/>
    <x v="5"/>
    <x v="1"/>
    <n v="4.2"/>
    <s v="Yes"/>
    <x v="3"/>
    <x v="4"/>
    <x v="0"/>
    <s v="Yes"/>
    <n v="7"/>
    <s v="PayPal"/>
    <x v="1"/>
  </r>
  <r>
    <n v="925"/>
    <n v="52"/>
    <x v="0"/>
    <s v="Socks"/>
    <x v="0"/>
    <x v="72"/>
    <x v="23"/>
    <x v="3"/>
    <x v="19"/>
    <x v="0"/>
    <n v="3.1"/>
    <s v="Yes"/>
    <x v="0"/>
    <x v="3"/>
    <x v="0"/>
    <s v="Yes"/>
    <n v="37"/>
    <s v="Cash"/>
    <x v="3"/>
  </r>
  <r>
    <n v="926"/>
    <n v="22"/>
    <x v="0"/>
    <s v="Jeans"/>
    <x v="0"/>
    <x v="19"/>
    <x v="28"/>
    <x v="0"/>
    <x v="11"/>
    <x v="0"/>
    <n v="4.9000000000000004"/>
    <s v="Yes"/>
    <x v="0"/>
    <x v="0"/>
    <x v="0"/>
    <s v="Yes"/>
    <n v="8"/>
    <s v="Cash"/>
    <x v="5"/>
  </r>
  <r>
    <n v="927"/>
    <n v="54"/>
    <x v="0"/>
    <s v="Jeans"/>
    <x v="0"/>
    <x v="80"/>
    <x v="2"/>
    <x v="3"/>
    <x v="14"/>
    <x v="1"/>
    <n v="4.4000000000000004"/>
    <s v="Yes"/>
    <x v="3"/>
    <x v="0"/>
    <x v="0"/>
    <s v="Yes"/>
    <n v="11"/>
    <s v="Cash"/>
    <x v="4"/>
  </r>
  <r>
    <n v="928"/>
    <n v="28"/>
    <x v="0"/>
    <s v="Sneakers"/>
    <x v="1"/>
    <x v="72"/>
    <x v="35"/>
    <x v="0"/>
    <x v="13"/>
    <x v="2"/>
    <n v="4.4000000000000004"/>
    <s v="Yes"/>
    <x v="1"/>
    <x v="3"/>
    <x v="0"/>
    <s v="Yes"/>
    <n v="8"/>
    <s v="Venmo"/>
    <x v="4"/>
  </r>
  <r>
    <n v="929"/>
    <n v="67"/>
    <x v="0"/>
    <s v="Dress"/>
    <x v="0"/>
    <x v="18"/>
    <x v="10"/>
    <x v="3"/>
    <x v="22"/>
    <x v="0"/>
    <n v="3.4"/>
    <s v="Yes"/>
    <x v="1"/>
    <x v="5"/>
    <x v="0"/>
    <s v="Yes"/>
    <n v="31"/>
    <s v="Cash"/>
    <x v="6"/>
  </r>
  <r>
    <n v="930"/>
    <n v="59"/>
    <x v="0"/>
    <s v="Boots"/>
    <x v="1"/>
    <x v="23"/>
    <x v="43"/>
    <x v="2"/>
    <x v="3"/>
    <x v="3"/>
    <n v="4.5"/>
    <s v="Yes"/>
    <x v="4"/>
    <x v="4"/>
    <x v="0"/>
    <s v="Yes"/>
    <n v="26"/>
    <s v="Debit Card"/>
    <x v="0"/>
  </r>
  <r>
    <n v="931"/>
    <n v="26"/>
    <x v="0"/>
    <s v="T-shirt"/>
    <x v="0"/>
    <x v="72"/>
    <x v="11"/>
    <x v="0"/>
    <x v="14"/>
    <x v="3"/>
    <n v="4.5"/>
    <s v="Yes"/>
    <x v="0"/>
    <x v="5"/>
    <x v="0"/>
    <s v="Yes"/>
    <n v="20"/>
    <s v="Credit Card"/>
    <x v="4"/>
  </r>
  <r>
    <n v="932"/>
    <n v="24"/>
    <x v="0"/>
    <s v="Coat"/>
    <x v="2"/>
    <x v="14"/>
    <x v="43"/>
    <x v="2"/>
    <x v="5"/>
    <x v="0"/>
    <n v="4.0999999999999996"/>
    <s v="Yes"/>
    <x v="2"/>
    <x v="3"/>
    <x v="0"/>
    <s v="Yes"/>
    <n v="24"/>
    <s v="Bank Transfer"/>
    <x v="0"/>
  </r>
  <r>
    <n v="933"/>
    <n v="62"/>
    <x v="0"/>
    <s v="Skirt"/>
    <x v="0"/>
    <x v="41"/>
    <x v="27"/>
    <x v="0"/>
    <x v="24"/>
    <x v="0"/>
    <n v="3.2"/>
    <s v="Yes"/>
    <x v="4"/>
    <x v="3"/>
    <x v="0"/>
    <s v="Yes"/>
    <n v="45"/>
    <s v="Debit Card"/>
    <x v="4"/>
  </r>
  <r>
    <n v="934"/>
    <n v="70"/>
    <x v="0"/>
    <s v="Sneakers"/>
    <x v="1"/>
    <x v="63"/>
    <x v="24"/>
    <x v="2"/>
    <x v="23"/>
    <x v="1"/>
    <n v="2.7"/>
    <s v="Yes"/>
    <x v="5"/>
    <x v="5"/>
    <x v="0"/>
    <s v="Yes"/>
    <n v="33"/>
    <s v="Debit Card"/>
    <x v="5"/>
  </r>
  <r>
    <n v="935"/>
    <n v="45"/>
    <x v="0"/>
    <s v="Jeans"/>
    <x v="0"/>
    <x v="53"/>
    <x v="4"/>
    <x v="1"/>
    <x v="22"/>
    <x v="1"/>
    <n v="3.7"/>
    <s v="Yes"/>
    <x v="1"/>
    <x v="0"/>
    <x v="0"/>
    <s v="Yes"/>
    <n v="21"/>
    <s v="Bank Transfer"/>
    <x v="5"/>
  </r>
  <r>
    <n v="936"/>
    <n v="58"/>
    <x v="0"/>
    <s v="Hoodie"/>
    <x v="0"/>
    <x v="12"/>
    <x v="31"/>
    <x v="0"/>
    <x v="3"/>
    <x v="3"/>
    <n v="2.6"/>
    <s v="Yes"/>
    <x v="0"/>
    <x v="5"/>
    <x v="0"/>
    <s v="Yes"/>
    <n v="2"/>
    <s v="Bank Transfer"/>
    <x v="0"/>
  </r>
  <r>
    <n v="937"/>
    <n v="31"/>
    <x v="0"/>
    <s v="Shoes"/>
    <x v="1"/>
    <x v="63"/>
    <x v="1"/>
    <x v="2"/>
    <x v="6"/>
    <x v="2"/>
    <n v="2.7"/>
    <s v="Yes"/>
    <x v="5"/>
    <x v="1"/>
    <x v="0"/>
    <s v="Yes"/>
    <n v="28"/>
    <s v="Cash"/>
    <x v="1"/>
  </r>
  <r>
    <n v="938"/>
    <n v="32"/>
    <x v="0"/>
    <s v="Shorts"/>
    <x v="0"/>
    <x v="41"/>
    <x v="44"/>
    <x v="2"/>
    <x v="23"/>
    <x v="2"/>
    <n v="2.7"/>
    <s v="Yes"/>
    <x v="5"/>
    <x v="0"/>
    <x v="0"/>
    <s v="Yes"/>
    <n v="18"/>
    <s v="Venmo"/>
    <x v="3"/>
  </r>
  <r>
    <n v="939"/>
    <n v="36"/>
    <x v="0"/>
    <s v="Blouse"/>
    <x v="0"/>
    <x v="8"/>
    <x v="48"/>
    <x v="1"/>
    <x v="11"/>
    <x v="3"/>
    <n v="4.8"/>
    <s v="Yes"/>
    <x v="1"/>
    <x v="1"/>
    <x v="0"/>
    <s v="Yes"/>
    <n v="21"/>
    <s v="Debit Card"/>
    <x v="0"/>
  </r>
  <r>
    <n v="940"/>
    <n v="25"/>
    <x v="0"/>
    <s v="T-shirt"/>
    <x v="0"/>
    <x v="58"/>
    <x v="14"/>
    <x v="0"/>
    <x v="21"/>
    <x v="0"/>
    <n v="4.8"/>
    <s v="Yes"/>
    <x v="4"/>
    <x v="2"/>
    <x v="0"/>
    <s v="Yes"/>
    <n v="24"/>
    <s v="Credit Card"/>
    <x v="5"/>
  </r>
  <r>
    <n v="941"/>
    <n v="48"/>
    <x v="0"/>
    <s v="Belt"/>
    <x v="3"/>
    <x v="77"/>
    <x v="24"/>
    <x v="1"/>
    <x v="1"/>
    <x v="1"/>
    <n v="2.6"/>
    <s v="Yes"/>
    <x v="3"/>
    <x v="5"/>
    <x v="0"/>
    <s v="Yes"/>
    <n v="15"/>
    <s v="PayPal"/>
    <x v="6"/>
  </r>
  <r>
    <n v="942"/>
    <n v="39"/>
    <x v="0"/>
    <s v="Handbag"/>
    <x v="3"/>
    <x v="59"/>
    <x v="26"/>
    <x v="0"/>
    <x v="13"/>
    <x v="0"/>
    <n v="4.5"/>
    <s v="Yes"/>
    <x v="1"/>
    <x v="4"/>
    <x v="0"/>
    <s v="Yes"/>
    <n v="38"/>
    <s v="PayPal"/>
    <x v="6"/>
  </r>
  <r>
    <n v="943"/>
    <n v="26"/>
    <x v="0"/>
    <s v="Dress"/>
    <x v="0"/>
    <x v="26"/>
    <x v="28"/>
    <x v="2"/>
    <x v="17"/>
    <x v="0"/>
    <n v="3.2"/>
    <s v="Yes"/>
    <x v="2"/>
    <x v="0"/>
    <x v="0"/>
    <s v="Yes"/>
    <n v="38"/>
    <s v="PayPal"/>
    <x v="4"/>
  </r>
  <r>
    <n v="944"/>
    <n v="32"/>
    <x v="0"/>
    <s v="Hat"/>
    <x v="3"/>
    <x v="80"/>
    <x v="19"/>
    <x v="0"/>
    <x v="17"/>
    <x v="0"/>
    <n v="3.8"/>
    <s v="Yes"/>
    <x v="3"/>
    <x v="2"/>
    <x v="0"/>
    <s v="Yes"/>
    <n v="13"/>
    <s v="Venmo"/>
    <x v="0"/>
  </r>
  <r>
    <n v="945"/>
    <n v="54"/>
    <x v="0"/>
    <s v="Belt"/>
    <x v="3"/>
    <x v="8"/>
    <x v="27"/>
    <x v="1"/>
    <x v="0"/>
    <x v="1"/>
    <n v="4.8"/>
    <s v="Yes"/>
    <x v="5"/>
    <x v="0"/>
    <x v="0"/>
    <s v="Yes"/>
    <n v="39"/>
    <s v="Cash"/>
    <x v="4"/>
  </r>
  <r>
    <n v="946"/>
    <n v="38"/>
    <x v="0"/>
    <s v="Boots"/>
    <x v="1"/>
    <x v="15"/>
    <x v="46"/>
    <x v="2"/>
    <x v="10"/>
    <x v="2"/>
    <n v="4.0999999999999996"/>
    <s v="Yes"/>
    <x v="5"/>
    <x v="5"/>
    <x v="0"/>
    <s v="Yes"/>
    <n v="8"/>
    <s v="Venmo"/>
    <x v="6"/>
  </r>
  <r>
    <n v="947"/>
    <n v="46"/>
    <x v="0"/>
    <s v="Coat"/>
    <x v="2"/>
    <x v="41"/>
    <x v="38"/>
    <x v="3"/>
    <x v="24"/>
    <x v="1"/>
    <n v="2.8"/>
    <s v="Yes"/>
    <x v="3"/>
    <x v="2"/>
    <x v="0"/>
    <s v="Yes"/>
    <n v="4"/>
    <s v="PayPal"/>
    <x v="3"/>
  </r>
  <r>
    <n v="948"/>
    <n v="57"/>
    <x v="0"/>
    <s v="Blouse"/>
    <x v="0"/>
    <x v="50"/>
    <x v="27"/>
    <x v="2"/>
    <x v="4"/>
    <x v="0"/>
    <n v="3.9"/>
    <s v="Yes"/>
    <x v="2"/>
    <x v="5"/>
    <x v="0"/>
    <s v="Yes"/>
    <n v="6"/>
    <s v="Cash"/>
    <x v="6"/>
  </r>
  <r>
    <n v="949"/>
    <n v="49"/>
    <x v="0"/>
    <s v="Hat"/>
    <x v="3"/>
    <x v="3"/>
    <x v="15"/>
    <x v="0"/>
    <x v="8"/>
    <x v="2"/>
    <n v="4.9000000000000004"/>
    <s v="Yes"/>
    <x v="4"/>
    <x v="0"/>
    <x v="0"/>
    <s v="Yes"/>
    <n v="11"/>
    <s v="Venmo"/>
    <x v="6"/>
  </r>
  <r>
    <n v="950"/>
    <n v="33"/>
    <x v="0"/>
    <s v="Jeans"/>
    <x v="0"/>
    <x v="14"/>
    <x v="6"/>
    <x v="2"/>
    <x v="8"/>
    <x v="2"/>
    <n v="3.4"/>
    <s v="Yes"/>
    <x v="2"/>
    <x v="3"/>
    <x v="0"/>
    <s v="Yes"/>
    <n v="49"/>
    <s v="Venmo"/>
    <x v="5"/>
  </r>
  <r>
    <n v="951"/>
    <n v="54"/>
    <x v="0"/>
    <s v="Backpack"/>
    <x v="3"/>
    <x v="18"/>
    <x v="35"/>
    <x v="3"/>
    <x v="2"/>
    <x v="0"/>
    <n v="4.0999999999999996"/>
    <s v="Yes"/>
    <x v="2"/>
    <x v="1"/>
    <x v="0"/>
    <s v="Yes"/>
    <n v="30"/>
    <s v="PayPal"/>
    <x v="3"/>
  </r>
  <r>
    <n v="952"/>
    <n v="47"/>
    <x v="0"/>
    <s v="Dress"/>
    <x v="0"/>
    <x v="12"/>
    <x v="29"/>
    <x v="2"/>
    <x v="17"/>
    <x v="2"/>
    <n v="2.9"/>
    <s v="Yes"/>
    <x v="4"/>
    <x v="0"/>
    <x v="0"/>
    <s v="Yes"/>
    <n v="34"/>
    <s v="Bank Transfer"/>
    <x v="5"/>
  </r>
  <r>
    <n v="953"/>
    <n v="36"/>
    <x v="0"/>
    <s v="Hat"/>
    <x v="3"/>
    <x v="79"/>
    <x v="37"/>
    <x v="1"/>
    <x v="16"/>
    <x v="3"/>
    <n v="3.1"/>
    <s v="Yes"/>
    <x v="1"/>
    <x v="4"/>
    <x v="0"/>
    <s v="Yes"/>
    <n v="28"/>
    <s v="PayPal"/>
    <x v="5"/>
  </r>
  <r>
    <n v="954"/>
    <n v="68"/>
    <x v="0"/>
    <s v="Sunglasses"/>
    <x v="3"/>
    <x v="74"/>
    <x v="40"/>
    <x v="1"/>
    <x v="17"/>
    <x v="1"/>
    <n v="3.6"/>
    <s v="Yes"/>
    <x v="0"/>
    <x v="4"/>
    <x v="0"/>
    <s v="Yes"/>
    <n v="36"/>
    <s v="Venmo"/>
    <x v="3"/>
  </r>
  <r>
    <n v="955"/>
    <n v="60"/>
    <x v="0"/>
    <s v="Hat"/>
    <x v="3"/>
    <x v="67"/>
    <x v="7"/>
    <x v="1"/>
    <x v="2"/>
    <x v="3"/>
    <n v="3.5"/>
    <s v="Yes"/>
    <x v="4"/>
    <x v="3"/>
    <x v="0"/>
    <s v="Yes"/>
    <n v="18"/>
    <s v="Credit Card"/>
    <x v="6"/>
  </r>
  <r>
    <n v="956"/>
    <n v="55"/>
    <x v="0"/>
    <s v="Dress"/>
    <x v="0"/>
    <x v="60"/>
    <x v="16"/>
    <x v="0"/>
    <x v="12"/>
    <x v="2"/>
    <n v="3.4"/>
    <s v="Yes"/>
    <x v="4"/>
    <x v="1"/>
    <x v="0"/>
    <s v="Yes"/>
    <n v="4"/>
    <s v="PayPal"/>
    <x v="5"/>
  </r>
  <r>
    <n v="957"/>
    <n v="29"/>
    <x v="0"/>
    <s v="Shirt"/>
    <x v="0"/>
    <x v="54"/>
    <x v="16"/>
    <x v="3"/>
    <x v="17"/>
    <x v="1"/>
    <n v="2.9"/>
    <s v="Yes"/>
    <x v="4"/>
    <x v="4"/>
    <x v="0"/>
    <s v="Yes"/>
    <n v="42"/>
    <s v="Debit Card"/>
    <x v="3"/>
  </r>
  <r>
    <n v="958"/>
    <n v="38"/>
    <x v="0"/>
    <s v="Scarf"/>
    <x v="3"/>
    <x v="66"/>
    <x v="27"/>
    <x v="3"/>
    <x v="10"/>
    <x v="1"/>
    <n v="4.7"/>
    <s v="Yes"/>
    <x v="1"/>
    <x v="5"/>
    <x v="0"/>
    <s v="Yes"/>
    <n v="11"/>
    <s v="Cash"/>
    <x v="3"/>
  </r>
  <r>
    <n v="959"/>
    <n v="70"/>
    <x v="0"/>
    <s v="Sneakers"/>
    <x v="1"/>
    <x v="0"/>
    <x v="47"/>
    <x v="3"/>
    <x v="19"/>
    <x v="0"/>
    <n v="4.4000000000000004"/>
    <s v="Yes"/>
    <x v="2"/>
    <x v="1"/>
    <x v="0"/>
    <s v="Yes"/>
    <n v="31"/>
    <s v="Credit Card"/>
    <x v="4"/>
  </r>
  <r>
    <n v="960"/>
    <n v="36"/>
    <x v="0"/>
    <s v="Skirt"/>
    <x v="0"/>
    <x v="54"/>
    <x v="22"/>
    <x v="2"/>
    <x v="17"/>
    <x v="1"/>
    <n v="2.6"/>
    <s v="Yes"/>
    <x v="2"/>
    <x v="3"/>
    <x v="0"/>
    <s v="Yes"/>
    <n v="12"/>
    <s v="Cash"/>
    <x v="0"/>
  </r>
  <r>
    <n v="961"/>
    <n v="18"/>
    <x v="0"/>
    <s v="Jewelry"/>
    <x v="3"/>
    <x v="16"/>
    <x v="7"/>
    <x v="3"/>
    <x v="21"/>
    <x v="1"/>
    <n v="4.4000000000000004"/>
    <s v="Yes"/>
    <x v="5"/>
    <x v="3"/>
    <x v="0"/>
    <s v="Yes"/>
    <n v="20"/>
    <s v="Venmo"/>
    <x v="3"/>
  </r>
  <r>
    <n v="962"/>
    <n v="62"/>
    <x v="0"/>
    <s v="Boots"/>
    <x v="1"/>
    <x v="11"/>
    <x v="38"/>
    <x v="0"/>
    <x v="8"/>
    <x v="3"/>
    <n v="3.7"/>
    <s v="Yes"/>
    <x v="4"/>
    <x v="2"/>
    <x v="0"/>
    <s v="Yes"/>
    <n v="37"/>
    <s v="Debit Card"/>
    <x v="3"/>
  </r>
  <r>
    <n v="963"/>
    <n v="29"/>
    <x v="0"/>
    <s v="Sunglasses"/>
    <x v="3"/>
    <x v="1"/>
    <x v="49"/>
    <x v="0"/>
    <x v="14"/>
    <x v="1"/>
    <n v="4.4000000000000004"/>
    <s v="Yes"/>
    <x v="2"/>
    <x v="3"/>
    <x v="0"/>
    <s v="Yes"/>
    <n v="26"/>
    <s v="Debit Card"/>
    <x v="0"/>
  </r>
  <r>
    <n v="964"/>
    <n v="21"/>
    <x v="0"/>
    <s v="Boots"/>
    <x v="1"/>
    <x v="80"/>
    <x v="36"/>
    <x v="0"/>
    <x v="14"/>
    <x v="1"/>
    <n v="2.5"/>
    <s v="Yes"/>
    <x v="2"/>
    <x v="4"/>
    <x v="0"/>
    <s v="Yes"/>
    <n v="14"/>
    <s v="Credit Card"/>
    <x v="1"/>
  </r>
  <r>
    <n v="965"/>
    <n v="42"/>
    <x v="0"/>
    <s v="Sandals"/>
    <x v="1"/>
    <x v="12"/>
    <x v="28"/>
    <x v="2"/>
    <x v="19"/>
    <x v="1"/>
    <n v="2.6"/>
    <s v="Yes"/>
    <x v="1"/>
    <x v="2"/>
    <x v="0"/>
    <s v="Yes"/>
    <n v="12"/>
    <s v="Venmo"/>
    <x v="4"/>
  </r>
  <r>
    <n v="966"/>
    <n v="43"/>
    <x v="0"/>
    <s v="Boots"/>
    <x v="1"/>
    <x v="37"/>
    <x v="12"/>
    <x v="0"/>
    <x v="13"/>
    <x v="1"/>
    <n v="5"/>
    <s v="Yes"/>
    <x v="5"/>
    <x v="5"/>
    <x v="0"/>
    <s v="Yes"/>
    <n v="10"/>
    <s v="Credit Card"/>
    <x v="2"/>
  </r>
  <r>
    <n v="967"/>
    <n v="58"/>
    <x v="0"/>
    <s v="Dress"/>
    <x v="0"/>
    <x v="37"/>
    <x v="0"/>
    <x v="2"/>
    <x v="18"/>
    <x v="1"/>
    <n v="4.9000000000000004"/>
    <s v="Yes"/>
    <x v="2"/>
    <x v="0"/>
    <x v="0"/>
    <s v="Yes"/>
    <n v="19"/>
    <s v="Cash"/>
    <x v="2"/>
  </r>
  <r>
    <n v="968"/>
    <n v="27"/>
    <x v="0"/>
    <s v="Hoodie"/>
    <x v="0"/>
    <x v="46"/>
    <x v="42"/>
    <x v="1"/>
    <x v="5"/>
    <x v="2"/>
    <n v="3.7"/>
    <s v="Yes"/>
    <x v="5"/>
    <x v="5"/>
    <x v="0"/>
    <s v="Yes"/>
    <n v="4"/>
    <s v="Cash"/>
    <x v="1"/>
  </r>
  <r>
    <n v="969"/>
    <n v="57"/>
    <x v="0"/>
    <s v="Shorts"/>
    <x v="0"/>
    <x v="25"/>
    <x v="17"/>
    <x v="0"/>
    <x v="0"/>
    <x v="2"/>
    <n v="3.1"/>
    <s v="Yes"/>
    <x v="5"/>
    <x v="2"/>
    <x v="0"/>
    <s v="Yes"/>
    <n v="48"/>
    <s v="Bank Transfer"/>
    <x v="3"/>
  </r>
  <r>
    <n v="970"/>
    <n v="40"/>
    <x v="0"/>
    <s v="Coat"/>
    <x v="2"/>
    <x v="9"/>
    <x v="18"/>
    <x v="1"/>
    <x v="6"/>
    <x v="3"/>
    <n v="3.2"/>
    <s v="Yes"/>
    <x v="5"/>
    <x v="0"/>
    <x v="0"/>
    <s v="Yes"/>
    <n v="37"/>
    <s v="PayPal"/>
    <x v="5"/>
  </r>
  <r>
    <n v="971"/>
    <n v="45"/>
    <x v="0"/>
    <s v="Jeans"/>
    <x v="0"/>
    <x v="76"/>
    <x v="18"/>
    <x v="1"/>
    <x v="1"/>
    <x v="0"/>
    <n v="4.4000000000000004"/>
    <s v="Yes"/>
    <x v="3"/>
    <x v="1"/>
    <x v="0"/>
    <s v="Yes"/>
    <n v="4"/>
    <s v="Cash"/>
    <x v="5"/>
  </r>
  <r>
    <n v="972"/>
    <n v="47"/>
    <x v="0"/>
    <s v="Sunglasses"/>
    <x v="3"/>
    <x v="25"/>
    <x v="27"/>
    <x v="2"/>
    <x v="17"/>
    <x v="2"/>
    <n v="4.3"/>
    <s v="Yes"/>
    <x v="1"/>
    <x v="2"/>
    <x v="0"/>
    <s v="Yes"/>
    <n v="15"/>
    <s v="Credit Card"/>
    <x v="1"/>
  </r>
  <r>
    <n v="973"/>
    <n v="61"/>
    <x v="0"/>
    <s v="Sneakers"/>
    <x v="1"/>
    <x v="70"/>
    <x v="24"/>
    <x v="0"/>
    <x v="9"/>
    <x v="0"/>
    <n v="3"/>
    <s v="Yes"/>
    <x v="4"/>
    <x v="3"/>
    <x v="0"/>
    <s v="Yes"/>
    <n v="33"/>
    <s v="Credit Card"/>
    <x v="1"/>
  </r>
  <r>
    <n v="974"/>
    <n v="60"/>
    <x v="0"/>
    <s v="Jacket"/>
    <x v="2"/>
    <x v="60"/>
    <x v="24"/>
    <x v="2"/>
    <x v="11"/>
    <x v="3"/>
    <n v="3.5"/>
    <s v="Yes"/>
    <x v="4"/>
    <x v="4"/>
    <x v="0"/>
    <s v="Yes"/>
    <n v="30"/>
    <s v="Bank Transfer"/>
    <x v="3"/>
  </r>
  <r>
    <n v="975"/>
    <n v="69"/>
    <x v="0"/>
    <s v="Skirt"/>
    <x v="0"/>
    <x v="3"/>
    <x v="17"/>
    <x v="2"/>
    <x v="19"/>
    <x v="1"/>
    <n v="3.6"/>
    <s v="Yes"/>
    <x v="0"/>
    <x v="4"/>
    <x v="0"/>
    <s v="Yes"/>
    <n v="23"/>
    <s v="Bank Transfer"/>
    <x v="5"/>
  </r>
  <r>
    <n v="976"/>
    <n v="58"/>
    <x v="0"/>
    <s v="Sweater"/>
    <x v="0"/>
    <x v="49"/>
    <x v="47"/>
    <x v="2"/>
    <x v="8"/>
    <x v="2"/>
    <n v="3.8"/>
    <s v="Yes"/>
    <x v="1"/>
    <x v="4"/>
    <x v="0"/>
    <s v="Yes"/>
    <n v="2"/>
    <s v="Bank Transfer"/>
    <x v="1"/>
  </r>
  <r>
    <n v="977"/>
    <n v="34"/>
    <x v="0"/>
    <s v="T-shirt"/>
    <x v="0"/>
    <x v="3"/>
    <x v="20"/>
    <x v="2"/>
    <x v="0"/>
    <x v="3"/>
    <n v="3.6"/>
    <s v="Yes"/>
    <x v="3"/>
    <x v="0"/>
    <x v="0"/>
    <s v="Yes"/>
    <n v="50"/>
    <s v="Credit Card"/>
    <x v="6"/>
  </r>
  <r>
    <n v="978"/>
    <n v="20"/>
    <x v="0"/>
    <s v="Belt"/>
    <x v="3"/>
    <x v="5"/>
    <x v="47"/>
    <x v="2"/>
    <x v="13"/>
    <x v="1"/>
    <n v="4.5999999999999996"/>
    <s v="Yes"/>
    <x v="0"/>
    <x v="0"/>
    <x v="0"/>
    <s v="Yes"/>
    <n v="34"/>
    <s v="Cash"/>
    <x v="4"/>
  </r>
  <r>
    <n v="979"/>
    <n v="56"/>
    <x v="0"/>
    <s v="Gloves"/>
    <x v="3"/>
    <x v="49"/>
    <x v="24"/>
    <x v="2"/>
    <x v="2"/>
    <x v="2"/>
    <n v="2.5"/>
    <s v="Yes"/>
    <x v="2"/>
    <x v="3"/>
    <x v="0"/>
    <s v="Yes"/>
    <n v="33"/>
    <s v="Credit Card"/>
    <x v="1"/>
  </r>
  <r>
    <n v="980"/>
    <n v="64"/>
    <x v="0"/>
    <s v="Hat"/>
    <x v="3"/>
    <x v="27"/>
    <x v="13"/>
    <x v="1"/>
    <x v="18"/>
    <x v="3"/>
    <n v="3.5"/>
    <s v="Yes"/>
    <x v="4"/>
    <x v="5"/>
    <x v="0"/>
    <s v="Yes"/>
    <n v="34"/>
    <s v="Debit Card"/>
    <x v="5"/>
  </r>
  <r>
    <n v="981"/>
    <n v="56"/>
    <x v="0"/>
    <s v="Boots"/>
    <x v="1"/>
    <x v="57"/>
    <x v="33"/>
    <x v="1"/>
    <x v="23"/>
    <x v="1"/>
    <n v="4"/>
    <s v="Yes"/>
    <x v="1"/>
    <x v="1"/>
    <x v="0"/>
    <s v="Yes"/>
    <n v="39"/>
    <s v="PayPal"/>
    <x v="6"/>
  </r>
  <r>
    <n v="982"/>
    <n v="27"/>
    <x v="0"/>
    <s v="Belt"/>
    <x v="3"/>
    <x v="69"/>
    <x v="33"/>
    <x v="2"/>
    <x v="5"/>
    <x v="1"/>
    <n v="3.5"/>
    <s v="Yes"/>
    <x v="5"/>
    <x v="2"/>
    <x v="0"/>
    <s v="Yes"/>
    <n v="47"/>
    <s v="Credit Card"/>
    <x v="3"/>
  </r>
  <r>
    <n v="983"/>
    <n v="35"/>
    <x v="0"/>
    <s v="Coat"/>
    <x v="2"/>
    <x v="17"/>
    <x v="21"/>
    <x v="1"/>
    <x v="16"/>
    <x v="2"/>
    <n v="3.2"/>
    <s v="Yes"/>
    <x v="4"/>
    <x v="3"/>
    <x v="0"/>
    <s v="Yes"/>
    <n v="37"/>
    <s v="PayPal"/>
    <x v="5"/>
  </r>
  <r>
    <n v="984"/>
    <n v="24"/>
    <x v="0"/>
    <s v="Hat"/>
    <x v="3"/>
    <x v="29"/>
    <x v="35"/>
    <x v="0"/>
    <x v="21"/>
    <x v="0"/>
    <n v="3.5"/>
    <s v="Yes"/>
    <x v="0"/>
    <x v="1"/>
    <x v="0"/>
    <s v="Yes"/>
    <n v="40"/>
    <s v="Venmo"/>
    <x v="4"/>
  </r>
  <r>
    <n v="985"/>
    <n v="26"/>
    <x v="0"/>
    <s v="Shoes"/>
    <x v="1"/>
    <x v="72"/>
    <x v="40"/>
    <x v="2"/>
    <x v="14"/>
    <x v="2"/>
    <n v="3.4"/>
    <s v="Yes"/>
    <x v="2"/>
    <x v="1"/>
    <x v="0"/>
    <s v="Yes"/>
    <n v="8"/>
    <s v="Credit Card"/>
    <x v="4"/>
  </r>
  <r>
    <n v="986"/>
    <n v="32"/>
    <x v="0"/>
    <s v="Handbag"/>
    <x v="3"/>
    <x v="68"/>
    <x v="8"/>
    <x v="2"/>
    <x v="0"/>
    <x v="3"/>
    <n v="5"/>
    <s v="Yes"/>
    <x v="0"/>
    <x v="0"/>
    <x v="0"/>
    <s v="Yes"/>
    <n v="12"/>
    <s v="Bank Transfer"/>
    <x v="2"/>
  </r>
  <r>
    <n v="987"/>
    <n v="54"/>
    <x v="0"/>
    <s v="Scarf"/>
    <x v="3"/>
    <x v="48"/>
    <x v="39"/>
    <x v="1"/>
    <x v="15"/>
    <x v="1"/>
    <n v="4.5"/>
    <s v="Yes"/>
    <x v="0"/>
    <x v="5"/>
    <x v="0"/>
    <s v="Yes"/>
    <n v="36"/>
    <s v="Bank Transfer"/>
    <x v="5"/>
  </r>
  <r>
    <n v="988"/>
    <n v="62"/>
    <x v="0"/>
    <s v="Handbag"/>
    <x v="3"/>
    <x v="53"/>
    <x v="8"/>
    <x v="2"/>
    <x v="4"/>
    <x v="2"/>
    <n v="2.8"/>
    <s v="Yes"/>
    <x v="3"/>
    <x v="0"/>
    <x v="0"/>
    <s v="Yes"/>
    <n v="48"/>
    <s v="PayPal"/>
    <x v="1"/>
  </r>
  <r>
    <n v="989"/>
    <n v="50"/>
    <x v="0"/>
    <s v="Pants"/>
    <x v="0"/>
    <x v="63"/>
    <x v="31"/>
    <x v="2"/>
    <x v="20"/>
    <x v="0"/>
    <n v="4.9000000000000004"/>
    <s v="Yes"/>
    <x v="4"/>
    <x v="4"/>
    <x v="0"/>
    <s v="Yes"/>
    <n v="47"/>
    <s v="PayPal"/>
    <x v="0"/>
  </r>
  <r>
    <n v="990"/>
    <n v="70"/>
    <x v="0"/>
    <s v="Shoes"/>
    <x v="1"/>
    <x v="9"/>
    <x v="21"/>
    <x v="2"/>
    <x v="19"/>
    <x v="1"/>
    <n v="3.1"/>
    <s v="Yes"/>
    <x v="1"/>
    <x v="5"/>
    <x v="0"/>
    <s v="Yes"/>
    <n v="2"/>
    <s v="Bank Transfer"/>
    <x v="5"/>
  </r>
  <r>
    <n v="991"/>
    <n v="48"/>
    <x v="0"/>
    <s v="Sunglasses"/>
    <x v="3"/>
    <x v="80"/>
    <x v="47"/>
    <x v="1"/>
    <x v="22"/>
    <x v="1"/>
    <n v="4.8"/>
    <s v="Yes"/>
    <x v="3"/>
    <x v="5"/>
    <x v="0"/>
    <s v="Yes"/>
    <n v="24"/>
    <s v="Cash"/>
    <x v="1"/>
  </r>
  <r>
    <n v="992"/>
    <n v="20"/>
    <x v="0"/>
    <s v="Shorts"/>
    <x v="0"/>
    <x v="8"/>
    <x v="48"/>
    <x v="3"/>
    <x v="3"/>
    <x v="1"/>
    <n v="2.7"/>
    <s v="Yes"/>
    <x v="5"/>
    <x v="3"/>
    <x v="0"/>
    <s v="Yes"/>
    <n v="40"/>
    <s v="Bank Transfer"/>
    <x v="4"/>
  </r>
  <r>
    <n v="993"/>
    <n v="46"/>
    <x v="0"/>
    <s v="Jacket"/>
    <x v="2"/>
    <x v="54"/>
    <x v="7"/>
    <x v="2"/>
    <x v="0"/>
    <x v="0"/>
    <n v="4.5999999999999996"/>
    <s v="Yes"/>
    <x v="0"/>
    <x v="0"/>
    <x v="0"/>
    <s v="Yes"/>
    <n v="50"/>
    <s v="Debit Card"/>
    <x v="1"/>
  </r>
  <r>
    <n v="994"/>
    <n v="51"/>
    <x v="0"/>
    <s v="Sandals"/>
    <x v="1"/>
    <x v="3"/>
    <x v="44"/>
    <x v="2"/>
    <x v="15"/>
    <x v="0"/>
    <n v="4.4000000000000004"/>
    <s v="Yes"/>
    <x v="2"/>
    <x v="5"/>
    <x v="0"/>
    <s v="Yes"/>
    <n v="25"/>
    <s v="Cash"/>
    <x v="1"/>
  </r>
  <r>
    <n v="995"/>
    <n v="53"/>
    <x v="0"/>
    <s v="Shoes"/>
    <x v="1"/>
    <x v="10"/>
    <x v="14"/>
    <x v="0"/>
    <x v="10"/>
    <x v="3"/>
    <n v="3.2"/>
    <s v="Yes"/>
    <x v="3"/>
    <x v="0"/>
    <x v="0"/>
    <s v="Yes"/>
    <n v="20"/>
    <s v="Debit Card"/>
    <x v="5"/>
  </r>
  <r>
    <n v="996"/>
    <n v="44"/>
    <x v="0"/>
    <s v="Jewelry"/>
    <x v="3"/>
    <x v="68"/>
    <x v="37"/>
    <x v="2"/>
    <x v="23"/>
    <x v="1"/>
    <n v="3"/>
    <s v="Yes"/>
    <x v="4"/>
    <x v="4"/>
    <x v="0"/>
    <s v="Yes"/>
    <n v="10"/>
    <s v="Venmo"/>
    <x v="1"/>
  </r>
  <r>
    <n v="997"/>
    <n v="29"/>
    <x v="0"/>
    <s v="Sandals"/>
    <x v="1"/>
    <x v="26"/>
    <x v="12"/>
    <x v="0"/>
    <x v="1"/>
    <x v="2"/>
    <n v="4.9000000000000004"/>
    <s v="Yes"/>
    <x v="1"/>
    <x v="3"/>
    <x v="0"/>
    <s v="Yes"/>
    <n v="32"/>
    <s v="Bank Transfer"/>
    <x v="3"/>
  </r>
  <r>
    <n v="998"/>
    <n v="64"/>
    <x v="0"/>
    <s v="Pants"/>
    <x v="0"/>
    <x v="38"/>
    <x v="0"/>
    <x v="2"/>
    <x v="17"/>
    <x v="1"/>
    <n v="3.6"/>
    <s v="Yes"/>
    <x v="5"/>
    <x v="0"/>
    <x v="0"/>
    <s v="Yes"/>
    <n v="31"/>
    <s v="Cash"/>
    <x v="0"/>
  </r>
  <r>
    <n v="999"/>
    <n v="51"/>
    <x v="0"/>
    <s v="Shoes"/>
    <x v="1"/>
    <x v="3"/>
    <x v="39"/>
    <x v="2"/>
    <x v="3"/>
    <x v="1"/>
    <n v="3.8"/>
    <s v="Yes"/>
    <x v="4"/>
    <x v="2"/>
    <x v="0"/>
    <s v="Yes"/>
    <n v="48"/>
    <s v="Bank Transfer"/>
    <x v="4"/>
  </r>
  <r>
    <n v="1000"/>
    <n v="50"/>
    <x v="0"/>
    <s v="Socks"/>
    <x v="0"/>
    <x v="39"/>
    <x v="35"/>
    <x v="0"/>
    <x v="18"/>
    <x v="1"/>
    <n v="2.9"/>
    <s v="Yes"/>
    <x v="4"/>
    <x v="3"/>
    <x v="0"/>
    <s v="Yes"/>
    <n v="23"/>
    <s v="Debit Card"/>
    <x v="5"/>
  </r>
  <r>
    <n v="1001"/>
    <n v="43"/>
    <x v="0"/>
    <s v="Socks"/>
    <x v="0"/>
    <x v="43"/>
    <x v="42"/>
    <x v="2"/>
    <x v="16"/>
    <x v="0"/>
    <n v="3.9"/>
    <s v="Yes"/>
    <x v="0"/>
    <x v="0"/>
    <x v="0"/>
    <s v="Yes"/>
    <n v="1"/>
    <s v="Bank Transfer"/>
    <x v="4"/>
  </r>
  <r>
    <n v="1002"/>
    <n v="61"/>
    <x v="0"/>
    <s v="Dress"/>
    <x v="0"/>
    <x v="30"/>
    <x v="47"/>
    <x v="2"/>
    <x v="20"/>
    <x v="3"/>
    <n v="3.6"/>
    <s v="Yes"/>
    <x v="0"/>
    <x v="3"/>
    <x v="0"/>
    <s v="Yes"/>
    <n v="4"/>
    <s v="Debit Card"/>
    <x v="0"/>
  </r>
  <r>
    <n v="1003"/>
    <n v="55"/>
    <x v="0"/>
    <s v="Shoes"/>
    <x v="1"/>
    <x v="40"/>
    <x v="25"/>
    <x v="2"/>
    <x v="3"/>
    <x v="1"/>
    <n v="3.5"/>
    <s v="Yes"/>
    <x v="0"/>
    <x v="5"/>
    <x v="0"/>
    <s v="Yes"/>
    <n v="3"/>
    <s v="Bank Transfer"/>
    <x v="4"/>
  </r>
  <r>
    <n v="1004"/>
    <n v="56"/>
    <x v="0"/>
    <s v="Hat"/>
    <x v="3"/>
    <x v="10"/>
    <x v="31"/>
    <x v="2"/>
    <x v="14"/>
    <x v="3"/>
    <n v="4"/>
    <s v="Yes"/>
    <x v="2"/>
    <x v="5"/>
    <x v="0"/>
    <s v="Yes"/>
    <n v="3"/>
    <s v="Cash"/>
    <x v="4"/>
  </r>
  <r>
    <n v="1005"/>
    <n v="33"/>
    <x v="0"/>
    <s v="Backpack"/>
    <x v="3"/>
    <x v="24"/>
    <x v="30"/>
    <x v="2"/>
    <x v="13"/>
    <x v="2"/>
    <n v="4.8"/>
    <s v="Yes"/>
    <x v="2"/>
    <x v="4"/>
    <x v="0"/>
    <s v="Yes"/>
    <n v="44"/>
    <s v="Cash"/>
    <x v="2"/>
  </r>
  <r>
    <n v="1006"/>
    <n v="43"/>
    <x v="0"/>
    <s v="Backpack"/>
    <x v="3"/>
    <x v="23"/>
    <x v="14"/>
    <x v="2"/>
    <x v="9"/>
    <x v="0"/>
    <n v="3.9"/>
    <s v="Yes"/>
    <x v="0"/>
    <x v="5"/>
    <x v="0"/>
    <s v="Yes"/>
    <n v="5"/>
    <s v="Debit Card"/>
    <x v="4"/>
  </r>
  <r>
    <n v="1007"/>
    <n v="21"/>
    <x v="0"/>
    <s v="Pants"/>
    <x v="0"/>
    <x v="42"/>
    <x v="49"/>
    <x v="1"/>
    <x v="12"/>
    <x v="2"/>
    <n v="4.5"/>
    <s v="Yes"/>
    <x v="0"/>
    <x v="2"/>
    <x v="0"/>
    <s v="Yes"/>
    <n v="50"/>
    <s v="Venmo"/>
    <x v="3"/>
  </r>
  <r>
    <n v="1008"/>
    <n v="58"/>
    <x v="0"/>
    <s v="Gloves"/>
    <x v="3"/>
    <x v="17"/>
    <x v="42"/>
    <x v="3"/>
    <x v="2"/>
    <x v="1"/>
    <n v="4.8"/>
    <s v="Yes"/>
    <x v="4"/>
    <x v="3"/>
    <x v="0"/>
    <s v="Yes"/>
    <n v="2"/>
    <s v="Credit Card"/>
    <x v="2"/>
  </r>
  <r>
    <n v="1009"/>
    <n v="41"/>
    <x v="0"/>
    <s v="Scarf"/>
    <x v="3"/>
    <x v="6"/>
    <x v="35"/>
    <x v="2"/>
    <x v="6"/>
    <x v="1"/>
    <n v="2.6"/>
    <s v="Yes"/>
    <x v="2"/>
    <x v="5"/>
    <x v="0"/>
    <s v="Yes"/>
    <n v="29"/>
    <s v="PayPal"/>
    <x v="2"/>
  </r>
  <r>
    <n v="1010"/>
    <n v="39"/>
    <x v="0"/>
    <s v="Hoodie"/>
    <x v="0"/>
    <x v="38"/>
    <x v="7"/>
    <x v="2"/>
    <x v="5"/>
    <x v="2"/>
    <n v="3.1"/>
    <s v="Yes"/>
    <x v="1"/>
    <x v="0"/>
    <x v="0"/>
    <s v="Yes"/>
    <n v="11"/>
    <s v="Venmo"/>
    <x v="2"/>
  </r>
  <r>
    <n v="1011"/>
    <n v="54"/>
    <x v="0"/>
    <s v="Jeans"/>
    <x v="0"/>
    <x v="41"/>
    <x v="45"/>
    <x v="3"/>
    <x v="0"/>
    <x v="1"/>
    <n v="4.7"/>
    <s v="Yes"/>
    <x v="3"/>
    <x v="4"/>
    <x v="0"/>
    <s v="Yes"/>
    <n v="37"/>
    <s v="Credit Card"/>
    <x v="0"/>
  </r>
  <r>
    <n v="1012"/>
    <n v="43"/>
    <x v="0"/>
    <s v="Backpack"/>
    <x v="3"/>
    <x v="21"/>
    <x v="6"/>
    <x v="0"/>
    <x v="21"/>
    <x v="1"/>
    <n v="2.9"/>
    <s v="Yes"/>
    <x v="3"/>
    <x v="2"/>
    <x v="0"/>
    <s v="Yes"/>
    <n v="32"/>
    <s v="Debit Card"/>
    <x v="0"/>
  </r>
  <r>
    <n v="1013"/>
    <n v="28"/>
    <x v="0"/>
    <s v="Sandals"/>
    <x v="1"/>
    <x v="18"/>
    <x v="35"/>
    <x v="0"/>
    <x v="11"/>
    <x v="2"/>
    <n v="3.8"/>
    <s v="Yes"/>
    <x v="2"/>
    <x v="0"/>
    <x v="0"/>
    <s v="Yes"/>
    <n v="27"/>
    <s v="Credit Card"/>
    <x v="2"/>
  </r>
  <r>
    <n v="1014"/>
    <n v="59"/>
    <x v="0"/>
    <s v="Belt"/>
    <x v="3"/>
    <x v="28"/>
    <x v="36"/>
    <x v="3"/>
    <x v="14"/>
    <x v="2"/>
    <n v="3.8"/>
    <s v="Yes"/>
    <x v="1"/>
    <x v="4"/>
    <x v="0"/>
    <s v="Yes"/>
    <n v="31"/>
    <s v="Venmo"/>
    <x v="4"/>
  </r>
  <r>
    <n v="1015"/>
    <n v="28"/>
    <x v="0"/>
    <s v="Shoes"/>
    <x v="1"/>
    <x v="8"/>
    <x v="31"/>
    <x v="2"/>
    <x v="10"/>
    <x v="2"/>
    <n v="3"/>
    <s v="Yes"/>
    <x v="1"/>
    <x v="3"/>
    <x v="0"/>
    <s v="Yes"/>
    <n v="36"/>
    <s v="Debit Card"/>
    <x v="0"/>
  </r>
  <r>
    <n v="1016"/>
    <n v="68"/>
    <x v="0"/>
    <s v="Gloves"/>
    <x v="3"/>
    <x v="41"/>
    <x v="17"/>
    <x v="2"/>
    <x v="17"/>
    <x v="2"/>
    <n v="4.0999999999999996"/>
    <s v="Yes"/>
    <x v="5"/>
    <x v="3"/>
    <x v="0"/>
    <s v="Yes"/>
    <n v="34"/>
    <s v="Cash"/>
    <x v="1"/>
  </r>
  <r>
    <n v="1017"/>
    <n v="20"/>
    <x v="0"/>
    <s v="Belt"/>
    <x v="3"/>
    <x v="38"/>
    <x v="37"/>
    <x v="3"/>
    <x v="24"/>
    <x v="2"/>
    <n v="3.4"/>
    <s v="Yes"/>
    <x v="2"/>
    <x v="0"/>
    <x v="0"/>
    <s v="Yes"/>
    <n v="15"/>
    <s v="Bank Transfer"/>
    <x v="6"/>
  </r>
  <r>
    <n v="1018"/>
    <n v="21"/>
    <x v="0"/>
    <s v="Jacket"/>
    <x v="2"/>
    <x v="0"/>
    <x v="19"/>
    <x v="0"/>
    <x v="20"/>
    <x v="3"/>
    <n v="2.5"/>
    <s v="Yes"/>
    <x v="2"/>
    <x v="0"/>
    <x v="0"/>
    <s v="Yes"/>
    <n v="14"/>
    <s v="Credit Card"/>
    <x v="2"/>
  </r>
  <r>
    <n v="1019"/>
    <n v="50"/>
    <x v="0"/>
    <s v="Dress"/>
    <x v="0"/>
    <x v="44"/>
    <x v="42"/>
    <x v="3"/>
    <x v="4"/>
    <x v="1"/>
    <n v="4.9000000000000004"/>
    <s v="Yes"/>
    <x v="0"/>
    <x v="2"/>
    <x v="0"/>
    <s v="Yes"/>
    <n v="46"/>
    <s v="Cash"/>
    <x v="1"/>
  </r>
  <r>
    <n v="1020"/>
    <n v="32"/>
    <x v="0"/>
    <s v="Shirt"/>
    <x v="0"/>
    <x v="31"/>
    <x v="0"/>
    <x v="1"/>
    <x v="19"/>
    <x v="0"/>
    <n v="2.8"/>
    <s v="Yes"/>
    <x v="5"/>
    <x v="3"/>
    <x v="0"/>
    <s v="Yes"/>
    <n v="33"/>
    <s v="Venmo"/>
    <x v="4"/>
  </r>
  <r>
    <n v="1021"/>
    <n v="24"/>
    <x v="0"/>
    <s v="Scarf"/>
    <x v="3"/>
    <x v="51"/>
    <x v="12"/>
    <x v="2"/>
    <x v="13"/>
    <x v="3"/>
    <n v="4.5"/>
    <s v="Yes"/>
    <x v="1"/>
    <x v="0"/>
    <x v="0"/>
    <s v="Yes"/>
    <n v="41"/>
    <s v="Debit Card"/>
    <x v="2"/>
  </r>
  <r>
    <n v="1022"/>
    <n v="55"/>
    <x v="0"/>
    <s v="Coat"/>
    <x v="2"/>
    <x v="12"/>
    <x v="2"/>
    <x v="1"/>
    <x v="12"/>
    <x v="0"/>
    <n v="4.9000000000000004"/>
    <s v="Yes"/>
    <x v="0"/>
    <x v="4"/>
    <x v="0"/>
    <s v="Yes"/>
    <n v="39"/>
    <s v="PayPal"/>
    <x v="1"/>
  </r>
  <r>
    <n v="1023"/>
    <n v="61"/>
    <x v="0"/>
    <s v="Handbag"/>
    <x v="3"/>
    <x v="52"/>
    <x v="43"/>
    <x v="2"/>
    <x v="12"/>
    <x v="0"/>
    <n v="4.9000000000000004"/>
    <s v="Yes"/>
    <x v="2"/>
    <x v="5"/>
    <x v="0"/>
    <s v="Yes"/>
    <n v="7"/>
    <s v="Cash"/>
    <x v="2"/>
  </r>
  <r>
    <n v="1024"/>
    <n v="61"/>
    <x v="0"/>
    <s v="Sunglasses"/>
    <x v="3"/>
    <x v="79"/>
    <x v="1"/>
    <x v="1"/>
    <x v="2"/>
    <x v="0"/>
    <n v="3.5"/>
    <s v="Yes"/>
    <x v="1"/>
    <x v="1"/>
    <x v="0"/>
    <s v="Yes"/>
    <n v="29"/>
    <s v="Bank Transfer"/>
    <x v="6"/>
  </r>
  <r>
    <n v="1025"/>
    <n v="28"/>
    <x v="0"/>
    <s v="T-shirt"/>
    <x v="0"/>
    <x v="76"/>
    <x v="38"/>
    <x v="2"/>
    <x v="7"/>
    <x v="2"/>
    <n v="3.5"/>
    <s v="Yes"/>
    <x v="5"/>
    <x v="1"/>
    <x v="0"/>
    <s v="Yes"/>
    <n v="18"/>
    <s v="Venmo"/>
    <x v="3"/>
  </r>
  <r>
    <n v="1026"/>
    <n v="60"/>
    <x v="0"/>
    <s v="Shirt"/>
    <x v="0"/>
    <x v="63"/>
    <x v="43"/>
    <x v="2"/>
    <x v="8"/>
    <x v="0"/>
    <n v="4.9000000000000004"/>
    <s v="Yes"/>
    <x v="1"/>
    <x v="1"/>
    <x v="0"/>
    <s v="Yes"/>
    <n v="15"/>
    <s v="Credit Card"/>
    <x v="2"/>
  </r>
  <r>
    <n v="1027"/>
    <n v="49"/>
    <x v="0"/>
    <s v="Handbag"/>
    <x v="3"/>
    <x v="51"/>
    <x v="41"/>
    <x v="0"/>
    <x v="2"/>
    <x v="0"/>
    <n v="3"/>
    <s v="Yes"/>
    <x v="4"/>
    <x v="0"/>
    <x v="0"/>
    <s v="Yes"/>
    <n v="39"/>
    <s v="PayPal"/>
    <x v="4"/>
  </r>
  <r>
    <n v="1028"/>
    <n v="33"/>
    <x v="0"/>
    <s v="Jewelry"/>
    <x v="3"/>
    <x v="3"/>
    <x v="31"/>
    <x v="0"/>
    <x v="11"/>
    <x v="2"/>
    <n v="2.8"/>
    <s v="Yes"/>
    <x v="2"/>
    <x v="2"/>
    <x v="0"/>
    <s v="Yes"/>
    <n v="11"/>
    <s v="Cash"/>
    <x v="5"/>
  </r>
  <r>
    <n v="1029"/>
    <n v="45"/>
    <x v="0"/>
    <s v="Hoodie"/>
    <x v="0"/>
    <x v="14"/>
    <x v="43"/>
    <x v="1"/>
    <x v="12"/>
    <x v="2"/>
    <n v="3.7"/>
    <s v="Yes"/>
    <x v="4"/>
    <x v="3"/>
    <x v="0"/>
    <s v="Yes"/>
    <n v="4"/>
    <s v="Cash"/>
    <x v="0"/>
  </r>
  <r>
    <n v="1030"/>
    <n v="29"/>
    <x v="0"/>
    <s v="Gloves"/>
    <x v="3"/>
    <x v="20"/>
    <x v="31"/>
    <x v="2"/>
    <x v="7"/>
    <x v="1"/>
    <n v="3.6"/>
    <s v="Yes"/>
    <x v="0"/>
    <x v="4"/>
    <x v="0"/>
    <s v="Yes"/>
    <n v="33"/>
    <s v="Venmo"/>
    <x v="4"/>
  </r>
  <r>
    <n v="1031"/>
    <n v="58"/>
    <x v="0"/>
    <s v="Coat"/>
    <x v="2"/>
    <x v="58"/>
    <x v="0"/>
    <x v="0"/>
    <x v="24"/>
    <x v="0"/>
    <n v="3.3"/>
    <s v="Yes"/>
    <x v="0"/>
    <x v="2"/>
    <x v="0"/>
    <s v="Yes"/>
    <n v="37"/>
    <s v="Debit Card"/>
    <x v="3"/>
  </r>
  <r>
    <n v="1032"/>
    <n v="22"/>
    <x v="0"/>
    <s v="Sandals"/>
    <x v="1"/>
    <x v="74"/>
    <x v="30"/>
    <x v="2"/>
    <x v="11"/>
    <x v="1"/>
    <n v="3.4"/>
    <s v="Yes"/>
    <x v="2"/>
    <x v="1"/>
    <x v="0"/>
    <s v="Yes"/>
    <n v="32"/>
    <s v="Cash"/>
    <x v="3"/>
  </r>
  <r>
    <n v="1033"/>
    <n v="55"/>
    <x v="0"/>
    <s v="Boots"/>
    <x v="1"/>
    <x v="14"/>
    <x v="1"/>
    <x v="2"/>
    <x v="12"/>
    <x v="3"/>
    <n v="4"/>
    <s v="Yes"/>
    <x v="1"/>
    <x v="1"/>
    <x v="0"/>
    <s v="Yes"/>
    <n v="44"/>
    <s v="Credit Card"/>
    <x v="3"/>
  </r>
  <r>
    <n v="1034"/>
    <n v="19"/>
    <x v="0"/>
    <s v="Pants"/>
    <x v="0"/>
    <x v="78"/>
    <x v="6"/>
    <x v="1"/>
    <x v="5"/>
    <x v="1"/>
    <n v="4.5999999999999996"/>
    <s v="Yes"/>
    <x v="0"/>
    <x v="1"/>
    <x v="0"/>
    <s v="Yes"/>
    <n v="41"/>
    <s v="Bank Transfer"/>
    <x v="3"/>
  </r>
  <r>
    <n v="1035"/>
    <n v="68"/>
    <x v="0"/>
    <s v="Socks"/>
    <x v="0"/>
    <x v="45"/>
    <x v="33"/>
    <x v="2"/>
    <x v="8"/>
    <x v="3"/>
    <n v="4.2"/>
    <s v="Yes"/>
    <x v="4"/>
    <x v="2"/>
    <x v="0"/>
    <s v="Yes"/>
    <n v="44"/>
    <s v="Bank Transfer"/>
    <x v="1"/>
  </r>
  <r>
    <n v="1036"/>
    <n v="61"/>
    <x v="0"/>
    <s v="Blouse"/>
    <x v="0"/>
    <x v="58"/>
    <x v="42"/>
    <x v="2"/>
    <x v="18"/>
    <x v="3"/>
    <n v="2.8"/>
    <s v="Yes"/>
    <x v="4"/>
    <x v="0"/>
    <x v="0"/>
    <s v="Yes"/>
    <n v="32"/>
    <s v="Venmo"/>
    <x v="2"/>
  </r>
  <r>
    <n v="1037"/>
    <n v="68"/>
    <x v="0"/>
    <s v="Handbag"/>
    <x v="3"/>
    <x v="53"/>
    <x v="11"/>
    <x v="2"/>
    <x v="22"/>
    <x v="3"/>
    <n v="3.7"/>
    <s v="Yes"/>
    <x v="0"/>
    <x v="4"/>
    <x v="0"/>
    <s v="Yes"/>
    <n v="13"/>
    <s v="Bank Transfer"/>
    <x v="5"/>
  </r>
  <r>
    <n v="1038"/>
    <n v="52"/>
    <x v="0"/>
    <s v="Jewelry"/>
    <x v="3"/>
    <x v="21"/>
    <x v="3"/>
    <x v="3"/>
    <x v="18"/>
    <x v="1"/>
    <n v="3.4"/>
    <s v="Yes"/>
    <x v="1"/>
    <x v="3"/>
    <x v="0"/>
    <s v="Yes"/>
    <n v="48"/>
    <s v="Debit Card"/>
    <x v="3"/>
  </r>
  <r>
    <n v="1039"/>
    <n v="41"/>
    <x v="0"/>
    <s v="Pants"/>
    <x v="0"/>
    <x v="67"/>
    <x v="43"/>
    <x v="3"/>
    <x v="17"/>
    <x v="3"/>
    <n v="3"/>
    <s v="Yes"/>
    <x v="1"/>
    <x v="0"/>
    <x v="0"/>
    <s v="Yes"/>
    <n v="3"/>
    <s v="Bank Transfer"/>
    <x v="1"/>
  </r>
  <r>
    <n v="1040"/>
    <n v="29"/>
    <x v="0"/>
    <s v="Belt"/>
    <x v="3"/>
    <x v="43"/>
    <x v="49"/>
    <x v="2"/>
    <x v="23"/>
    <x v="3"/>
    <n v="4.8"/>
    <s v="Yes"/>
    <x v="3"/>
    <x v="3"/>
    <x v="0"/>
    <s v="Yes"/>
    <n v="39"/>
    <s v="Venmo"/>
    <x v="5"/>
  </r>
  <r>
    <n v="1041"/>
    <n v="68"/>
    <x v="0"/>
    <s v="Jeans"/>
    <x v="0"/>
    <x v="20"/>
    <x v="17"/>
    <x v="1"/>
    <x v="23"/>
    <x v="3"/>
    <n v="4"/>
    <s v="Yes"/>
    <x v="4"/>
    <x v="2"/>
    <x v="0"/>
    <s v="Yes"/>
    <n v="7"/>
    <s v="Cash"/>
    <x v="0"/>
  </r>
  <r>
    <n v="1042"/>
    <n v="36"/>
    <x v="0"/>
    <s v="Shirt"/>
    <x v="0"/>
    <x v="21"/>
    <x v="46"/>
    <x v="2"/>
    <x v="20"/>
    <x v="2"/>
    <n v="4.9000000000000004"/>
    <s v="Yes"/>
    <x v="4"/>
    <x v="2"/>
    <x v="0"/>
    <s v="Yes"/>
    <n v="11"/>
    <s v="Cash"/>
    <x v="0"/>
  </r>
  <r>
    <n v="1043"/>
    <n v="55"/>
    <x v="0"/>
    <s v="Belt"/>
    <x v="3"/>
    <x v="68"/>
    <x v="33"/>
    <x v="2"/>
    <x v="1"/>
    <x v="1"/>
    <n v="4.9000000000000004"/>
    <s v="Yes"/>
    <x v="4"/>
    <x v="2"/>
    <x v="0"/>
    <s v="Yes"/>
    <n v="47"/>
    <s v="Credit Card"/>
    <x v="1"/>
  </r>
  <r>
    <n v="1044"/>
    <n v="28"/>
    <x v="0"/>
    <s v="Jeans"/>
    <x v="0"/>
    <x v="31"/>
    <x v="11"/>
    <x v="2"/>
    <x v="14"/>
    <x v="1"/>
    <n v="3.3"/>
    <s v="Yes"/>
    <x v="1"/>
    <x v="4"/>
    <x v="0"/>
    <s v="Yes"/>
    <n v="28"/>
    <s v="Debit Card"/>
    <x v="0"/>
  </r>
  <r>
    <n v="1045"/>
    <n v="39"/>
    <x v="0"/>
    <s v="Jeans"/>
    <x v="0"/>
    <x v="38"/>
    <x v="4"/>
    <x v="0"/>
    <x v="11"/>
    <x v="2"/>
    <n v="4.4000000000000004"/>
    <s v="Yes"/>
    <x v="0"/>
    <x v="2"/>
    <x v="0"/>
    <s v="Yes"/>
    <n v="17"/>
    <s v="Bank Transfer"/>
    <x v="6"/>
  </r>
  <r>
    <n v="1046"/>
    <n v="54"/>
    <x v="0"/>
    <s v="Sweater"/>
    <x v="0"/>
    <x v="24"/>
    <x v="35"/>
    <x v="0"/>
    <x v="13"/>
    <x v="3"/>
    <n v="3.5"/>
    <s v="Yes"/>
    <x v="2"/>
    <x v="4"/>
    <x v="0"/>
    <s v="Yes"/>
    <n v="11"/>
    <s v="PayPal"/>
    <x v="4"/>
  </r>
  <r>
    <n v="1047"/>
    <n v="40"/>
    <x v="0"/>
    <s v="Sneakers"/>
    <x v="1"/>
    <x v="20"/>
    <x v="26"/>
    <x v="2"/>
    <x v="23"/>
    <x v="0"/>
    <n v="4.2"/>
    <s v="Yes"/>
    <x v="0"/>
    <x v="3"/>
    <x v="0"/>
    <s v="Yes"/>
    <n v="12"/>
    <s v="Venmo"/>
    <x v="2"/>
  </r>
  <r>
    <n v="1048"/>
    <n v="31"/>
    <x v="0"/>
    <s v="Socks"/>
    <x v="0"/>
    <x v="14"/>
    <x v="40"/>
    <x v="1"/>
    <x v="8"/>
    <x v="3"/>
    <n v="4.2"/>
    <s v="Yes"/>
    <x v="5"/>
    <x v="3"/>
    <x v="0"/>
    <s v="Yes"/>
    <n v="7"/>
    <s v="Credit Card"/>
    <x v="0"/>
  </r>
  <r>
    <n v="1049"/>
    <n v="30"/>
    <x v="0"/>
    <s v="Socks"/>
    <x v="0"/>
    <x v="64"/>
    <x v="1"/>
    <x v="0"/>
    <x v="22"/>
    <x v="3"/>
    <n v="2.7"/>
    <s v="Yes"/>
    <x v="2"/>
    <x v="3"/>
    <x v="0"/>
    <s v="Yes"/>
    <n v="19"/>
    <s v="Venmo"/>
    <x v="0"/>
  </r>
  <r>
    <n v="1050"/>
    <n v="45"/>
    <x v="0"/>
    <s v="Sunglasses"/>
    <x v="3"/>
    <x v="27"/>
    <x v="41"/>
    <x v="1"/>
    <x v="7"/>
    <x v="3"/>
    <n v="2.8"/>
    <s v="Yes"/>
    <x v="0"/>
    <x v="5"/>
    <x v="0"/>
    <s v="Yes"/>
    <n v="24"/>
    <s v="Cash"/>
    <x v="3"/>
  </r>
  <r>
    <n v="1051"/>
    <n v="48"/>
    <x v="0"/>
    <s v="Sneakers"/>
    <x v="1"/>
    <x v="1"/>
    <x v="20"/>
    <x v="2"/>
    <x v="19"/>
    <x v="0"/>
    <n v="3.8"/>
    <s v="Yes"/>
    <x v="0"/>
    <x v="2"/>
    <x v="0"/>
    <s v="Yes"/>
    <n v="19"/>
    <s v="Venmo"/>
    <x v="5"/>
  </r>
  <r>
    <n v="1052"/>
    <n v="45"/>
    <x v="0"/>
    <s v="Socks"/>
    <x v="0"/>
    <x v="0"/>
    <x v="31"/>
    <x v="2"/>
    <x v="21"/>
    <x v="3"/>
    <n v="2.6"/>
    <s v="Yes"/>
    <x v="3"/>
    <x v="1"/>
    <x v="0"/>
    <s v="Yes"/>
    <n v="39"/>
    <s v="PayPal"/>
    <x v="2"/>
  </r>
  <r>
    <n v="1053"/>
    <n v="60"/>
    <x v="0"/>
    <s v="Shoes"/>
    <x v="1"/>
    <x v="14"/>
    <x v="41"/>
    <x v="3"/>
    <x v="6"/>
    <x v="3"/>
    <n v="3"/>
    <s v="Yes"/>
    <x v="4"/>
    <x v="4"/>
    <x v="0"/>
    <s v="Yes"/>
    <n v="1"/>
    <s v="Credit Card"/>
    <x v="0"/>
  </r>
  <r>
    <n v="1054"/>
    <n v="59"/>
    <x v="0"/>
    <s v="Blouse"/>
    <x v="0"/>
    <x v="44"/>
    <x v="23"/>
    <x v="2"/>
    <x v="24"/>
    <x v="1"/>
    <n v="3.3"/>
    <s v="No"/>
    <x v="2"/>
    <x v="4"/>
    <x v="0"/>
    <s v="Yes"/>
    <n v="10"/>
    <s v="Debit Card"/>
    <x v="4"/>
  </r>
  <r>
    <n v="1055"/>
    <n v="18"/>
    <x v="0"/>
    <s v="Shorts"/>
    <x v="0"/>
    <x v="48"/>
    <x v="10"/>
    <x v="0"/>
    <x v="17"/>
    <x v="0"/>
    <n v="4.9000000000000004"/>
    <s v="No"/>
    <x v="5"/>
    <x v="0"/>
    <x v="0"/>
    <s v="Yes"/>
    <n v="48"/>
    <s v="PayPal"/>
    <x v="3"/>
  </r>
  <r>
    <n v="1056"/>
    <n v="70"/>
    <x v="0"/>
    <s v="Jacket"/>
    <x v="2"/>
    <x v="65"/>
    <x v="2"/>
    <x v="2"/>
    <x v="20"/>
    <x v="1"/>
    <n v="3.3"/>
    <s v="No"/>
    <x v="3"/>
    <x v="2"/>
    <x v="0"/>
    <s v="Yes"/>
    <n v="24"/>
    <s v="Debit Card"/>
    <x v="2"/>
  </r>
  <r>
    <n v="1057"/>
    <n v="20"/>
    <x v="0"/>
    <s v="Sweater"/>
    <x v="0"/>
    <x v="1"/>
    <x v="37"/>
    <x v="0"/>
    <x v="13"/>
    <x v="0"/>
    <n v="2.9"/>
    <s v="No"/>
    <x v="5"/>
    <x v="4"/>
    <x v="0"/>
    <s v="Yes"/>
    <n v="42"/>
    <s v="Venmo"/>
    <x v="0"/>
  </r>
  <r>
    <n v="1058"/>
    <n v="65"/>
    <x v="0"/>
    <s v="Jacket"/>
    <x v="2"/>
    <x v="66"/>
    <x v="48"/>
    <x v="1"/>
    <x v="1"/>
    <x v="1"/>
    <n v="4.4000000000000004"/>
    <s v="No"/>
    <x v="1"/>
    <x v="4"/>
    <x v="0"/>
    <s v="Yes"/>
    <n v="20"/>
    <s v="Credit Card"/>
    <x v="1"/>
  </r>
  <r>
    <n v="1059"/>
    <n v="29"/>
    <x v="0"/>
    <s v="Scarf"/>
    <x v="3"/>
    <x v="27"/>
    <x v="35"/>
    <x v="0"/>
    <x v="10"/>
    <x v="2"/>
    <n v="3.1"/>
    <s v="No"/>
    <x v="0"/>
    <x v="2"/>
    <x v="0"/>
    <s v="Yes"/>
    <n v="49"/>
    <s v="Bank Transfer"/>
    <x v="6"/>
  </r>
  <r>
    <n v="1060"/>
    <n v="22"/>
    <x v="0"/>
    <s v="Jacket"/>
    <x v="2"/>
    <x v="7"/>
    <x v="17"/>
    <x v="2"/>
    <x v="19"/>
    <x v="0"/>
    <n v="2.5"/>
    <s v="No"/>
    <x v="4"/>
    <x v="3"/>
    <x v="0"/>
    <s v="Yes"/>
    <n v="25"/>
    <s v="Debit Card"/>
    <x v="5"/>
  </r>
  <r>
    <n v="1061"/>
    <n v="27"/>
    <x v="0"/>
    <s v="Sweater"/>
    <x v="0"/>
    <x v="59"/>
    <x v="44"/>
    <x v="1"/>
    <x v="0"/>
    <x v="2"/>
    <n v="2.6"/>
    <s v="No"/>
    <x v="3"/>
    <x v="2"/>
    <x v="0"/>
    <s v="Yes"/>
    <n v="21"/>
    <s v="Debit Card"/>
    <x v="6"/>
  </r>
  <r>
    <n v="1062"/>
    <n v="36"/>
    <x v="0"/>
    <s v="Coat"/>
    <x v="2"/>
    <x v="17"/>
    <x v="37"/>
    <x v="2"/>
    <x v="0"/>
    <x v="2"/>
    <n v="4.4000000000000004"/>
    <s v="No"/>
    <x v="5"/>
    <x v="1"/>
    <x v="0"/>
    <s v="Yes"/>
    <n v="12"/>
    <s v="Venmo"/>
    <x v="6"/>
  </r>
  <r>
    <n v="1063"/>
    <n v="59"/>
    <x v="0"/>
    <s v="Boots"/>
    <x v="1"/>
    <x v="60"/>
    <x v="31"/>
    <x v="2"/>
    <x v="18"/>
    <x v="3"/>
    <n v="2.6"/>
    <s v="No"/>
    <x v="4"/>
    <x v="2"/>
    <x v="0"/>
    <s v="Yes"/>
    <n v="21"/>
    <s v="Debit Card"/>
    <x v="6"/>
  </r>
  <r>
    <n v="1064"/>
    <n v="62"/>
    <x v="0"/>
    <s v="Hoodie"/>
    <x v="0"/>
    <x v="45"/>
    <x v="15"/>
    <x v="1"/>
    <x v="21"/>
    <x v="2"/>
    <n v="3.3"/>
    <s v="No"/>
    <x v="1"/>
    <x v="1"/>
    <x v="0"/>
    <s v="Yes"/>
    <n v="35"/>
    <s v="Cash"/>
    <x v="5"/>
  </r>
  <r>
    <n v="1065"/>
    <n v="34"/>
    <x v="0"/>
    <s v="Hat"/>
    <x v="3"/>
    <x v="39"/>
    <x v="5"/>
    <x v="2"/>
    <x v="10"/>
    <x v="1"/>
    <n v="3.5"/>
    <s v="No"/>
    <x v="5"/>
    <x v="0"/>
    <x v="0"/>
    <s v="Yes"/>
    <n v="42"/>
    <s v="Credit Card"/>
    <x v="6"/>
  </r>
  <r>
    <n v="1066"/>
    <n v="59"/>
    <x v="0"/>
    <s v="T-shirt"/>
    <x v="0"/>
    <x v="5"/>
    <x v="15"/>
    <x v="3"/>
    <x v="24"/>
    <x v="1"/>
    <n v="4.0999999999999996"/>
    <s v="No"/>
    <x v="2"/>
    <x v="5"/>
    <x v="0"/>
    <s v="Yes"/>
    <n v="3"/>
    <s v="PayPal"/>
    <x v="6"/>
  </r>
  <r>
    <n v="1067"/>
    <n v="49"/>
    <x v="0"/>
    <s v="Coat"/>
    <x v="2"/>
    <x v="48"/>
    <x v="16"/>
    <x v="2"/>
    <x v="16"/>
    <x v="0"/>
    <n v="4"/>
    <s v="No"/>
    <x v="0"/>
    <x v="5"/>
    <x v="0"/>
    <s v="Yes"/>
    <n v="11"/>
    <s v="PayPal"/>
    <x v="4"/>
  </r>
  <r>
    <n v="1068"/>
    <n v="18"/>
    <x v="0"/>
    <s v="Dress"/>
    <x v="0"/>
    <x v="35"/>
    <x v="38"/>
    <x v="1"/>
    <x v="15"/>
    <x v="2"/>
    <n v="2.7"/>
    <s v="No"/>
    <x v="4"/>
    <x v="4"/>
    <x v="0"/>
    <s v="Yes"/>
    <n v="22"/>
    <s v="PayPal"/>
    <x v="3"/>
  </r>
  <r>
    <n v="1069"/>
    <n v="55"/>
    <x v="0"/>
    <s v="Shirt"/>
    <x v="0"/>
    <x v="23"/>
    <x v="5"/>
    <x v="2"/>
    <x v="8"/>
    <x v="3"/>
    <n v="2.5"/>
    <s v="No"/>
    <x v="1"/>
    <x v="3"/>
    <x v="0"/>
    <s v="Yes"/>
    <n v="47"/>
    <s v="Credit Card"/>
    <x v="1"/>
  </r>
  <r>
    <n v="1070"/>
    <n v="38"/>
    <x v="0"/>
    <s v="Skirt"/>
    <x v="0"/>
    <x v="13"/>
    <x v="33"/>
    <x v="3"/>
    <x v="3"/>
    <x v="3"/>
    <n v="4.3"/>
    <s v="No"/>
    <x v="0"/>
    <x v="2"/>
    <x v="0"/>
    <s v="Yes"/>
    <n v="33"/>
    <s v="Venmo"/>
    <x v="6"/>
  </r>
  <r>
    <n v="1071"/>
    <n v="50"/>
    <x v="0"/>
    <s v="Jewelry"/>
    <x v="3"/>
    <x v="60"/>
    <x v="17"/>
    <x v="2"/>
    <x v="23"/>
    <x v="2"/>
    <n v="3.3"/>
    <s v="No"/>
    <x v="4"/>
    <x v="1"/>
    <x v="0"/>
    <s v="Yes"/>
    <n v="50"/>
    <s v="Debit Card"/>
    <x v="1"/>
  </r>
  <r>
    <n v="1072"/>
    <n v="61"/>
    <x v="0"/>
    <s v="Hat"/>
    <x v="3"/>
    <x v="13"/>
    <x v="38"/>
    <x v="2"/>
    <x v="19"/>
    <x v="2"/>
    <n v="2.6"/>
    <s v="No"/>
    <x v="2"/>
    <x v="0"/>
    <x v="0"/>
    <s v="Yes"/>
    <n v="46"/>
    <s v="Credit Card"/>
    <x v="5"/>
  </r>
  <r>
    <n v="1073"/>
    <n v="48"/>
    <x v="0"/>
    <s v="Shorts"/>
    <x v="0"/>
    <x v="56"/>
    <x v="37"/>
    <x v="0"/>
    <x v="9"/>
    <x v="3"/>
    <n v="3.5"/>
    <s v="No"/>
    <x v="1"/>
    <x v="0"/>
    <x v="0"/>
    <s v="Yes"/>
    <n v="34"/>
    <s v="Debit Card"/>
    <x v="0"/>
  </r>
  <r>
    <n v="1074"/>
    <n v="22"/>
    <x v="0"/>
    <s v="Scarf"/>
    <x v="3"/>
    <x v="48"/>
    <x v="18"/>
    <x v="3"/>
    <x v="7"/>
    <x v="1"/>
    <n v="4"/>
    <s v="No"/>
    <x v="2"/>
    <x v="5"/>
    <x v="0"/>
    <s v="Yes"/>
    <n v="33"/>
    <s v="Credit Card"/>
    <x v="5"/>
  </r>
  <r>
    <n v="1075"/>
    <n v="48"/>
    <x v="0"/>
    <s v="Jewelry"/>
    <x v="3"/>
    <x v="79"/>
    <x v="30"/>
    <x v="1"/>
    <x v="3"/>
    <x v="3"/>
    <n v="2.6"/>
    <s v="No"/>
    <x v="3"/>
    <x v="3"/>
    <x v="0"/>
    <s v="Yes"/>
    <n v="45"/>
    <s v="Bank Transfer"/>
    <x v="0"/>
  </r>
  <r>
    <n v="1076"/>
    <n v="57"/>
    <x v="0"/>
    <s v="Sunglasses"/>
    <x v="3"/>
    <x v="74"/>
    <x v="9"/>
    <x v="0"/>
    <x v="21"/>
    <x v="2"/>
    <n v="4.9000000000000004"/>
    <s v="No"/>
    <x v="5"/>
    <x v="2"/>
    <x v="0"/>
    <s v="Yes"/>
    <n v="32"/>
    <s v="Debit Card"/>
    <x v="4"/>
  </r>
  <r>
    <n v="1077"/>
    <n v="33"/>
    <x v="0"/>
    <s v="Coat"/>
    <x v="2"/>
    <x v="11"/>
    <x v="25"/>
    <x v="0"/>
    <x v="4"/>
    <x v="1"/>
    <n v="2.9"/>
    <s v="No"/>
    <x v="1"/>
    <x v="3"/>
    <x v="0"/>
    <s v="Yes"/>
    <n v="47"/>
    <s v="Venmo"/>
    <x v="4"/>
  </r>
  <r>
    <n v="1078"/>
    <n v="58"/>
    <x v="0"/>
    <s v="Jacket"/>
    <x v="2"/>
    <x v="39"/>
    <x v="8"/>
    <x v="2"/>
    <x v="6"/>
    <x v="0"/>
    <n v="3.7"/>
    <s v="No"/>
    <x v="2"/>
    <x v="3"/>
    <x v="0"/>
    <s v="Yes"/>
    <n v="5"/>
    <s v="PayPal"/>
    <x v="3"/>
  </r>
  <r>
    <n v="1079"/>
    <n v="37"/>
    <x v="0"/>
    <s v="Sweater"/>
    <x v="0"/>
    <x v="40"/>
    <x v="28"/>
    <x v="2"/>
    <x v="5"/>
    <x v="3"/>
    <n v="4.4000000000000004"/>
    <s v="No"/>
    <x v="2"/>
    <x v="0"/>
    <x v="0"/>
    <s v="Yes"/>
    <n v="49"/>
    <s v="Credit Card"/>
    <x v="0"/>
  </r>
  <r>
    <n v="1080"/>
    <n v="18"/>
    <x v="0"/>
    <s v="Coat"/>
    <x v="2"/>
    <x v="27"/>
    <x v="19"/>
    <x v="1"/>
    <x v="24"/>
    <x v="2"/>
    <n v="4.4000000000000004"/>
    <s v="No"/>
    <x v="1"/>
    <x v="1"/>
    <x v="0"/>
    <s v="Yes"/>
    <n v="48"/>
    <s v="Bank Transfer"/>
    <x v="5"/>
  </r>
  <r>
    <n v="1081"/>
    <n v="65"/>
    <x v="0"/>
    <s v="Scarf"/>
    <x v="3"/>
    <x v="40"/>
    <x v="38"/>
    <x v="0"/>
    <x v="24"/>
    <x v="3"/>
    <n v="3.8"/>
    <s v="No"/>
    <x v="1"/>
    <x v="0"/>
    <x v="0"/>
    <s v="Yes"/>
    <n v="22"/>
    <s v="Cash"/>
    <x v="6"/>
  </r>
  <r>
    <n v="1082"/>
    <n v="62"/>
    <x v="0"/>
    <s v="Belt"/>
    <x v="3"/>
    <x v="38"/>
    <x v="37"/>
    <x v="3"/>
    <x v="18"/>
    <x v="1"/>
    <n v="4.5"/>
    <s v="No"/>
    <x v="2"/>
    <x v="3"/>
    <x v="0"/>
    <s v="Yes"/>
    <n v="45"/>
    <s v="Credit Card"/>
    <x v="2"/>
  </r>
  <r>
    <n v="1083"/>
    <n v="54"/>
    <x v="0"/>
    <s v="Hat"/>
    <x v="3"/>
    <x v="6"/>
    <x v="36"/>
    <x v="3"/>
    <x v="17"/>
    <x v="0"/>
    <n v="2.6"/>
    <s v="No"/>
    <x v="3"/>
    <x v="2"/>
    <x v="0"/>
    <s v="Yes"/>
    <n v="30"/>
    <s v="Venmo"/>
    <x v="3"/>
  </r>
  <r>
    <n v="1084"/>
    <n v="35"/>
    <x v="0"/>
    <s v="Backpack"/>
    <x v="3"/>
    <x v="8"/>
    <x v="47"/>
    <x v="0"/>
    <x v="11"/>
    <x v="2"/>
    <n v="3.3"/>
    <s v="No"/>
    <x v="0"/>
    <x v="5"/>
    <x v="0"/>
    <s v="Yes"/>
    <n v="43"/>
    <s v="Cash"/>
    <x v="1"/>
  </r>
  <r>
    <n v="1085"/>
    <n v="34"/>
    <x v="0"/>
    <s v="T-shirt"/>
    <x v="0"/>
    <x v="14"/>
    <x v="10"/>
    <x v="1"/>
    <x v="7"/>
    <x v="3"/>
    <n v="4.0999999999999996"/>
    <s v="No"/>
    <x v="0"/>
    <x v="2"/>
    <x v="0"/>
    <s v="Yes"/>
    <n v="48"/>
    <s v="Cash"/>
    <x v="3"/>
  </r>
  <r>
    <n v="1086"/>
    <n v="25"/>
    <x v="0"/>
    <s v="Jewelry"/>
    <x v="3"/>
    <x v="6"/>
    <x v="40"/>
    <x v="2"/>
    <x v="2"/>
    <x v="0"/>
    <n v="3"/>
    <s v="No"/>
    <x v="3"/>
    <x v="5"/>
    <x v="0"/>
    <s v="Yes"/>
    <n v="23"/>
    <s v="Venmo"/>
    <x v="0"/>
  </r>
  <r>
    <n v="1087"/>
    <n v="53"/>
    <x v="0"/>
    <s v="Sunglasses"/>
    <x v="3"/>
    <x v="17"/>
    <x v="29"/>
    <x v="2"/>
    <x v="8"/>
    <x v="0"/>
    <n v="3"/>
    <s v="No"/>
    <x v="3"/>
    <x v="1"/>
    <x v="0"/>
    <s v="Yes"/>
    <n v="27"/>
    <s v="PayPal"/>
    <x v="4"/>
  </r>
  <r>
    <n v="1088"/>
    <n v="45"/>
    <x v="0"/>
    <s v="Jeans"/>
    <x v="0"/>
    <x v="79"/>
    <x v="8"/>
    <x v="1"/>
    <x v="3"/>
    <x v="0"/>
    <n v="3.4"/>
    <s v="No"/>
    <x v="3"/>
    <x v="2"/>
    <x v="0"/>
    <s v="Yes"/>
    <n v="7"/>
    <s v="Bank Transfer"/>
    <x v="5"/>
  </r>
  <r>
    <n v="1089"/>
    <n v="49"/>
    <x v="0"/>
    <s v="Pants"/>
    <x v="0"/>
    <x v="34"/>
    <x v="7"/>
    <x v="2"/>
    <x v="2"/>
    <x v="0"/>
    <n v="2.7"/>
    <s v="No"/>
    <x v="1"/>
    <x v="1"/>
    <x v="0"/>
    <s v="Yes"/>
    <n v="2"/>
    <s v="PayPal"/>
    <x v="1"/>
  </r>
  <r>
    <n v="1090"/>
    <n v="40"/>
    <x v="0"/>
    <s v="Backpack"/>
    <x v="3"/>
    <x v="70"/>
    <x v="28"/>
    <x v="2"/>
    <x v="5"/>
    <x v="1"/>
    <n v="3.8"/>
    <s v="No"/>
    <x v="5"/>
    <x v="2"/>
    <x v="0"/>
    <s v="Yes"/>
    <n v="33"/>
    <s v="PayPal"/>
    <x v="4"/>
  </r>
  <r>
    <n v="1091"/>
    <n v="38"/>
    <x v="0"/>
    <s v="Scarf"/>
    <x v="3"/>
    <x v="47"/>
    <x v="39"/>
    <x v="2"/>
    <x v="10"/>
    <x v="1"/>
    <n v="4.2"/>
    <s v="No"/>
    <x v="1"/>
    <x v="5"/>
    <x v="0"/>
    <s v="Yes"/>
    <n v="27"/>
    <s v="Cash"/>
    <x v="0"/>
  </r>
  <r>
    <n v="1092"/>
    <n v="44"/>
    <x v="0"/>
    <s v="Sweater"/>
    <x v="0"/>
    <x v="68"/>
    <x v="17"/>
    <x v="0"/>
    <x v="12"/>
    <x v="1"/>
    <n v="4.7"/>
    <s v="No"/>
    <x v="2"/>
    <x v="5"/>
    <x v="0"/>
    <s v="Yes"/>
    <n v="6"/>
    <s v="Credit Card"/>
    <x v="0"/>
  </r>
  <r>
    <n v="1093"/>
    <n v="68"/>
    <x v="0"/>
    <s v="Jewelry"/>
    <x v="3"/>
    <x v="74"/>
    <x v="45"/>
    <x v="0"/>
    <x v="23"/>
    <x v="1"/>
    <n v="4.0999999999999996"/>
    <s v="No"/>
    <x v="0"/>
    <x v="4"/>
    <x v="0"/>
    <s v="Yes"/>
    <n v="20"/>
    <s v="Venmo"/>
    <x v="3"/>
  </r>
  <r>
    <n v="1094"/>
    <n v="60"/>
    <x v="0"/>
    <s v="Sneakers"/>
    <x v="1"/>
    <x v="16"/>
    <x v="12"/>
    <x v="1"/>
    <x v="21"/>
    <x v="0"/>
    <n v="4.2"/>
    <s v="No"/>
    <x v="3"/>
    <x v="4"/>
    <x v="0"/>
    <s v="Yes"/>
    <n v="46"/>
    <s v="Venmo"/>
    <x v="6"/>
  </r>
  <r>
    <n v="1095"/>
    <n v="25"/>
    <x v="0"/>
    <s v="Jewelry"/>
    <x v="3"/>
    <x v="49"/>
    <x v="39"/>
    <x v="2"/>
    <x v="13"/>
    <x v="0"/>
    <n v="4.8"/>
    <s v="No"/>
    <x v="0"/>
    <x v="2"/>
    <x v="0"/>
    <s v="Yes"/>
    <n v="25"/>
    <s v="Cash"/>
    <x v="3"/>
  </r>
  <r>
    <n v="1096"/>
    <n v="19"/>
    <x v="0"/>
    <s v="Coat"/>
    <x v="2"/>
    <x v="7"/>
    <x v="30"/>
    <x v="1"/>
    <x v="15"/>
    <x v="2"/>
    <n v="3"/>
    <s v="No"/>
    <x v="5"/>
    <x v="1"/>
    <x v="0"/>
    <s v="Yes"/>
    <n v="30"/>
    <s v="Bank Transfer"/>
    <x v="3"/>
  </r>
  <r>
    <n v="1097"/>
    <n v="57"/>
    <x v="0"/>
    <s v="Coat"/>
    <x v="2"/>
    <x v="43"/>
    <x v="13"/>
    <x v="1"/>
    <x v="19"/>
    <x v="3"/>
    <n v="2.6"/>
    <s v="No"/>
    <x v="0"/>
    <x v="3"/>
    <x v="0"/>
    <s v="Yes"/>
    <n v="48"/>
    <s v="Credit Card"/>
    <x v="2"/>
  </r>
  <r>
    <n v="1098"/>
    <n v="58"/>
    <x v="0"/>
    <s v="Sunglasses"/>
    <x v="3"/>
    <x v="65"/>
    <x v="34"/>
    <x v="2"/>
    <x v="13"/>
    <x v="2"/>
    <n v="3.2"/>
    <s v="No"/>
    <x v="4"/>
    <x v="5"/>
    <x v="0"/>
    <s v="Yes"/>
    <n v="47"/>
    <s v="Bank Transfer"/>
    <x v="1"/>
  </r>
  <r>
    <n v="1099"/>
    <n v="49"/>
    <x v="0"/>
    <s v="Handbag"/>
    <x v="3"/>
    <x v="57"/>
    <x v="37"/>
    <x v="1"/>
    <x v="2"/>
    <x v="1"/>
    <n v="3.6"/>
    <s v="No"/>
    <x v="3"/>
    <x v="2"/>
    <x v="0"/>
    <s v="Yes"/>
    <n v="27"/>
    <s v="Credit Card"/>
    <x v="1"/>
  </r>
  <r>
    <n v="1100"/>
    <n v="19"/>
    <x v="0"/>
    <s v="Sweater"/>
    <x v="0"/>
    <x v="2"/>
    <x v="17"/>
    <x v="2"/>
    <x v="15"/>
    <x v="3"/>
    <n v="2.6"/>
    <s v="No"/>
    <x v="2"/>
    <x v="2"/>
    <x v="0"/>
    <s v="Yes"/>
    <n v="45"/>
    <s v="Bank Transfer"/>
    <x v="0"/>
  </r>
  <r>
    <n v="1101"/>
    <n v="50"/>
    <x v="0"/>
    <s v="Pants"/>
    <x v="0"/>
    <x v="39"/>
    <x v="22"/>
    <x v="0"/>
    <x v="9"/>
    <x v="1"/>
    <n v="4.4000000000000004"/>
    <s v="No"/>
    <x v="5"/>
    <x v="0"/>
    <x v="0"/>
    <s v="Yes"/>
    <n v="2"/>
    <s v="Credit Card"/>
    <x v="1"/>
  </r>
  <r>
    <n v="1102"/>
    <n v="30"/>
    <x v="0"/>
    <s v="Gloves"/>
    <x v="3"/>
    <x v="31"/>
    <x v="12"/>
    <x v="3"/>
    <x v="5"/>
    <x v="3"/>
    <n v="3"/>
    <s v="No"/>
    <x v="2"/>
    <x v="1"/>
    <x v="0"/>
    <s v="Yes"/>
    <n v="39"/>
    <s v="Cash"/>
    <x v="0"/>
  </r>
  <r>
    <n v="1103"/>
    <n v="52"/>
    <x v="0"/>
    <s v="Sweater"/>
    <x v="0"/>
    <x v="42"/>
    <x v="21"/>
    <x v="2"/>
    <x v="15"/>
    <x v="3"/>
    <n v="2.9"/>
    <s v="No"/>
    <x v="0"/>
    <x v="0"/>
    <x v="0"/>
    <s v="Yes"/>
    <n v="24"/>
    <s v="Cash"/>
    <x v="0"/>
  </r>
  <r>
    <n v="1104"/>
    <n v="35"/>
    <x v="0"/>
    <s v="Hoodie"/>
    <x v="0"/>
    <x v="66"/>
    <x v="30"/>
    <x v="1"/>
    <x v="4"/>
    <x v="1"/>
    <n v="4.3"/>
    <s v="No"/>
    <x v="5"/>
    <x v="1"/>
    <x v="0"/>
    <s v="Yes"/>
    <n v="8"/>
    <s v="Debit Card"/>
    <x v="4"/>
  </r>
  <r>
    <n v="1105"/>
    <n v="35"/>
    <x v="0"/>
    <s v="Hat"/>
    <x v="3"/>
    <x v="39"/>
    <x v="12"/>
    <x v="2"/>
    <x v="19"/>
    <x v="3"/>
    <n v="3.1"/>
    <s v="No"/>
    <x v="1"/>
    <x v="0"/>
    <x v="0"/>
    <s v="Yes"/>
    <n v="8"/>
    <s v="Bank Transfer"/>
    <x v="3"/>
  </r>
  <r>
    <n v="1106"/>
    <n v="33"/>
    <x v="0"/>
    <s v="T-shirt"/>
    <x v="0"/>
    <x v="42"/>
    <x v="2"/>
    <x v="1"/>
    <x v="8"/>
    <x v="1"/>
    <n v="3"/>
    <s v="No"/>
    <x v="0"/>
    <x v="2"/>
    <x v="0"/>
    <s v="Yes"/>
    <n v="6"/>
    <s v="Venmo"/>
    <x v="6"/>
  </r>
  <r>
    <n v="1107"/>
    <n v="52"/>
    <x v="0"/>
    <s v="Skirt"/>
    <x v="0"/>
    <x v="48"/>
    <x v="46"/>
    <x v="0"/>
    <x v="10"/>
    <x v="0"/>
    <n v="3.6"/>
    <s v="No"/>
    <x v="0"/>
    <x v="5"/>
    <x v="0"/>
    <s v="Yes"/>
    <n v="12"/>
    <s v="Venmo"/>
    <x v="0"/>
  </r>
  <r>
    <n v="1108"/>
    <n v="69"/>
    <x v="0"/>
    <s v="Sneakers"/>
    <x v="1"/>
    <x v="17"/>
    <x v="21"/>
    <x v="2"/>
    <x v="15"/>
    <x v="3"/>
    <n v="2.8"/>
    <s v="No"/>
    <x v="4"/>
    <x v="5"/>
    <x v="0"/>
    <s v="Yes"/>
    <n v="26"/>
    <s v="Bank Transfer"/>
    <x v="1"/>
  </r>
  <r>
    <n v="1109"/>
    <n v="27"/>
    <x v="0"/>
    <s v="Shorts"/>
    <x v="0"/>
    <x v="21"/>
    <x v="43"/>
    <x v="2"/>
    <x v="11"/>
    <x v="3"/>
    <n v="2.8"/>
    <s v="No"/>
    <x v="4"/>
    <x v="3"/>
    <x v="0"/>
    <s v="Yes"/>
    <n v="50"/>
    <s v="Cash"/>
    <x v="0"/>
  </r>
  <r>
    <n v="1110"/>
    <n v="66"/>
    <x v="0"/>
    <s v="Hoodie"/>
    <x v="0"/>
    <x v="8"/>
    <x v="19"/>
    <x v="0"/>
    <x v="10"/>
    <x v="0"/>
    <n v="4.9000000000000004"/>
    <s v="No"/>
    <x v="5"/>
    <x v="2"/>
    <x v="0"/>
    <s v="Yes"/>
    <n v="2"/>
    <s v="Venmo"/>
    <x v="1"/>
  </r>
  <r>
    <n v="1111"/>
    <n v="28"/>
    <x v="0"/>
    <s v="Hoodie"/>
    <x v="0"/>
    <x v="70"/>
    <x v="21"/>
    <x v="0"/>
    <x v="17"/>
    <x v="3"/>
    <n v="3"/>
    <s v="No"/>
    <x v="5"/>
    <x v="3"/>
    <x v="0"/>
    <s v="Yes"/>
    <n v="31"/>
    <s v="Cash"/>
    <x v="4"/>
  </r>
  <r>
    <n v="1112"/>
    <n v="22"/>
    <x v="0"/>
    <s v="Shoes"/>
    <x v="1"/>
    <x v="76"/>
    <x v="14"/>
    <x v="1"/>
    <x v="8"/>
    <x v="2"/>
    <n v="4.0999999999999996"/>
    <s v="No"/>
    <x v="1"/>
    <x v="2"/>
    <x v="0"/>
    <s v="Yes"/>
    <n v="4"/>
    <s v="Credit Card"/>
    <x v="4"/>
  </r>
  <r>
    <n v="1113"/>
    <n v="69"/>
    <x v="0"/>
    <s v="Hoodie"/>
    <x v="0"/>
    <x v="25"/>
    <x v="47"/>
    <x v="3"/>
    <x v="6"/>
    <x v="1"/>
    <n v="4.5999999999999996"/>
    <s v="No"/>
    <x v="0"/>
    <x v="1"/>
    <x v="0"/>
    <s v="Yes"/>
    <n v="32"/>
    <s v="PayPal"/>
    <x v="3"/>
  </r>
  <r>
    <n v="1114"/>
    <n v="28"/>
    <x v="0"/>
    <s v="Sunglasses"/>
    <x v="3"/>
    <x v="68"/>
    <x v="33"/>
    <x v="2"/>
    <x v="7"/>
    <x v="2"/>
    <n v="4.8"/>
    <s v="No"/>
    <x v="2"/>
    <x v="2"/>
    <x v="0"/>
    <s v="Yes"/>
    <n v="11"/>
    <s v="PayPal"/>
    <x v="4"/>
  </r>
  <r>
    <n v="1115"/>
    <n v="55"/>
    <x v="0"/>
    <s v="Skirt"/>
    <x v="0"/>
    <x v="21"/>
    <x v="13"/>
    <x v="0"/>
    <x v="10"/>
    <x v="3"/>
    <n v="2.6"/>
    <s v="No"/>
    <x v="2"/>
    <x v="2"/>
    <x v="0"/>
    <s v="Yes"/>
    <n v="47"/>
    <s v="Bank Transfer"/>
    <x v="6"/>
  </r>
  <r>
    <n v="1116"/>
    <n v="30"/>
    <x v="0"/>
    <s v="Hat"/>
    <x v="3"/>
    <x v="47"/>
    <x v="14"/>
    <x v="1"/>
    <x v="15"/>
    <x v="3"/>
    <n v="4"/>
    <s v="No"/>
    <x v="1"/>
    <x v="4"/>
    <x v="0"/>
    <s v="Yes"/>
    <n v="37"/>
    <s v="Cash"/>
    <x v="1"/>
  </r>
  <r>
    <n v="1117"/>
    <n v="67"/>
    <x v="0"/>
    <s v="Backpack"/>
    <x v="3"/>
    <x v="48"/>
    <x v="11"/>
    <x v="2"/>
    <x v="4"/>
    <x v="0"/>
    <n v="4.2"/>
    <s v="No"/>
    <x v="4"/>
    <x v="0"/>
    <x v="0"/>
    <s v="Yes"/>
    <n v="39"/>
    <s v="PayPal"/>
    <x v="0"/>
  </r>
  <r>
    <n v="1118"/>
    <n v="25"/>
    <x v="0"/>
    <s v="Sunglasses"/>
    <x v="3"/>
    <x v="64"/>
    <x v="18"/>
    <x v="0"/>
    <x v="12"/>
    <x v="1"/>
    <n v="4.5"/>
    <s v="No"/>
    <x v="3"/>
    <x v="5"/>
    <x v="0"/>
    <s v="Yes"/>
    <n v="24"/>
    <s v="Credit Card"/>
    <x v="5"/>
  </r>
  <r>
    <n v="1119"/>
    <n v="49"/>
    <x v="0"/>
    <s v="Belt"/>
    <x v="3"/>
    <x v="61"/>
    <x v="27"/>
    <x v="2"/>
    <x v="7"/>
    <x v="2"/>
    <n v="4.9000000000000004"/>
    <s v="No"/>
    <x v="5"/>
    <x v="3"/>
    <x v="0"/>
    <s v="Yes"/>
    <n v="11"/>
    <s v="PayPal"/>
    <x v="6"/>
  </r>
  <r>
    <n v="1120"/>
    <n v="34"/>
    <x v="0"/>
    <s v="Jewelry"/>
    <x v="3"/>
    <x v="14"/>
    <x v="7"/>
    <x v="2"/>
    <x v="21"/>
    <x v="1"/>
    <n v="3.1"/>
    <s v="No"/>
    <x v="4"/>
    <x v="3"/>
    <x v="0"/>
    <s v="Yes"/>
    <n v="36"/>
    <s v="Credit Card"/>
    <x v="1"/>
  </r>
  <r>
    <n v="1121"/>
    <n v="22"/>
    <x v="0"/>
    <s v="Sneakers"/>
    <x v="1"/>
    <x v="63"/>
    <x v="38"/>
    <x v="2"/>
    <x v="23"/>
    <x v="0"/>
    <n v="4"/>
    <s v="No"/>
    <x v="4"/>
    <x v="2"/>
    <x v="0"/>
    <s v="Yes"/>
    <n v="40"/>
    <s v="Debit Card"/>
    <x v="5"/>
  </r>
  <r>
    <n v="1122"/>
    <n v="63"/>
    <x v="0"/>
    <s v="T-shirt"/>
    <x v="0"/>
    <x v="47"/>
    <x v="20"/>
    <x v="3"/>
    <x v="15"/>
    <x v="3"/>
    <n v="3.2"/>
    <s v="No"/>
    <x v="2"/>
    <x v="0"/>
    <x v="0"/>
    <s v="Yes"/>
    <n v="25"/>
    <s v="Cash"/>
    <x v="3"/>
  </r>
  <r>
    <n v="1123"/>
    <n v="70"/>
    <x v="0"/>
    <s v="Handbag"/>
    <x v="3"/>
    <x v="17"/>
    <x v="17"/>
    <x v="1"/>
    <x v="4"/>
    <x v="1"/>
    <n v="4.3"/>
    <s v="No"/>
    <x v="3"/>
    <x v="4"/>
    <x v="0"/>
    <s v="Yes"/>
    <n v="12"/>
    <s v="Credit Card"/>
    <x v="2"/>
  </r>
  <r>
    <n v="1124"/>
    <n v="36"/>
    <x v="0"/>
    <s v="Hat"/>
    <x v="3"/>
    <x v="25"/>
    <x v="2"/>
    <x v="1"/>
    <x v="7"/>
    <x v="3"/>
    <n v="2.5"/>
    <s v="No"/>
    <x v="5"/>
    <x v="5"/>
    <x v="0"/>
    <s v="Yes"/>
    <n v="38"/>
    <s v="Cash"/>
    <x v="5"/>
  </r>
  <r>
    <n v="1125"/>
    <n v="42"/>
    <x v="0"/>
    <s v="Sweater"/>
    <x v="0"/>
    <x v="5"/>
    <x v="44"/>
    <x v="2"/>
    <x v="20"/>
    <x v="1"/>
    <n v="4.9000000000000004"/>
    <s v="No"/>
    <x v="5"/>
    <x v="0"/>
    <x v="0"/>
    <s v="Yes"/>
    <n v="40"/>
    <s v="Cash"/>
    <x v="3"/>
  </r>
  <r>
    <n v="1126"/>
    <n v="27"/>
    <x v="0"/>
    <s v="Sandals"/>
    <x v="1"/>
    <x v="3"/>
    <x v="25"/>
    <x v="2"/>
    <x v="12"/>
    <x v="2"/>
    <n v="2.7"/>
    <s v="No"/>
    <x v="5"/>
    <x v="4"/>
    <x v="0"/>
    <s v="Yes"/>
    <n v="10"/>
    <s v="Bank Transfer"/>
    <x v="1"/>
  </r>
  <r>
    <n v="1127"/>
    <n v="23"/>
    <x v="0"/>
    <s v="Scarf"/>
    <x v="3"/>
    <x v="47"/>
    <x v="44"/>
    <x v="0"/>
    <x v="19"/>
    <x v="0"/>
    <n v="3.4"/>
    <s v="No"/>
    <x v="4"/>
    <x v="3"/>
    <x v="0"/>
    <s v="Yes"/>
    <n v="47"/>
    <s v="Venmo"/>
    <x v="0"/>
  </r>
  <r>
    <n v="1128"/>
    <n v="50"/>
    <x v="0"/>
    <s v="Shirt"/>
    <x v="0"/>
    <x v="0"/>
    <x v="12"/>
    <x v="3"/>
    <x v="1"/>
    <x v="1"/>
    <n v="4.8"/>
    <s v="No"/>
    <x v="4"/>
    <x v="5"/>
    <x v="0"/>
    <s v="Yes"/>
    <n v="22"/>
    <s v="Debit Card"/>
    <x v="5"/>
  </r>
  <r>
    <n v="1129"/>
    <n v="56"/>
    <x v="0"/>
    <s v="Gloves"/>
    <x v="3"/>
    <x v="38"/>
    <x v="14"/>
    <x v="0"/>
    <x v="4"/>
    <x v="0"/>
    <n v="4.7"/>
    <s v="No"/>
    <x v="3"/>
    <x v="2"/>
    <x v="0"/>
    <s v="Yes"/>
    <n v="35"/>
    <s v="Debit Card"/>
    <x v="5"/>
  </r>
  <r>
    <n v="1130"/>
    <n v="37"/>
    <x v="0"/>
    <s v="Hoodie"/>
    <x v="0"/>
    <x v="61"/>
    <x v="13"/>
    <x v="3"/>
    <x v="3"/>
    <x v="0"/>
    <n v="4.7"/>
    <s v="No"/>
    <x v="0"/>
    <x v="0"/>
    <x v="0"/>
    <s v="Yes"/>
    <n v="46"/>
    <s v="Venmo"/>
    <x v="0"/>
  </r>
  <r>
    <n v="1131"/>
    <n v="67"/>
    <x v="0"/>
    <s v="Jewelry"/>
    <x v="3"/>
    <x v="52"/>
    <x v="0"/>
    <x v="2"/>
    <x v="12"/>
    <x v="2"/>
    <n v="3.9"/>
    <s v="No"/>
    <x v="2"/>
    <x v="3"/>
    <x v="0"/>
    <s v="Yes"/>
    <n v="30"/>
    <s v="PayPal"/>
    <x v="4"/>
  </r>
  <r>
    <n v="1132"/>
    <n v="67"/>
    <x v="0"/>
    <s v="Shirt"/>
    <x v="0"/>
    <x v="2"/>
    <x v="26"/>
    <x v="2"/>
    <x v="13"/>
    <x v="1"/>
    <n v="3.7"/>
    <s v="No"/>
    <x v="0"/>
    <x v="0"/>
    <x v="0"/>
    <s v="Yes"/>
    <n v="20"/>
    <s v="Bank Transfer"/>
    <x v="5"/>
  </r>
  <r>
    <n v="1133"/>
    <n v="50"/>
    <x v="0"/>
    <s v="Hoodie"/>
    <x v="0"/>
    <x v="57"/>
    <x v="17"/>
    <x v="1"/>
    <x v="11"/>
    <x v="1"/>
    <n v="4.3"/>
    <s v="No"/>
    <x v="3"/>
    <x v="5"/>
    <x v="0"/>
    <s v="Yes"/>
    <n v="25"/>
    <s v="Cash"/>
    <x v="0"/>
  </r>
  <r>
    <n v="1134"/>
    <n v="36"/>
    <x v="0"/>
    <s v="Shoes"/>
    <x v="1"/>
    <x v="14"/>
    <x v="39"/>
    <x v="3"/>
    <x v="23"/>
    <x v="0"/>
    <n v="4.0999999999999996"/>
    <s v="No"/>
    <x v="3"/>
    <x v="4"/>
    <x v="0"/>
    <s v="Yes"/>
    <n v="29"/>
    <s v="Cash"/>
    <x v="1"/>
  </r>
  <r>
    <n v="1135"/>
    <n v="62"/>
    <x v="0"/>
    <s v="T-shirt"/>
    <x v="0"/>
    <x v="13"/>
    <x v="48"/>
    <x v="2"/>
    <x v="18"/>
    <x v="2"/>
    <n v="4.5999999999999996"/>
    <s v="No"/>
    <x v="1"/>
    <x v="0"/>
    <x v="0"/>
    <s v="Yes"/>
    <n v="2"/>
    <s v="Venmo"/>
    <x v="6"/>
  </r>
  <r>
    <n v="1136"/>
    <n v="65"/>
    <x v="0"/>
    <s v="Skirt"/>
    <x v="0"/>
    <x v="3"/>
    <x v="2"/>
    <x v="0"/>
    <x v="15"/>
    <x v="0"/>
    <n v="3.6"/>
    <s v="No"/>
    <x v="3"/>
    <x v="4"/>
    <x v="0"/>
    <s v="Yes"/>
    <n v="32"/>
    <s v="Bank Transfer"/>
    <x v="3"/>
  </r>
  <r>
    <n v="1137"/>
    <n v="23"/>
    <x v="0"/>
    <s v="Handbag"/>
    <x v="3"/>
    <x v="42"/>
    <x v="26"/>
    <x v="1"/>
    <x v="17"/>
    <x v="2"/>
    <n v="4.8"/>
    <s v="No"/>
    <x v="5"/>
    <x v="1"/>
    <x v="0"/>
    <s v="Yes"/>
    <n v="37"/>
    <s v="Cash"/>
    <x v="5"/>
  </r>
  <r>
    <n v="1138"/>
    <n v="46"/>
    <x v="0"/>
    <s v="Shirt"/>
    <x v="0"/>
    <x v="26"/>
    <x v="35"/>
    <x v="3"/>
    <x v="6"/>
    <x v="0"/>
    <n v="2.8"/>
    <s v="No"/>
    <x v="0"/>
    <x v="4"/>
    <x v="0"/>
    <s v="Yes"/>
    <n v="16"/>
    <s v="Bank Transfer"/>
    <x v="6"/>
  </r>
  <r>
    <n v="1139"/>
    <n v="18"/>
    <x v="0"/>
    <s v="Pants"/>
    <x v="0"/>
    <x v="14"/>
    <x v="44"/>
    <x v="2"/>
    <x v="7"/>
    <x v="2"/>
    <n v="4.7"/>
    <s v="No"/>
    <x v="4"/>
    <x v="0"/>
    <x v="0"/>
    <s v="Yes"/>
    <n v="32"/>
    <s v="Venmo"/>
    <x v="0"/>
  </r>
  <r>
    <n v="1140"/>
    <n v="58"/>
    <x v="0"/>
    <s v="Coat"/>
    <x v="2"/>
    <x v="0"/>
    <x v="15"/>
    <x v="0"/>
    <x v="7"/>
    <x v="1"/>
    <n v="3.9"/>
    <s v="No"/>
    <x v="3"/>
    <x v="3"/>
    <x v="0"/>
    <s v="Yes"/>
    <n v="42"/>
    <s v="Debit Card"/>
    <x v="4"/>
  </r>
  <r>
    <n v="1141"/>
    <n v="31"/>
    <x v="0"/>
    <s v="Jeans"/>
    <x v="0"/>
    <x v="32"/>
    <x v="33"/>
    <x v="2"/>
    <x v="3"/>
    <x v="0"/>
    <n v="2.6"/>
    <s v="No"/>
    <x v="2"/>
    <x v="5"/>
    <x v="0"/>
    <s v="Yes"/>
    <n v="6"/>
    <s v="Credit Card"/>
    <x v="6"/>
  </r>
  <r>
    <n v="1142"/>
    <n v="39"/>
    <x v="0"/>
    <s v="Gloves"/>
    <x v="3"/>
    <x v="27"/>
    <x v="31"/>
    <x v="1"/>
    <x v="5"/>
    <x v="0"/>
    <n v="4.7"/>
    <s v="No"/>
    <x v="5"/>
    <x v="2"/>
    <x v="0"/>
    <s v="Yes"/>
    <n v="23"/>
    <s v="PayPal"/>
    <x v="0"/>
  </r>
  <r>
    <n v="1143"/>
    <n v="69"/>
    <x v="0"/>
    <s v="T-shirt"/>
    <x v="0"/>
    <x v="31"/>
    <x v="31"/>
    <x v="0"/>
    <x v="14"/>
    <x v="1"/>
    <n v="3.5"/>
    <s v="No"/>
    <x v="2"/>
    <x v="5"/>
    <x v="0"/>
    <s v="Yes"/>
    <n v="27"/>
    <s v="Venmo"/>
    <x v="4"/>
  </r>
  <r>
    <n v="1144"/>
    <n v="68"/>
    <x v="0"/>
    <s v="Boots"/>
    <x v="1"/>
    <x v="66"/>
    <x v="22"/>
    <x v="0"/>
    <x v="11"/>
    <x v="0"/>
    <n v="4.4000000000000004"/>
    <s v="No"/>
    <x v="2"/>
    <x v="3"/>
    <x v="0"/>
    <s v="Yes"/>
    <n v="43"/>
    <s v="PayPal"/>
    <x v="3"/>
  </r>
  <r>
    <n v="1145"/>
    <n v="41"/>
    <x v="0"/>
    <s v="Jeans"/>
    <x v="0"/>
    <x v="36"/>
    <x v="36"/>
    <x v="1"/>
    <x v="21"/>
    <x v="3"/>
    <n v="4.4000000000000004"/>
    <s v="No"/>
    <x v="3"/>
    <x v="4"/>
    <x v="0"/>
    <s v="Yes"/>
    <n v="25"/>
    <s v="Bank Transfer"/>
    <x v="0"/>
  </r>
  <r>
    <n v="1146"/>
    <n v="31"/>
    <x v="0"/>
    <s v="Sneakers"/>
    <x v="1"/>
    <x v="58"/>
    <x v="22"/>
    <x v="0"/>
    <x v="6"/>
    <x v="2"/>
    <n v="3"/>
    <s v="No"/>
    <x v="4"/>
    <x v="0"/>
    <x v="0"/>
    <s v="Yes"/>
    <n v="30"/>
    <s v="Cash"/>
    <x v="6"/>
  </r>
  <r>
    <n v="1147"/>
    <n v="48"/>
    <x v="0"/>
    <s v="Sneakers"/>
    <x v="1"/>
    <x v="15"/>
    <x v="48"/>
    <x v="2"/>
    <x v="21"/>
    <x v="2"/>
    <n v="4.2"/>
    <s v="No"/>
    <x v="5"/>
    <x v="3"/>
    <x v="0"/>
    <s v="Yes"/>
    <n v="7"/>
    <s v="Bank Transfer"/>
    <x v="6"/>
  </r>
  <r>
    <n v="1148"/>
    <n v="59"/>
    <x v="0"/>
    <s v="Hat"/>
    <x v="3"/>
    <x v="14"/>
    <x v="30"/>
    <x v="3"/>
    <x v="16"/>
    <x v="0"/>
    <n v="4.3"/>
    <s v="No"/>
    <x v="3"/>
    <x v="2"/>
    <x v="0"/>
    <s v="Yes"/>
    <n v="17"/>
    <s v="Debit Card"/>
    <x v="2"/>
  </r>
  <r>
    <n v="1149"/>
    <n v="34"/>
    <x v="0"/>
    <s v="Pants"/>
    <x v="0"/>
    <x v="76"/>
    <x v="20"/>
    <x v="2"/>
    <x v="10"/>
    <x v="1"/>
    <n v="2.6"/>
    <s v="No"/>
    <x v="1"/>
    <x v="5"/>
    <x v="0"/>
    <s v="Yes"/>
    <n v="10"/>
    <s v="PayPal"/>
    <x v="0"/>
  </r>
  <r>
    <n v="1150"/>
    <n v="21"/>
    <x v="0"/>
    <s v="Jewelry"/>
    <x v="3"/>
    <x v="69"/>
    <x v="42"/>
    <x v="0"/>
    <x v="17"/>
    <x v="1"/>
    <n v="3.3"/>
    <s v="No"/>
    <x v="2"/>
    <x v="5"/>
    <x v="0"/>
    <s v="Yes"/>
    <n v="40"/>
    <s v="Venmo"/>
    <x v="2"/>
  </r>
  <r>
    <n v="1151"/>
    <n v="29"/>
    <x v="0"/>
    <s v="Jewelry"/>
    <x v="3"/>
    <x v="14"/>
    <x v="0"/>
    <x v="1"/>
    <x v="16"/>
    <x v="0"/>
    <n v="2.7"/>
    <s v="No"/>
    <x v="5"/>
    <x v="2"/>
    <x v="0"/>
    <s v="Yes"/>
    <n v="50"/>
    <s v="Venmo"/>
    <x v="4"/>
  </r>
  <r>
    <n v="1152"/>
    <n v="41"/>
    <x v="0"/>
    <s v="Blouse"/>
    <x v="0"/>
    <x v="62"/>
    <x v="31"/>
    <x v="2"/>
    <x v="0"/>
    <x v="1"/>
    <n v="4.2"/>
    <s v="No"/>
    <x v="1"/>
    <x v="0"/>
    <x v="0"/>
    <s v="Yes"/>
    <n v="24"/>
    <s v="Credit Card"/>
    <x v="1"/>
  </r>
  <r>
    <n v="1153"/>
    <n v="62"/>
    <x v="0"/>
    <s v="Handbag"/>
    <x v="3"/>
    <x v="4"/>
    <x v="39"/>
    <x v="2"/>
    <x v="9"/>
    <x v="3"/>
    <n v="4"/>
    <s v="No"/>
    <x v="2"/>
    <x v="3"/>
    <x v="0"/>
    <s v="Yes"/>
    <n v="8"/>
    <s v="PayPal"/>
    <x v="6"/>
  </r>
  <r>
    <n v="1154"/>
    <n v="27"/>
    <x v="0"/>
    <s v="Shirt"/>
    <x v="0"/>
    <x v="52"/>
    <x v="37"/>
    <x v="2"/>
    <x v="6"/>
    <x v="2"/>
    <n v="4"/>
    <s v="No"/>
    <x v="3"/>
    <x v="1"/>
    <x v="0"/>
    <s v="Yes"/>
    <n v="6"/>
    <s v="Bank Transfer"/>
    <x v="3"/>
  </r>
  <r>
    <n v="1155"/>
    <n v="49"/>
    <x v="0"/>
    <s v="Dress"/>
    <x v="0"/>
    <x v="71"/>
    <x v="42"/>
    <x v="0"/>
    <x v="17"/>
    <x v="1"/>
    <n v="2.9"/>
    <s v="No"/>
    <x v="4"/>
    <x v="4"/>
    <x v="0"/>
    <s v="Yes"/>
    <n v="44"/>
    <s v="Credit Card"/>
    <x v="4"/>
  </r>
  <r>
    <n v="1156"/>
    <n v="67"/>
    <x v="0"/>
    <s v="T-shirt"/>
    <x v="0"/>
    <x v="0"/>
    <x v="30"/>
    <x v="1"/>
    <x v="16"/>
    <x v="3"/>
    <n v="2.6"/>
    <s v="No"/>
    <x v="5"/>
    <x v="0"/>
    <x v="0"/>
    <s v="Yes"/>
    <n v="47"/>
    <s v="PayPal"/>
    <x v="3"/>
  </r>
  <r>
    <n v="1157"/>
    <n v="20"/>
    <x v="0"/>
    <s v="Shoes"/>
    <x v="1"/>
    <x v="34"/>
    <x v="11"/>
    <x v="2"/>
    <x v="9"/>
    <x v="2"/>
    <n v="4.8"/>
    <s v="No"/>
    <x v="3"/>
    <x v="0"/>
    <x v="0"/>
    <s v="Yes"/>
    <n v="6"/>
    <s v="Venmo"/>
    <x v="6"/>
  </r>
  <r>
    <n v="1158"/>
    <n v="37"/>
    <x v="0"/>
    <s v="Belt"/>
    <x v="3"/>
    <x v="76"/>
    <x v="33"/>
    <x v="2"/>
    <x v="4"/>
    <x v="3"/>
    <n v="4.4000000000000004"/>
    <s v="No"/>
    <x v="0"/>
    <x v="3"/>
    <x v="0"/>
    <s v="Yes"/>
    <n v="11"/>
    <s v="Cash"/>
    <x v="3"/>
  </r>
  <r>
    <n v="1159"/>
    <n v="69"/>
    <x v="0"/>
    <s v="Belt"/>
    <x v="3"/>
    <x v="58"/>
    <x v="22"/>
    <x v="0"/>
    <x v="20"/>
    <x v="2"/>
    <n v="4"/>
    <s v="No"/>
    <x v="4"/>
    <x v="4"/>
    <x v="0"/>
    <s v="Yes"/>
    <n v="41"/>
    <s v="Bank Transfer"/>
    <x v="2"/>
  </r>
  <r>
    <n v="1160"/>
    <n v="66"/>
    <x v="0"/>
    <s v="Handbag"/>
    <x v="3"/>
    <x v="37"/>
    <x v="13"/>
    <x v="0"/>
    <x v="24"/>
    <x v="3"/>
    <n v="3.6"/>
    <s v="No"/>
    <x v="5"/>
    <x v="4"/>
    <x v="0"/>
    <s v="Yes"/>
    <n v="46"/>
    <s v="Venmo"/>
    <x v="6"/>
  </r>
  <r>
    <n v="1161"/>
    <n v="37"/>
    <x v="0"/>
    <s v="Scarf"/>
    <x v="3"/>
    <x v="69"/>
    <x v="25"/>
    <x v="1"/>
    <x v="24"/>
    <x v="2"/>
    <n v="3.2"/>
    <s v="No"/>
    <x v="2"/>
    <x v="2"/>
    <x v="0"/>
    <s v="Yes"/>
    <n v="9"/>
    <s v="Venmo"/>
    <x v="4"/>
  </r>
  <r>
    <n v="1162"/>
    <n v="63"/>
    <x v="0"/>
    <s v="Shorts"/>
    <x v="0"/>
    <x v="78"/>
    <x v="19"/>
    <x v="1"/>
    <x v="20"/>
    <x v="3"/>
    <n v="3.1"/>
    <s v="No"/>
    <x v="1"/>
    <x v="4"/>
    <x v="0"/>
    <s v="Yes"/>
    <n v="37"/>
    <s v="PayPal"/>
    <x v="5"/>
  </r>
  <r>
    <n v="1163"/>
    <n v="47"/>
    <x v="0"/>
    <s v="Sandals"/>
    <x v="1"/>
    <x v="56"/>
    <x v="17"/>
    <x v="2"/>
    <x v="24"/>
    <x v="0"/>
    <n v="4.2"/>
    <s v="No"/>
    <x v="4"/>
    <x v="0"/>
    <x v="0"/>
    <s v="Yes"/>
    <n v="13"/>
    <s v="PayPal"/>
    <x v="1"/>
  </r>
  <r>
    <n v="1164"/>
    <n v="26"/>
    <x v="0"/>
    <s v="Pants"/>
    <x v="0"/>
    <x v="22"/>
    <x v="30"/>
    <x v="0"/>
    <x v="3"/>
    <x v="2"/>
    <n v="3"/>
    <s v="No"/>
    <x v="0"/>
    <x v="4"/>
    <x v="0"/>
    <s v="Yes"/>
    <n v="24"/>
    <s v="Debit Card"/>
    <x v="5"/>
  </r>
  <r>
    <n v="1165"/>
    <n v="68"/>
    <x v="0"/>
    <s v="Dress"/>
    <x v="0"/>
    <x v="48"/>
    <x v="6"/>
    <x v="2"/>
    <x v="14"/>
    <x v="0"/>
    <n v="4.2"/>
    <s v="No"/>
    <x v="0"/>
    <x v="3"/>
    <x v="0"/>
    <s v="Yes"/>
    <n v="47"/>
    <s v="PayPal"/>
    <x v="3"/>
  </r>
  <r>
    <n v="1166"/>
    <n v="51"/>
    <x v="0"/>
    <s v="T-shirt"/>
    <x v="0"/>
    <x v="1"/>
    <x v="48"/>
    <x v="2"/>
    <x v="5"/>
    <x v="0"/>
    <n v="2.9"/>
    <s v="No"/>
    <x v="2"/>
    <x v="2"/>
    <x v="0"/>
    <s v="Yes"/>
    <n v="21"/>
    <s v="Venmo"/>
    <x v="6"/>
  </r>
  <r>
    <n v="1167"/>
    <n v="48"/>
    <x v="0"/>
    <s v="Dress"/>
    <x v="0"/>
    <x v="16"/>
    <x v="39"/>
    <x v="1"/>
    <x v="12"/>
    <x v="0"/>
    <n v="3.7"/>
    <s v="No"/>
    <x v="2"/>
    <x v="5"/>
    <x v="0"/>
    <s v="Yes"/>
    <n v="22"/>
    <s v="Venmo"/>
    <x v="0"/>
  </r>
  <r>
    <n v="1168"/>
    <n v="60"/>
    <x v="0"/>
    <s v="Socks"/>
    <x v="0"/>
    <x v="42"/>
    <x v="32"/>
    <x v="3"/>
    <x v="19"/>
    <x v="2"/>
    <n v="3.6"/>
    <s v="No"/>
    <x v="3"/>
    <x v="1"/>
    <x v="0"/>
    <s v="Yes"/>
    <n v="16"/>
    <s v="PayPal"/>
    <x v="3"/>
  </r>
  <r>
    <n v="1169"/>
    <n v="68"/>
    <x v="0"/>
    <s v="Scarf"/>
    <x v="3"/>
    <x v="26"/>
    <x v="16"/>
    <x v="0"/>
    <x v="10"/>
    <x v="2"/>
    <n v="3.6"/>
    <s v="No"/>
    <x v="3"/>
    <x v="3"/>
    <x v="0"/>
    <s v="Yes"/>
    <n v="37"/>
    <s v="Debit Card"/>
    <x v="0"/>
  </r>
  <r>
    <n v="1170"/>
    <n v="25"/>
    <x v="0"/>
    <s v="Backpack"/>
    <x v="3"/>
    <x v="23"/>
    <x v="5"/>
    <x v="1"/>
    <x v="0"/>
    <x v="3"/>
    <n v="4.5"/>
    <s v="No"/>
    <x v="4"/>
    <x v="4"/>
    <x v="0"/>
    <s v="Yes"/>
    <n v="3"/>
    <s v="Cash"/>
    <x v="2"/>
  </r>
  <r>
    <n v="1171"/>
    <n v="57"/>
    <x v="0"/>
    <s v="Skirt"/>
    <x v="0"/>
    <x v="17"/>
    <x v="26"/>
    <x v="1"/>
    <x v="16"/>
    <x v="1"/>
    <n v="3.2"/>
    <s v="No"/>
    <x v="1"/>
    <x v="0"/>
    <x v="0"/>
    <s v="Yes"/>
    <n v="33"/>
    <s v="Cash"/>
    <x v="4"/>
  </r>
  <r>
    <n v="1172"/>
    <n v="41"/>
    <x v="0"/>
    <s v="Socks"/>
    <x v="0"/>
    <x v="37"/>
    <x v="7"/>
    <x v="2"/>
    <x v="12"/>
    <x v="1"/>
    <n v="3.9"/>
    <s v="No"/>
    <x v="1"/>
    <x v="2"/>
    <x v="0"/>
    <s v="Yes"/>
    <n v="15"/>
    <s v="Debit Card"/>
    <x v="2"/>
  </r>
  <r>
    <n v="1173"/>
    <n v="59"/>
    <x v="0"/>
    <s v="Coat"/>
    <x v="2"/>
    <x v="10"/>
    <x v="4"/>
    <x v="0"/>
    <x v="15"/>
    <x v="1"/>
    <n v="4.5999999999999996"/>
    <s v="No"/>
    <x v="0"/>
    <x v="5"/>
    <x v="0"/>
    <s v="Yes"/>
    <n v="42"/>
    <s v="Bank Transfer"/>
    <x v="4"/>
  </r>
  <r>
    <n v="1174"/>
    <n v="44"/>
    <x v="0"/>
    <s v="Jewelry"/>
    <x v="3"/>
    <x v="31"/>
    <x v="45"/>
    <x v="2"/>
    <x v="21"/>
    <x v="0"/>
    <n v="2.5"/>
    <s v="No"/>
    <x v="0"/>
    <x v="0"/>
    <x v="0"/>
    <s v="Yes"/>
    <n v="42"/>
    <s v="Cash"/>
    <x v="4"/>
  </r>
  <r>
    <n v="1175"/>
    <n v="42"/>
    <x v="0"/>
    <s v="Backpack"/>
    <x v="3"/>
    <x v="9"/>
    <x v="49"/>
    <x v="2"/>
    <x v="13"/>
    <x v="0"/>
    <n v="4.3"/>
    <s v="No"/>
    <x v="2"/>
    <x v="0"/>
    <x v="0"/>
    <s v="Yes"/>
    <n v="19"/>
    <s v="Bank Transfer"/>
    <x v="4"/>
  </r>
  <r>
    <n v="1176"/>
    <n v="35"/>
    <x v="0"/>
    <s v="Belt"/>
    <x v="3"/>
    <x v="13"/>
    <x v="32"/>
    <x v="2"/>
    <x v="19"/>
    <x v="1"/>
    <n v="4.0999999999999996"/>
    <s v="No"/>
    <x v="0"/>
    <x v="5"/>
    <x v="0"/>
    <s v="Yes"/>
    <n v="26"/>
    <s v="PayPal"/>
    <x v="3"/>
  </r>
  <r>
    <n v="1177"/>
    <n v="36"/>
    <x v="0"/>
    <s v="Dress"/>
    <x v="0"/>
    <x v="42"/>
    <x v="4"/>
    <x v="2"/>
    <x v="16"/>
    <x v="0"/>
    <n v="4.5999999999999996"/>
    <s v="No"/>
    <x v="0"/>
    <x v="1"/>
    <x v="0"/>
    <s v="Yes"/>
    <n v="39"/>
    <s v="PayPal"/>
    <x v="3"/>
  </r>
  <r>
    <n v="1178"/>
    <n v="54"/>
    <x v="0"/>
    <s v="Skirt"/>
    <x v="0"/>
    <x v="34"/>
    <x v="44"/>
    <x v="2"/>
    <x v="13"/>
    <x v="1"/>
    <n v="4.8"/>
    <s v="No"/>
    <x v="2"/>
    <x v="3"/>
    <x v="0"/>
    <s v="Yes"/>
    <n v="24"/>
    <s v="Debit Card"/>
    <x v="5"/>
  </r>
  <r>
    <n v="1179"/>
    <n v="37"/>
    <x v="0"/>
    <s v="Dress"/>
    <x v="0"/>
    <x v="20"/>
    <x v="36"/>
    <x v="2"/>
    <x v="11"/>
    <x v="1"/>
    <n v="4.9000000000000004"/>
    <s v="No"/>
    <x v="0"/>
    <x v="0"/>
    <x v="0"/>
    <s v="Yes"/>
    <n v="23"/>
    <s v="Debit Card"/>
    <x v="2"/>
  </r>
  <r>
    <n v="1180"/>
    <n v="20"/>
    <x v="0"/>
    <s v="T-shirt"/>
    <x v="0"/>
    <x v="27"/>
    <x v="27"/>
    <x v="2"/>
    <x v="24"/>
    <x v="2"/>
    <n v="2.8"/>
    <s v="No"/>
    <x v="5"/>
    <x v="1"/>
    <x v="0"/>
    <s v="Yes"/>
    <n v="44"/>
    <s v="Bank Transfer"/>
    <x v="2"/>
  </r>
  <r>
    <n v="1181"/>
    <n v="23"/>
    <x v="0"/>
    <s v="Skirt"/>
    <x v="0"/>
    <x v="66"/>
    <x v="4"/>
    <x v="1"/>
    <x v="19"/>
    <x v="1"/>
    <n v="4.9000000000000004"/>
    <s v="No"/>
    <x v="2"/>
    <x v="3"/>
    <x v="0"/>
    <s v="Yes"/>
    <n v="34"/>
    <s v="Cash"/>
    <x v="5"/>
  </r>
  <r>
    <n v="1182"/>
    <n v="61"/>
    <x v="0"/>
    <s v="Shorts"/>
    <x v="0"/>
    <x v="48"/>
    <x v="14"/>
    <x v="0"/>
    <x v="11"/>
    <x v="2"/>
    <n v="3.5"/>
    <s v="No"/>
    <x v="2"/>
    <x v="1"/>
    <x v="0"/>
    <s v="Yes"/>
    <n v="43"/>
    <s v="Bank Transfer"/>
    <x v="3"/>
  </r>
  <r>
    <n v="1183"/>
    <n v="37"/>
    <x v="0"/>
    <s v="Jewelry"/>
    <x v="3"/>
    <x v="34"/>
    <x v="35"/>
    <x v="2"/>
    <x v="1"/>
    <x v="1"/>
    <n v="3.8"/>
    <s v="No"/>
    <x v="5"/>
    <x v="0"/>
    <x v="0"/>
    <s v="Yes"/>
    <n v="45"/>
    <s v="PayPal"/>
    <x v="3"/>
  </r>
  <r>
    <n v="1184"/>
    <n v="23"/>
    <x v="0"/>
    <s v="Pants"/>
    <x v="0"/>
    <x v="32"/>
    <x v="7"/>
    <x v="2"/>
    <x v="22"/>
    <x v="1"/>
    <n v="4.5"/>
    <s v="No"/>
    <x v="3"/>
    <x v="4"/>
    <x v="0"/>
    <s v="Yes"/>
    <n v="4"/>
    <s v="Credit Card"/>
    <x v="1"/>
  </r>
  <r>
    <n v="1185"/>
    <n v="63"/>
    <x v="0"/>
    <s v="Belt"/>
    <x v="3"/>
    <x v="2"/>
    <x v="36"/>
    <x v="1"/>
    <x v="21"/>
    <x v="3"/>
    <n v="3.4"/>
    <s v="No"/>
    <x v="1"/>
    <x v="0"/>
    <x v="0"/>
    <s v="Yes"/>
    <n v="19"/>
    <s v="Credit Card"/>
    <x v="2"/>
  </r>
  <r>
    <n v="1186"/>
    <n v="47"/>
    <x v="0"/>
    <s v="Jeans"/>
    <x v="0"/>
    <x v="1"/>
    <x v="1"/>
    <x v="2"/>
    <x v="23"/>
    <x v="1"/>
    <n v="3.9"/>
    <s v="No"/>
    <x v="5"/>
    <x v="3"/>
    <x v="0"/>
    <s v="Yes"/>
    <n v="29"/>
    <s v="Credit Card"/>
    <x v="5"/>
  </r>
  <r>
    <n v="1187"/>
    <n v="63"/>
    <x v="0"/>
    <s v="Jeans"/>
    <x v="0"/>
    <x v="10"/>
    <x v="27"/>
    <x v="2"/>
    <x v="19"/>
    <x v="2"/>
    <n v="4.0999999999999996"/>
    <s v="No"/>
    <x v="2"/>
    <x v="4"/>
    <x v="0"/>
    <s v="Yes"/>
    <n v="27"/>
    <s v="Credit Card"/>
    <x v="2"/>
  </r>
  <r>
    <n v="1188"/>
    <n v="56"/>
    <x v="0"/>
    <s v="Hat"/>
    <x v="3"/>
    <x v="58"/>
    <x v="44"/>
    <x v="0"/>
    <x v="1"/>
    <x v="3"/>
    <n v="3"/>
    <s v="No"/>
    <x v="2"/>
    <x v="0"/>
    <x v="0"/>
    <s v="Yes"/>
    <n v="37"/>
    <s v="Credit Card"/>
    <x v="6"/>
  </r>
  <r>
    <n v="1189"/>
    <n v="68"/>
    <x v="0"/>
    <s v="Blouse"/>
    <x v="0"/>
    <x v="45"/>
    <x v="16"/>
    <x v="2"/>
    <x v="23"/>
    <x v="2"/>
    <n v="3.3"/>
    <s v="No"/>
    <x v="0"/>
    <x v="2"/>
    <x v="0"/>
    <s v="Yes"/>
    <n v="11"/>
    <s v="Credit Card"/>
    <x v="1"/>
  </r>
  <r>
    <n v="1190"/>
    <n v="64"/>
    <x v="0"/>
    <s v="Shirt"/>
    <x v="0"/>
    <x v="8"/>
    <x v="10"/>
    <x v="3"/>
    <x v="11"/>
    <x v="2"/>
    <n v="4.9000000000000004"/>
    <s v="No"/>
    <x v="4"/>
    <x v="1"/>
    <x v="0"/>
    <s v="Yes"/>
    <n v="28"/>
    <s v="Debit Card"/>
    <x v="2"/>
  </r>
  <r>
    <n v="1191"/>
    <n v="62"/>
    <x v="0"/>
    <s v="Shirt"/>
    <x v="0"/>
    <x v="29"/>
    <x v="36"/>
    <x v="2"/>
    <x v="20"/>
    <x v="0"/>
    <n v="4.3"/>
    <s v="No"/>
    <x v="1"/>
    <x v="2"/>
    <x v="0"/>
    <s v="Yes"/>
    <n v="31"/>
    <s v="Credit Card"/>
    <x v="1"/>
  </r>
  <r>
    <n v="1192"/>
    <n v="34"/>
    <x v="0"/>
    <s v="T-shirt"/>
    <x v="0"/>
    <x v="44"/>
    <x v="27"/>
    <x v="0"/>
    <x v="4"/>
    <x v="0"/>
    <n v="4.0999999999999996"/>
    <s v="No"/>
    <x v="5"/>
    <x v="1"/>
    <x v="0"/>
    <s v="Yes"/>
    <n v="50"/>
    <s v="Venmo"/>
    <x v="3"/>
  </r>
  <r>
    <n v="1193"/>
    <n v="49"/>
    <x v="0"/>
    <s v="Coat"/>
    <x v="2"/>
    <x v="22"/>
    <x v="20"/>
    <x v="2"/>
    <x v="2"/>
    <x v="2"/>
    <n v="4"/>
    <s v="No"/>
    <x v="3"/>
    <x v="4"/>
    <x v="0"/>
    <s v="Yes"/>
    <n v="42"/>
    <s v="Venmo"/>
    <x v="3"/>
  </r>
  <r>
    <n v="1194"/>
    <n v="40"/>
    <x v="0"/>
    <s v="Jacket"/>
    <x v="2"/>
    <x v="37"/>
    <x v="29"/>
    <x v="0"/>
    <x v="6"/>
    <x v="3"/>
    <n v="5"/>
    <s v="No"/>
    <x v="4"/>
    <x v="4"/>
    <x v="0"/>
    <s v="Yes"/>
    <n v="18"/>
    <s v="Credit Card"/>
    <x v="0"/>
  </r>
  <r>
    <n v="1195"/>
    <n v="50"/>
    <x v="0"/>
    <s v="Hoodie"/>
    <x v="0"/>
    <x v="43"/>
    <x v="14"/>
    <x v="1"/>
    <x v="11"/>
    <x v="0"/>
    <n v="3.1"/>
    <s v="No"/>
    <x v="5"/>
    <x v="4"/>
    <x v="0"/>
    <s v="Yes"/>
    <n v="6"/>
    <s v="Credit Card"/>
    <x v="0"/>
  </r>
  <r>
    <n v="1196"/>
    <n v="25"/>
    <x v="0"/>
    <s v="Scarf"/>
    <x v="3"/>
    <x v="51"/>
    <x v="21"/>
    <x v="2"/>
    <x v="3"/>
    <x v="0"/>
    <n v="4"/>
    <s v="No"/>
    <x v="2"/>
    <x v="4"/>
    <x v="0"/>
    <s v="Yes"/>
    <n v="33"/>
    <s v="Venmo"/>
    <x v="5"/>
  </r>
  <r>
    <n v="1197"/>
    <n v="30"/>
    <x v="0"/>
    <s v="Belt"/>
    <x v="3"/>
    <x v="19"/>
    <x v="25"/>
    <x v="2"/>
    <x v="1"/>
    <x v="0"/>
    <n v="3.2"/>
    <s v="No"/>
    <x v="3"/>
    <x v="4"/>
    <x v="0"/>
    <s v="Yes"/>
    <n v="13"/>
    <s v="Bank Transfer"/>
    <x v="4"/>
  </r>
  <r>
    <n v="1198"/>
    <n v="54"/>
    <x v="0"/>
    <s v="Sneakers"/>
    <x v="1"/>
    <x v="56"/>
    <x v="34"/>
    <x v="0"/>
    <x v="10"/>
    <x v="3"/>
    <n v="3.9"/>
    <s v="No"/>
    <x v="5"/>
    <x v="3"/>
    <x v="0"/>
    <s v="Yes"/>
    <n v="26"/>
    <s v="PayPal"/>
    <x v="2"/>
  </r>
  <r>
    <n v="1199"/>
    <n v="40"/>
    <x v="0"/>
    <s v="Socks"/>
    <x v="0"/>
    <x v="4"/>
    <x v="32"/>
    <x v="2"/>
    <x v="18"/>
    <x v="2"/>
    <n v="3.9"/>
    <s v="No"/>
    <x v="1"/>
    <x v="4"/>
    <x v="0"/>
    <s v="Yes"/>
    <n v="17"/>
    <s v="Cash"/>
    <x v="2"/>
  </r>
  <r>
    <n v="1200"/>
    <n v="49"/>
    <x v="0"/>
    <s v="Sandals"/>
    <x v="1"/>
    <x v="58"/>
    <x v="33"/>
    <x v="2"/>
    <x v="21"/>
    <x v="3"/>
    <n v="4.5"/>
    <s v="No"/>
    <x v="0"/>
    <x v="1"/>
    <x v="0"/>
    <s v="Yes"/>
    <n v="3"/>
    <s v="Debit Card"/>
    <x v="1"/>
  </r>
  <r>
    <n v="1201"/>
    <n v="27"/>
    <x v="0"/>
    <s v="Coat"/>
    <x v="2"/>
    <x v="20"/>
    <x v="39"/>
    <x v="3"/>
    <x v="13"/>
    <x v="0"/>
    <n v="4.4000000000000004"/>
    <s v="No"/>
    <x v="1"/>
    <x v="5"/>
    <x v="0"/>
    <s v="Yes"/>
    <n v="7"/>
    <s v="PayPal"/>
    <x v="1"/>
  </r>
  <r>
    <n v="1202"/>
    <n v="27"/>
    <x v="0"/>
    <s v="Shoes"/>
    <x v="1"/>
    <x v="70"/>
    <x v="26"/>
    <x v="3"/>
    <x v="13"/>
    <x v="2"/>
    <n v="3.1"/>
    <s v="No"/>
    <x v="2"/>
    <x v="4"/>
    <x v="0"/>
    <s v="Yes"/>
    <n v="46"/>
    <s v="Venmo"/>
    <x v="0"/>
  </r>
  <r>
    <n v="1203"/>
    <n v="48"/>
    <x v="0"/>
    <s v="Scarf"/>
    <x v="3"/>
    <x v="45"/>
    <x v="33"/>
    <x v="1"/>
    <x v="8"/>
    <x v="1"/>
    <n v="2.9"/>
    <s v="No"/>
    <x v="1"/>
    <x v="3"/>
    <x v="0"/>
    <s v="Yes"/>
    <n v="14"/>
    <s v="Venmo"/>
    <x v="6"/>
  </r>
  <r>
    <n v="1204"/>
    <n v="40"/>
    <x v="0"/>
    <s v="Sneakers"/>
    <x v="1"/>
    <x v="71"/>
    <x v="46"/>
    <x v="2"/>
    <x v="20"/>
    <x v="0"/>
    <n v="3.7"/>
    <s v="No"/>
    <x v="1"/>
    <x v="1"/>
    <x v="0"/>
    <s v="Yes"/>
    <n v="23"/>
    <s v="Bank Transfer"/>
    <x v="2"/>
  </r>
  <r>
    <n v="1205"/>
    <n v="67"/>
    <x v="0"/>
    <s v="Belt"/>
    <x v="3"/>
    <x v="23"/>
    <x v="20"/>
    <x v="2"/>
    <x v="6"/>
    <x v="1"/>
    <n v="3.2"/>
    <s v="No"/>
    <x v="1"/>
    <x v="4"/>
    <x v="0"/>
    <s v="Yes"/>
    <n v="20"/>
    <s v="Credit Card"/>
    <x v="6"/>
  </r>
  <r>
    <n v="1206"/>
    <n v="52"/>
    <x v="0"/>
    <s v="Handbag"/>
    <x v="3"/>
    <x v="54"/>
    <x v="18"/>
    <x v="2"/>
    <x v="8"/>
    <x v="1"/>
    <n v="3.5"/>
    <s v="No"/>
    <x v="0"/>
    <x v="3"/>
    <x v="0"/>
    <s v="Yes"/>
    <n v="38"/>
    <s v="Bank Transfer"/>
    <x v="0"/>
  </r>
  <r>
    <n v="1207"/>
    <n v="22"/>
    <x v="0"/>
    <s v="Handbag"/>
    <x v="3"/>
    <x v="40"/>
    <x v="16"/>
    <x v="1"/>
    <x v="17"/>
    <x v="3"/>
    <n v="3"/>
    <s v="No"/>
    <x v="2"/>
    <x v="1"/>
    <x v="0"/>
    <s v="Yes"/>
    <n v="16"/>
    <s v="Venmo"/>
    <x v="6"/>
  </r>
  <r>
    <n v="1208"/>
    <n v="62"/>
    <x v="0"/>
    <s v="Boots"/>
    <x v="1"/>
    <x v="3"/>
    <x v="47"/>
    <x v="2"/>
    <x v="3"/>
    <x v="2"/>
    <n v="4.0999999999999996"/>
    <s v="No"/>
    <x v="4"/>
    <x v="2"/>
    <x v="0"/>
    <s v="Yes"/>
    <n v="48"/>
    <s v="Credit Card"/>
    <x v="6"/>
  </r>
  <r>
    <n v="1209"/>
    <n v="20"/>
    <x v="0"/>
    <s v="Boots"/>
    <x v="1"/>
    <x v="33"/>
    <x v="48"/>
    <x v="1"/>
    <x v="16"/>
    <x v="0"/>
    <n v="2.9"/>
    <s v="No"/>
    <x v="2"/>
    <x v="4"/>
    <x v="0"/>
    <s v="Yes"/>
    <n v="8"/>
    <s v="Debit Card"/>
    <x v="2"/>
  </r>
  <r>
    <n v="1210"/>
    <n v="41"/>
    <x v="0"/>
    <s v="Pants"/>
    <x v="0"/>
    <x v="17"/>
    <x v="38"/>
    <x v="2"/>
    <x v="24"/>
    <x v="0"/>
    <n v="3.8"/>
    <s v="No"/>
    <x v="3"/>
    <x v="2"/>
    <x v="0"/>
    <s v="Yes"/>
    <n v="16"/>
    <s v="Bank Transfer"/>
    <x v="5"/>
  </r>
  <r>
    <n v="1211"/>
    <n v="34"/>
    <x v="0"/>
    <s v="Sunglasses"/>
    <x v="3"/>
    <x v="72"/>
    <x v="9"/>
    <x v="2"/>
    <x v="8"/>
    <x v="3"/>
    <n v="4.0999999999999996"/>
    <s v="No"/>
    <x v="3"/>
    <x v="2"/>
    <x v="0"/>
    <s v="Yes"/>
    <n v="5"/>
    <s v="Cash"/>
    <x v="3"/>
  </r>
  <r>
    <n v="1212"/>
    <n v="23"/>
    <x v="0"/>
    <s v="Hoodie"/>
    <x v="0"/>
    <x v="23"/>
    <x v="19"/>
    <x v="2"/>
    <x v="14"/>
    <x v="1"/>
    <n v="4.5999999999999996"/>
    <s v="No"/>
    <x v="4"/>
    <x v="5"/>
    <x v="0"/>
    <s v="Yes"/>
    <n v="14"/>
    <s v="Venmo"/>
    <x v="6"/>
  </r>
  <r>
    <n v="1213"/>
    <n v="32"/>
    <x v="0"/>
    <s v="Shoes"/>
    <x v="1"/>
    <x v="67"/>
    <x v="38"/>
    <x v="2"/>
    <x v="22"/>
    <x v="2"/>
    <n v="2.5"/>
    <s v="No"/>
    <x v="4"/>
    <x v="1"/>
    <x v="0"/>
    <s v="Yes"/>
    <n v="18"/>
    <s v="Credit Card"/>
    <x v="1"/>
  </r>
  <r>
    <n v="1214"/>
    <n v="68"/>
    <x v="0"/>
    <s v="Handbag"/>
    <x v="3"/>
    <x v="78"/>
    <x v="0"/>
    <x v="3"/>
    <x v="13"/>
    <x v="1"/>
    <n v="3.7"/>
    <s v="No"/>
    <x v="2"/>
    <x v="0"/>
    <x v="0"/>
    <s v="Yes"/>
    <n v="14"/>
    <s v="Debit Card"/>
    <x v="6"/>
  </r>
  <r>
    <n v="1215"/>
    <n v="30"/>
    <x v="0"/>
    <s v="Jacket"/>
    <x v="2"/>
    <x v="13"/>
    <x v="34"/>
    <x v="2"/>
    <x v="24"/>
    <x v="3"/>
    <n v="3.8"/>
    <s v="No"/>
    <x v="2"/>
    <x v="1"/>
    <x v="0"/>
    <s v="Yes"/>
    <n v="5"/>
    <s v="Cash"/>
    <x v="6"/>
  </r>
  <r>
    <n v="1216"/>
    <n v="66"/>
    <x v="0"/>
    <s v="Blouse"/>
    <x v="0"/>
    <x v="5"/>
    <x v="4"/>
    <x v="0"/>
    <x v="6"/>
    <x v="0"/>
    <n v="2.6"/>
    <s v="No"/>
    <x v="2"/>
    <x v="4"/>
    <x v="0"/>
    <s v="Yes"/>
    <n v="15"/>
    <s v="Credit Card"/>
    <x v="6"/>
  </r>
  <r>
    <n v="1217"/>
    <n v="62"/>
    <x v="0"/>
    <s v="Pants"/>
    <x v="0"/>
    <x v="50"/>
    <x v="40"/>
    <x v="3"/>
    <x v="12"/>
    <x v="2"/>
    <n v="3.7"/>
    <s v="No"/>
    <x v="3"/>
    <x v="1"/>
    <x v="0"/>
    <s v="Yes"/>
    <n v="3"/>
    <s v="Venmo"/>
    <x v="6"/>
  </r>
  <r>
    <n v="1218"/>
    <n v="50"/>
    <x v="0"/>
    <s v="Boots"/>
    <x v="1"/>
    <x v="80"/>
    <x v="43"/>
    <x v="3"/>
    <x v="17"/>
    <x v="3"/>
    <n v="2.6"/>
    <s v="No"/>
    <x v="5"/>
    <x v="1"/>
    <x v="0"/>
    <s v="Yes"/>
    <n v="12"/>
    <s v="Cash"/>
    <x v="6"/>
  </r>
  <r>
    <n v="1219"/>
    <n v="55"/>
    <x v="0"/>
    <s v="Boots"/>
    <x v="1"/>
    <x v="24"/>
    <x v="38"/>
    <x v="2"/>
    <x v="17"/>
    <x v="1"/>
    <n v="3.1"/>
    <s v="No"/>
    <x v="4"/>
    <x v="5"/>
    <x v="0"/>
    <s v="Yes"/>
    <n v="43"/>
    <s v="Cash"/>
    <x v="6"/>
  </r>
  <r>
    <n v="1220"/>
    <n v="19"/>
    <x v="0"/>
    <s v="Sweater"/>
    <x v="0"/>
    <x v="66"/>
    <x v="34"/>
    <x v="2"/>
    <x v="9"/>
    <x v="0"/>
    <n v="2.5"/>
    <s v="No"/>
    <x v="1"/>
    <x v="2"/>
    <x v="0"/>
    <s v="Yes"/>
    <n v="35"/>
    <s v="Credit Card"/>
    <x v="4"/>
  </r>
  <r>
    <n v="1221"/>
    <n v="67"/>
    <x v="0"/>
    <s v="Gloves"/>
    <x v="3"/>
    <x v="1"/>
    <x v="0"/>
    <x v="2"/>
    <x v="14"/>
    <x v="0"/>
    <n v="4.9000000000000004"/>
    <s v="No"/>
    <x v="1"/>
    <x v="0"/>
    <x v="0"/>
    <s v="Yes"/>
    <n v="36"/>
    <s v="Bank Transfer"/>
    <x v="3"/>
  </r>
  <r>
    <n v="1222"/>
    <n v="18"/>
    <x v="0"/>
    <s v="Socks"/>
    <x v="0"/>
    <x v="28"/>
    <x v="44"/>
    <x v="2"/>
    <x v="16"/>
    <x v="0"/>
    <n v="4.5"/>
    <s v="No"/>
    <x v="1"/>
    <x v="3"/>
    <x v="0"/>
    <s v="Yes"/>
    <n v="3"/>
    <s v="Cash"/>
    <x v="3"/>
  </r>
  <r>
    <n v="1223"/>
    <n v="58"/>
    <x v="0"/>
    <s v="Jeans"/>
    <x v="0"/>
    <x v="28"/>
    <x v="27"/>
    <x v="0"/>
    <x v="23"/>
    <x v="3"/>
    <n v="3.4"/>
    <s v="No"/>
    <x v="1"/>
    <x v="5"/>
    <x v="0"/>
    <s v="Yes"/>
    <n v="27"/>
    <s v="Bank Transfer"/>
    <x v="2"/>
  </r>
  <r>
    <n v="1224"/>
    <n v="69"/>
    <x v="0"/>
    <s v="Pants"/>
    <x v="0"/>
    <x v="41"/>
    <x v="23"/>
    <x v="0"/>
    <x v="16"/>
    <x v="0"/>
    <n v="3.9"/>
    <s v="No"/>
    <x v="0"/>
    <x v="1"/>
    <x v="0"/>
    <s v="Yes"/>
    <n v="21"/>
    <s v="Bank Transfer"/>
    <x v="1"/>
  </r>
  <r>
    <n v="1225"/>
    <n v="62"/>
    <x v="0"/>
    <s v="Shorts"/>
    <x v="0"/>
    <x v="74"/>
    <x v="26"/>
    <x v="2"/>
    <x v="22"/>
    <x v="2"/>
    <n v="3.7"/>
    <s v="No"/>
    <x v="1"/>
    <x v="5"/>
    <x v="0"/>
    <s v="Yes"/>
    <n v="18"/>
    <s v="Venmo"/>
    <x v="1"/>
  </r>
  <r>
    <n v="1226"/>
    <n v="28"/>
    <x v="0"/>
    <s v="Gloves"/>
    <x v="3"/>
    <x v="8"/>
    <x v="17"/>
    <x v="1"/>
    <x v="2"/>
    <x v="3"/>
    <n v="2.6"/>
    <s v="No"/>
    <x v="0"/>
    <x v="1"/>
    <x v="0"/>
    <s v="Yes"/>
    <n v="16"/>
    <s v="Debit Card"/>
    <x v="1"/>
  </r>
  <r>
    <n v="1227"/>
    <n v="53"/>
    <x v="0"/>
    <s v="Sandals"/>
    <x v="1"/>
    <x v="26"/>
    <x v="31"/>
    <x v="1"/>
    <x v="17"/>
    <x v="3"/>
    <n v="3.4"/>
    <s v="No"/>
    <x v="3"/>
    <x v="5"/>
    <x v="0"/>
    <s v="Yes"/>
    <n v="18"/>
    <s v="Venmo"/>
    <x v="4"/>
  </r>
  <r>
    <n v="1228"/>
    <n v="27"/>
    <x v="0"/>
    <s v="Blouse"/>
    <x v="0"/>
    <x v="18"/>
    <x v="26"/>
    <x v="0"/>
    <x v="22"/>
    <x v="1"/>
    <n v="4.9000000000000004"/>
    <s v="No"/>
    <x v="4"/>
    <x v="5"/>
    <x v="0"/>
    <s v="Yes"/>
    <n v="19"/>
    <s v="Bank Transfer"/>
    <x v="4"/>
  </r>
  <r>
    <n v="1229"/>
    <n v="55"/>
    <x v="0"/>
    <s v="Jacket"/>
    <x v="2"/>
    <x v="37"/>
    <x v="27"/>
    <x v="1"/>
    <x v="22"/>
    <x v="0"/>
    <n v="3.9"/>
    <s v="No"/>
    <x v="4"/>
    <x v="0"/>
    <x v="0"/>
    <s v="Yes"/>
    <n v="1"/>
    <s v="Cash"/>
    <x v="2"/>
  </r>
  <r>
    <n v="1230"/>
    <n v="34"/>
    <x v="0"/>
    <s v="Jewelry"/>
    <x v="3"/>
    <x v="78"/>
    <x v="23"/>
    <x v="3"/>
    <x v="1"/>
    <x v="0"/>
    <n v="3.6"/>
    <s v="No"/>
    <x v="4"/>
    <x v="0"/>
    <x v="0"/>
    <s v="Yes"/>
    <n v="39"/>
    <s v="Bank Transfer"/>
    <x v="2"/>
  </r>
  <r>
    <n v="1231"/>
    <n v="25"/>
    <x v="0"/>
    <s v="Hat"/>
    <x v="3"/>
    <x v="68"/>
    <x v="26"/>
    <x v="0"/>
    <x v="18"/>
    <x v="1"/>
    <n v="4.5999999999999996"/>
    <s v="No"/>
    <x v="5"/>
    <x v="3"/>
    <x v="0"/>
    <s v="Yes"/>
    <n v="49"/>
    <s v="Venmo"/>
    <x v="5"/>
  </r>
  <r>
    <n v="1232"/>
    <n v="66"/>
    <x v="0"/>
    <s v="Socks"/>
    <x v="0"/>
    <x v="24"/>
    <x v="38"/>
    <x v="2"/>
    <x v="9"/>
    <x v="1"/>
    <n v="4"/>
    <s v="No"/>
    <x v="0"/>
    <x v="4"/>
    <x v="0"/>
    <s v="Yes"/>
    <n v="43"/>
    <s v="Credit Card"/>
    <x v="0"/>
  </r>
  <r>
    <n v="1233"/>
    <n v="57"/>
    <x v="0"/>
    <s v="Handbag"/>
    <x v="3"/>
    <x v="66"/>
    <x v="14"/>
    <x v="2"/>
    <x v="4"/>
    <x v="2"/>
    <n v="3.6"/>
    <s v="No"/>
    <x v="2"/>
    <x v="1"/>
    <x v="0"/>
    <s v="Yes"/>
    <n v="31"/>
    <s v="Debit Card"/>
    <x v="6"/>
  </r>
  <r>
    <n v="1234"/>
    <n v="46"/>
    <x v="0"/>
    <s v="Pants"/>
    <x v="0"/>
    <x v="2"/>
    <x v="40"/>
    <x v="0"/>
    <x v="19"/>
    <x v="0"/>
    <n v="3.5"/>
    <s v="No"/>
    <x v="2"/>
    <x v="2"/>
    <x v="0"/>
    <s v="Yes"/>
    <n v="40"/>
    <s v="Venmo"/>
    <x v="6"/>
  </r>
  <r>
    <n v="1235"/>
    <n v="38"/>
    <x v="0"/>
    <s v="Gloves"/>
    <x v="3"/>
    <x v="54"/>
    <x v="32"/>
    <x v="2"/>
    <x v="21"/>
    <x v="3"/>
    <n v="4.0999999999999996"/>
    <s v="No"/>
    <x v="2"/>
    <x v="5"/>
    <x v="0"/>
    <s v="Yes"/>
    <n v="2"/>
    <s v="Bank Transfer"/>
    <x v="4"/>
  </r>
  <r>
    <n v="1236"/>
    <n v="23"/>
    <x v="0"/>
    <s v="Sweater"/>
    <x v="0"/>
    <x v="20"/>
    <x v="37"/>
    <x v="2"/>
    <x v="16"/>
    <x v="1"/>
    <n v="3"/>
    <s v="No"/>
    <x v="1"/>
    <x v="5"/>
    <x v="0"/>
    <s v="Yes"/>
    <n v="46"/>
    <s v="PayPal"/>
    <x v="6"/>
  </r>
  <r>
    <n v="1237"/>
    <n v="42"/>
    <x v="0"/>
    <s v="Hat"/>
    <x v="3"/>
    <x v="10"/>
    <x v="35"/>
    <x v="2"/>
    <x v="3"/>
    <x v="2"/>
    <n v="4.4000000000000004"/>
    <s v="No"/>
    <x v="3"/>
    <x v="5"/>
    <x v="0"/>
    <s v="Yes"/>
    <n v="35"/>
    <s v="Debit Card"/>
    <x v="6"/>
  </r>
  <r>
    <n v="1238"/>
    <n v="25"/>
    <x v="0"/>
    <s v="Dress"/>
    <x v="0"/>
    <x v="56"/>
    <x v="49"/>
    <x v="1"/>
    <x v="4"/>
    <x v="1"/>
    <n v="4.4000000000000004"/>
    <s v="No"/>
    <x v="0"/>
    <x v="4"/>
    <x v="0"/>
    <s v="Yes"/>
    <n v="42"/>
    <s v="Credit Card"/>
    <x v="3"/>
  </r>
  <r>
    <n v="1239"/>
    <n v="55"/>
    <x v="0"/>
    <s v="Pants"/>
    <x v="0"/>
    <x v="64"/>
    <x v="5"/>
    <x v="2"/>
    <x v="10"/>
    <x v="0"/>
    <n v="3.7"/>
    <s v="No"/>
    <x v="3"/>
    <x v="0"/>
    <x v="0"/>
    <s v="Yes"/>
    <n v="3"/>
    <s v="Venmo"/>
    <x v="0"/>
  </r>
  <r>
    <n v="1240"/>
    <n v="62"/>
    <x v="0"/>
    <s v="Coat"/>
    <x v="2"/>
    <x v="18"/>
    <x v="32"/>
    <x v="3"/>
    <x v="23"/>
    <x v="1"/>
    <n v="4.8"/>
    <s v="No"/>
    <x v="3"/>
    <x v="3"/>
    <x v="0"/>
    <s v="Yes"/>
    <n v="32"/>
    <s v="Debit Card"/>
    <x v="6"/>
  </r>
  <r>
    <n v="1241"/>
    <n v="41"/>
    <x v="0"/>
    <s v="Scarf"/>
    <x v="3"/>
    <x v="24"/>
    <x v="32"/>
    <x v="0"/>
    <x v="3"/>
    <x v="0"/>
    <n v="2.9"/>
    <s v="No"/>
    <x v="5"/>
    <x v="5"/>
    <x v="0"/>
    <s v="Yes"/>
    <n v="48"/>
    <s v="Debit Card"/>
    <x v="2"/>
  </r>
  <r>
    <n v="1242"/>
    <n v="58"/>
    <x v="0"/>
    <s v="Hoodie"/>
    <x v="0"/>
    <x v="12"/>
    <x v="11"/>
    <x v="3"/>
    <x v="6"/>
    <x v="0"/>
    <n v="3.1"/>
    <s v="No"/>
    <x v="2"/>
    <x v="0"/>
    <x v="0"/>
    <s v="Yes"/>
    <n v="34"/>
    <s v="Credit Card"/>
    <x v="1"/>
  </r>
  <r>
    <n v="1243"/>
    <n v="56"/>
    <x v="0"/>
    <s v="Socks"/>
    <x v="0"/>
    <x v="65"/>
    <x v="22"/>
    <x v="2"/>
    <x v="12"/>
    <x v="2"/>
    <n v="4"/>
    <s v="No"/>
    <x v="1"/>
    <x v="2"/>
    <x v="0"/>
    <s v="Yes"/>
    <n v="15"/>
    <s v="Bank Transfer"/>
    <x v="3"/>
  </r>
  <r>
    <n v="1244"/>
    <n v="25"/>
    <x v="0"/>
    <s v="Blouse"/>
    <x v="0"/>
    <x v="66"/>
    <x v="13"/>
    <x v="1"/>
    <x v="6"/>
    <x v="1"/>
    <n v="3"/>
    <s v="No"/>
    <x v="3"/>
    <x v="5"/>
    <x v="0"/>
    <s v="Yes"/>
    <n v="22"/>
    <s v="Debit Card"/>
    <x v="2"/>
  </r>
  <r>
    <n v="1245"/>
    <n v="70"/>
    <x v="0"/>
    <s v="Socks"/>
    <x v="0"/>
    <x v="31"/>
    <x v="27"/>
    <x v="1"/>
    <x v="5"/>
    <x v="2"/>
    <n v="3.9"/>
    <s v="No"/>
    <x v="2"/>
    <x v="4"/>
    <x v="0"/>
    <s v="Yes"/>
    <n v="2"/>
    <s v="Cash"/>
    <x v="5"/>
  </r>
  <r>
    <n v="1246"/>
    <n v="42"/>
    <x v="0"/>
    <s v="Dress"/>
    <x v="0"/>
    <x v="9"/>
    <x v="14"/>
    <x v="2"/>
    <x v="10"/>
    <x v="3"/>
    <n v="3.4"/>
    <s v="No"/>
    <x v="1"/>
    <x v="3"/>
    <x v="0"/>
    <s v="Yes"/>
    <n v="30"/>
    <s v="Bank Transfer"/>
    <x v="1"/>
  </r>
  <r>
    <n v="1247"/>
    <n v="27"/>
    <x v="0"/>
    <s v="Hoodie"/>
    <x v="0"/>
    <x v="30"/>
    <x v="7"/>
    <x v="2"/>
    <x v="4"/>
    <x v="0"/>
    <n v="2.7"/>
    <s v="No"/>
    <x v="0"/>
    <x v="3"/>
    <x v="0"/>
    <s v="Yes"/>
    <n v="27"/>
    <s v="Cash"/>
    <x v="5"/>
  </r>
  <r>
    <n v="1248"/>
    <n v="65"/>
    <x v="0"/>
    <s v="T-shirt"/>
    <x v="0"/>
    <x v="54"/>
    <x v="41"/>
    <x v="2"/>
    <x v="4"/>
    <x v="1"/>
    <n v="3.5"/>
    <s v="No"/>
    <x v="1"/>
    <x v="0"/>
    <x v="0"/>
    <s v="Yes"/>
    <n v="18"/>
    <s v="Venmo"/>
    <x v="4"/>
  </r>
  <r>
    <n v="1249"/>
    <n v="62"/>
    <x v="0"/>
    <s v="Hat"/>
    <x v="3"/>
    <x v="18"/>
    <x v="48"/>
    <x v="3"/>
    <x v="16"/>
    <x v="0"/>
    <n v="3"/>
    <s v="No"/>
    <x v="0"/>
    <x v="1"/>
    <x v="0"/>
    <s v="Yes"/>
    <n v="8"/>
    <s v="Credit Card"/>
    <x v="2"/>
  </r>
  <r>
    <n v="1250"/>
    <n v="62"/>
    <x v="0"/>
    <s v="Boots"/>
    <x v="1"/>
    <x v="74"/>
    <x v="4"/>
    <x v="2"/>
    <x v="15"/>
    <x v="0"/>
    <n v="4.5"/>
    <s v="No"/>
    <x v="3"/>
    <x v="0"/>
    <x v="0"/>
    <s v="Yes"/>
    <n v="48"/>
    <s v="Venmo"/>
    <x v="0"/>
  </r>
  <r>
    <n v="1251"/>
    <n v="52"/>
    <x v="0"/>
    <s v="Jeans"/>
    <x v="0"/>
    <x v="46"/>
    <x v="13"/>
    <x v="3"/>
    <x v="7"/>
    <x v="0"/>
    <n v="4.0999999999999996"/>
    <s v="No"/>
    <x v="2"/>
    <x v="1"/>
    <x v="0"/>
    <s v="Yes"/>
    <n v="24"/>
    <s v="Cash"/>
    <x v="5"/>
  </r>
  <r>
    <n v="1252"/>
    <n v="56"/>
    <x v="0"/>
    <s v="Shorts"/>
    <x v="0"/>
    <x v="62"/>
    <x v="27"/>
    <x v="3"/>
    <x v="20"/>
    <x v="1"/>
    <n v="5"/>
    <s v="No"/>
    <x v="5"/>
    <x v="2"/>
    <x v="0"/>
    <s v="Yes"/>
    <n v="43"/>
    <s v="Credit Card"/>
    <x v="5"/>
  </r>
  <r>
    <n v="1253"/>
    <n v="28"/>
    <x v="0"/>
    <s v="Sandals"/>
    <x v="1"/>
    <x v="52"/>
    <x v="2"/>
    <x v="0"/>
    <x v="23"/>
    <x v="3"/>
    <n v="4"/>
    <s v="No"/>
    <x v="4"/>
    <x v="3"/>
    <x v="0"/>
    <s v="Yes"/>
    <n v="8"/>
    <s v="Cash"/>
    <x v="3"/>
  </r>
  <r>
    <n v="1254"/>
    <n v="39"/>
    <x v="0"/>
    <s v="Sandals"/>
    <x v="1"/>
    <x v="66"/>
    <x v="6"/>
    <x v="3"/>
    <x v="16"/>
    <x v="0"/>
    <n v="4.9000000000000004"/>
    <s v="No"/>
    <x v="4"/>
    <x v="0"/>
    <x v="0"/>
    <s v="Yes"/>
    <n v="49"/>
    <s v="PayPal"/>
    <x v="2"/>
  </r>
  <r>
    <n v="1255"/>
    <n v="54"/>
    <x v="0"/>
    <s v="Sneakers"/>
    <x v="1"/>
    <x v="22"/>
    <x v="18"/>
    <x v="3"/>
    <x v="13"/>
    <x v="1"/>
    <n v="3.3"/>
    <s v="No"/>
    <x v="2"/>
    <x v="4"/>
    <x v="0"/>
    <s v="Yes"/>
    <n v="2"/>
    <s v="Credit Card"/>
    <x v="4"/>
  </r>
  <r>
    <n v="1256"/>
    <n v="30"/>
    <x v="0"/>
    <s v="Hat"/>
    <x v="3"/>
    <x v="10"/>
    <x v="27"/>
    <x v="2"/>
    <x v="15"/>
    <x v="3"/>
    <n v="4.0999999999999996"/>
    <s v="No"/>
    <x v="0"/>
    <x v="3"/>
    <x v="0"/>
    <s v="Yes"/>
    <n v="38"/>
    <s v="Cash"/>
    <x v="0"/>
  </r>
  <r>
    <n v="1257"/>
    <n v="45"/>
    <x v="0"/>
    <s v="Coat"/>
    <x v="2"/>
    <x v="16"/>
    <x v="8"/>
    <x v="1"/>
    <x v="8"/>
    <x v="0"/>
    <n v="3.6"/>
    <s v="No"/>
    <x v="2"/>
    <x v="0"/>
    <x v="0"/>
    <s v="Yes"/>
    <n v="4"/>
    <s v="Cash"/>
    <x v="0"/>
  </r>
  <r>
    <n v="1258"/>
    <n v="68"/>
    <x v="0"/>
    <s v="Dress"/>
    <x v="0"/>
    <x v="25"/>
    <x v="46"/>
    <x v="0"/>
    <x v="9"/>
    <x v="1"/>
    <n v="3"/>
    <s v="No"/>
    <x v="2"/>
    <x v="1"/>
    <x v="0"/>
    <s v="Yes"/>
    <n v="31"/>
    <s v="Cash"/>
    <x v="6"/>
  </r>
  <r>
    <n v="1259"/>
    <n v="47"/>
    <x v="0"/>
    <s v="Boots"/>
    <x v="1"/>
    <x v="55"/>
    <x v="31"/>
    <x v="3"/>
    <x v="9"/>
    <x v="1"/>
    <n v="4.0999999999999996"/>
    <s v="No"/>
    <x v="5"/>
    <x v="4"/>
    <x v="0"/>
    <s v="Yes"/>
    <n v="34"/>
    <s v="Debit Card"/>
    <x v="6"/>
  </r>
  <r>
    <n v="1260"/>
    <n v="68"/>
    <x v="0"/>
    <s v="Skirt"/>
    <x v="0"/>
    <x v="1"/>
    <x v="46"/>
    <x v="2"/>
    <x v="2"/>
    <x v="3"/>
    <n v="3.9"/>
    <s v="No"/>
    <x v="1"/>
    <x v="3"/>
    <x v="0"/>
    <s v="Yes"/>
    <n v="45"/>
    <s v="Credit Card"/>
    <x v="5"/>
  </r>
  <r>
    <n v="1261"/>
    <n v="63"/>
    <x v="0"/>
    <s v="Shirt"/>
    <x v="0"/>
    <x v="73"/>
    <x v="41"/>
    <x v="3"/>
    <x v="14"/>
    <x v="1"/>
    <n v="4.0999999999999996"/>
    <s v="No"/>
    <x v="4"/>
    <x v="5"/>
    <x v="0"/>
    <s v="Yes"/>
    <n v="30"/>
    <s v="Debit Card"/>
    <x v="3"/>
  </r>
  <r>
    <n v="1262"/>
    <n v="20"/>
    <x v="0"/>
    <s v="Shirt"/>
    <x v="0"/>
    <x v="45"/>
    <x v="39"/>
    <x v="0"/>
    <x v="1"/>
    <x v="2"/>
    <n v="2.8"/>
    <s v="No"/>
    <x v="4"/>
    <x v="2"/>
    <x v="0"/>
    <s v="Yes"/>
    <n v="2"/>
    <s v="Credit Card"/>
    <x v="0"/>
  </r>
  <r>
    <n v="1263"/>
    <n v="29"/>
    <x v="0"/>
    <s v="Boots"/>
    <x v="1"/>
    <x v="17"/>
    <x v="30"/>
    <x v="0"/>
    <x v="18"/>
    <x v="0"/>
    <n v="4.8"/>
    <s v="No"/>
    <x v="5"/>
    <x v="5"/>
    <x v="0"/>
    <s v="Yes"/>
    <n v="44"/>
    <s v="Venmo"/>
    <x v="5"/>
  </r>
  <r>
    <n v="1264"/>
    <n v="41"/>
    <x v="0"/>
    <s v="Hoodie"/>
    <x v="0"/>
    <x v="44"/>
    <x v="12"/>
    <x v="0"/>
    <x v="18"/>
    <x v="0"/>
    <n v="4.5999999999999996"/>
    <s v="No"/>
    <x v="1"/>
    <x v="4"/>
    <x v="0"/>
    <s v="Yes"/>
    <n v="1"/>
    <s v="Credit Card"/>
    <x v="4"/>
  </r>
  <r>
    <n v="1265"/>
    <n v="52"/>
    <x v="0"/>
    <s v="Sweater"/>
    <x v="0"/>
    <x v="56"/>
    <x v="34"/>
    <x v="1"/>
    <x v="24"/>
    <x v="0"/>
    <n v="2.5"/>
    <s v="No"/>
    <x v="4"/>
    <x v="2"/>
    <x v="0"/>
    <s v="Yes"/>
    <n v="1"/>
    <s v="Venmo"/>
    <x v="4"/>
  </r>
  <r>
    <n v="1266"/>
    <n v="32"/>
    <x v="0"/>
    <s v="Shirt"/>
    <x v="0"/>
    <x v="24"/>
    <x v="7"/>
    <x v="2"/>
    <x v="12"/>
    <x v="1"/>
    <n v="2.7"/>
    <s v="No"/>
    <x v="1"/>
    <x v="2"/>
    <x v="0"/>
    <s v="Yes"/>
    <n v="27"/>
    <s v="Bank Transfer"/>
    <x v="1"/>
  </r>
  <r>
    <n v="1267"/>
    <n v="20"/>
    <x v="0"/>
    <s v="Blouse"/>
    <x v="0"/>
    <x v="9"/>
    <x v="25"/>
    <x v="2"/>
    <x v="15"/>
    <x v="3"/>
    <n v="4"/>
    <s v="No"/>
    <x v="2"/>
    <x v="3"/>
    <x v="0"/>
    <s v="Yes"/>
    <n v="14"/>
    <s v="Debit Card"/>
    <x v="6"/>
  </r>
  <r>
    <n v="1268"/>
    <n v="47"/>
    <x v="0"/>
    <s v="T-shirt"/>
    <x v="0"/>
    <x v="42"/>
    <x v="4"/>
    <x v="1"/>
    <x v="0"/>
    <x v="1"/>
    <n v="2.7"/>
    <s v="No"/>
    <x v="0"/>
    <x v="3"/>
    <x v="0"/>
    <s v="Yes"/>
    <n v="41"/>
    <s v="Cash"/>
    <x v="1"/>
  </r>
  <r>
    <n v="1269"/>
    <n v="23"/>
    <x v="0"/>
    <s v="Jacket"/>
    <x v="2"/>
    <x v="19"/>
    <x v="37"/>
    <x v="3"/>
    <x v="4"/>
    <x v="0"/>
    <n v="2.9"/>
    <s v="No"/>
    <x v="4"/>
    <x v="2"/>
    <x v="0"/>
    <s v="Yes"/>
    <n v="25"/>
    <s v="Debit Card"/>
    <x v="4"/>
  </r>
  <r>
    <n v="1270"/>
    <n v="43"/>
    <x v="0"/>
    <s v="Jewelry"/>
    <x v="3"/>
    <x v="0"/>
    <x v="34"/>
    <x v="2"/>
    <x v="12"/>
    <x v="1"/>
    <n v="3"/>
    <s v="No"/>
    <x v="3"/>
    <x v="3"/>
    <x v="0"/>
    <s v="Yes"/>
    <n v="47"/>
    <s v="PayPal"/>
    <x v="3"/>
  </r>
  <r>
    <n v="1271"/>
    <n v="67"/>
    <x v="0"/>
    <s v="Hoodie"/>
    <x v="0"/>
    <x v="57"/>
    <x v="8"/>
    <x v="2"/>
    <x v="14"/>
    <x v="3"/>
    <n v="3.3"/>
    <s v="No"/>
    <x v="2"/>
    <x v="3"/>
    <x v="0"/>
    <s v="Yes"/>
    <n v="20"/>
    <s v="Cash"/>
    <x v="2"/>
  </r>
  <r>
    <n v="1272"/>
    <n v="70"/>
    <x v="0"/>
    <s v="Jewelry"/>
    <x v="3"/>
    <x v="75"/>
    <x v="0"/>
    <x v="1"/>
    <x v="0"/>
    <x v="1"/>
    <n v="4.3"/>
    <s v="No"/>
    <x v="2"/>
    <x v="5"/>
    <x v="0"/>
    <s v="Yes"/>
    <n v="42"/>
    <s v="PayPal"/>
    <x v="2"/>
  </r>
  <r>
    <n v="1273"/>
    <n v="35"/>
    <x v="0"/>
    <s v="Sandals"/>
    <x v="1"/>
    <x v="68"/>
    <x v="48"/>
    <x v="2"/>
    <x v="20"/>
    <x v="0"/>
    <n v="4.4000000000000004"/>
    <s v="No"/>
    <x v="5"/>
    <x v="0"/>
    <x v="0"/>
    <s v="Yes"/>
    <n v="16"/>
    <s v="Bank Transfer"/>
    <x v="5"/>
  </r>
  <r>
    <n v="1274"/>
    <n v="41"/>
    <x v="0"/>
    <s v="Jeans"/>
    <x v="0"/>
    <x v="45"/>
    <x v="16"/>
    <x v="0"/>
    <x v="5"/>
    <x v="1"/>
    <n v="4.0999999999999996"/>
    <s v="No"/>
    <x v="2"/>
    <x v="2"/>
    <x v="0"/>
    <s v="Yes"/>
    <n v="32"/>
    <s v="Credit Card"/>
    <x v="6"/>
  </r>
  <r>
    <n v="1275"/>
    <n v="54"/>
    <x v="0"/>
    <s v="Hat"/>
    <x v="3"/>
    <x v="2"/>
    <x v="9"/>
    <x v="2"/>
    <x v="8"/>
    <x v="1"/>
    <n v="3.1"/>
    <s v="No"/>
    <x v="2"/>
    <x v="4"/>
    <x v="0"/>
    <s v="Yes"/>
    <n v="37"/>
    <s v="PayPal"/>
    <x v="3"/>
  </r>
  <r>
    <n v="1276"/>
    <n v="55"/>
    <x v="0"/>
    <s v="Sweater"/>
    <x v="0"/>
    <x v="50"/>
    <x v="10"/>
    <x v="1"/>
    <x v="2"/>
    <x v="3"/>
    <n v="4.5"/>
    <s v="No"/>
    <x v="3"/>
    <x v="3"/>
    <x v="0"/>
    <s v="Yes"/>
    <n v="1"/>
    <s v="PayPal"/>
    <x v="5"/>
  </r>
  <r>
    <n v="1277"/>
    <n v="51"/>
    <x v="0"/>
    <s v="Boots"/>
    <x v="1"/>
    <x v="10"/>
    <x v="5"/>
    <x v="0"/>
    <x v="2"/>
    <x v="1"/>
    <n v="4.8"/>
    <s v="No"/>
    <x v="3"/>
    <x v="2"/>
    <x v="0"/>
    <s v="Yes"/>
    <n v="37"/>
    <s v="Bank Transfer"/>
    <x v="1"/>
  </r>
  <r>
    <n v="1278"/>
    <n v="19"/>
    <x v="0"/>
    <s v="Blouse"/>
    <x v="0"/>
    <x v="8"/>
    <x v="3"/>
    <x v="0"/>
    <x v="14"/>
    <x v="1"/>
    <n v="5"/>
    <s v="No"/>
    <x v="5"/>
    <x v="0"/>
    <x v="0"/>
    <s v="Yes"/>
    <n v="5"/>
    <s v="Venmo"/>
    <x v="3"/>
  </r>
  <r>
    <n v="1279"/>
    <n v="28"/>
    <x v="0"/>
    <s v="Shorts"/>
    <x v="0"/>
    <x v="57"/>
    <x v="40"/>
    <x v="2"/>
    <x v="10"/>
    <x v="3"/>
    <n v="2.8"/>
    <s v="No"/>
    <x v="0"/>
    <x v="2"/>
    <x v="0"/>
    <s v="Yes"/>
    <n v="31"/>
    <s v="Venmo"/>
    <x v="0"/>
  </r>
  <r>
    <n v="1280"/>
    <n v="63"/>
    <x v="0"/>
    <s v="Hoodie"/>
    <x v="0"/>
    <x v="22"/>
    <x v="33"/>
    <x v="0"/>
    <x v="4"/>
    <x v="3"/>
    <n v="3.7"/>
    <s v="No"/>
    <x v="3"/>
    <x v="0"/>
    <x v="0"/>
    <s v="Yes"/>
    <n v="18"/>
    <s v="Debit Card"/>
    <x v="2"/>
  </r>
  <r>
    <n v="1281"/>
    <n v="30"/>
    <x v="0"/>
    <s v="Pants"/>
    <x v="0"/>
    <x v="72"/>
    <x v="42"/>
    <x v="0"/>
    <x v="3"/>
    <x v="0"/>
    <n v="4.4000000000000004"/>
    <s v="No"/>
    <x v="3"/>
    <x v="4"/>
    <x v="0"/>
    <s v="Yes"/>
    <n v="39"/>
    <s v="Venmo"/>
    <x v="6"/>
  </r>
  <r>
    <n v="1282"/>
    <n v="29"/>
    <x v="0"/>
    <s v="Belt"/>
    <x v="3"/>
    <x v="13"/>
    <x v="32"/>
    <x v="2"/>
    <x v="8"/>
    <x v="1"/>
    <n v="4.5"/>
    <s v="No"/>
    <x v="2"/>
    <x v="5"/>
    <x v="0"/>
    <s v="Yes"/>
    <n v="8"/>
    <s v="Venmo"/>
    <x v="4"/>
  </r>
  <r>
    <n v="1283"/>
    <n v="24"/>
    <x v="0"/>
    <s v="Shirt"/>
    <x v="0"/>
    <x v="10"/>
    <x v="13"/>
    <x v="0"/>
    <x v="10"/>
    <x v="0"/>
    <n v="3"/>
    <s v="No"/>
    <x v="5"/>
    <x v="1"/>
    <x v="0"/>
    <s v="Yes"/>
    <n v="20"/>
    <s v="Venmo"/>
    <x v="5"/>
  </r>
  <r>
    <n v="1284"/>
    <n v="69"/>
    <x v="0"/>
    <s v="Shirt"/>
    <x v="0"/>
    <x v="23"/>
    <x v="4"/>
    <x v="2"/>
    <x v="10"/>
    <x v="0"/>
    <n v="3.9"/>
    <s v="No"/>
    <x v="0"/>
    <x v="4"/>
    <x v="0"/>
    <s v="Yes"/>
    <n v="23"/>
    <s v="Debit Card"/>
    <x v="6"/>
  </r>
  <r>
    <n v="1285"/>
    <n v="65"/>
    <x v="0"/>
    <s v="Dress"/>
    <x v="0"/>
    <x v="73"/>
    <x v="10"/>
    <x v="2"/>
    <x v="13"/>
    <x v="1"/>
    <n v="3.9"/>
    <s v="No"/>
    <x v="1"/>
    <x v="0"/>
    <x v="0"/>
    <s v="Yes"/>
    <n v="38"/>
    <s v="PayPal"/>
    <x v="0"/>
  </r>
  <r>
    <n v="1286"/>
    <n v="64"/>
    <x v="0"/>
    <s v="Gloves"/>
    <x v="3"/>
    <x v="54"/>
    <x v="17"/>
    <x v="2"/>
    <x v="4"/>
    <x v="3"/>
    <n v="3.5"/>
    <s v="No"/>
    <x v="4"/>
    <x v="2"/>
    <x v="0"/>
    <s v="Yes"/>
    <n v="45"/>
    <s v="Bank Transfer"/>
    <x v="0"/>
  </r>
  <r>
    <n v="1287"/>
    <n v="40"/>
    <x v="0"/>
    <s v="Gloves"/>
    <x v="3"/>
    <x v="4"/>
    <x v="8"/>
    <x v="0"/>
    <x v="22"/>
    <x v="0"/>
    <n v="4.9000000000000004"/>
    <s v="No"/>
    <x v="1"/>
    <x v="2"/>
    <x v="0"/>
    <s v="Yes"/>
    <n v="44"/>
    <s v="Debit Card"/>
    <x v="0"/>
  </r>
  <r>
    <n v="1288"/>
    <n v="24"/>
    <x v="0"/>
    <s v="Jeans"/>
    <x v="0"/>
    <x v="39"/>
    <x v="40"/>
    <x v="3"/>
    <x v="24"/>
    <x v="0"/>
    <n v="3.4"/>
    <s v="No"/>
    <x v="4"/>
    <x v="3"/>
    <x v="0"/>
    <s v="Yes"/>
    <n v="20"/>
    <s v="PayPal"/>
    <x v="5"/>
  </r>
  <r>
    <n v="1289"/>
    <n v="66"/>
    <x v="0"/>
    <s v="Belt"/>
    <x v="3"/>
    <x v="73"/>
    <x v="45"/>
    <x v="3"/>
    <x v="4"/>
    <x v="0"/>
    <n v="4.0999999999999996"/>
    <s v="No"/>
    <x v="4"/>
    <x v="3"/>
    <x v="0"/>
    <s v="Yes"/>
    <n v="34"/>
    <s v="PayPal"/>
    <x v="4"/>
  </r>
  <r>
    <n v="1290"/>
    <n v="35"/>
    <x v="0"/>
    <s v="Jacket"/>
    <x v="2"/>
    <x v="41"/>
    <x v="13"/>
    <x v="2"/>
    <x v="16"/>
    <x v="3"/>
    <n v="2.9"/>
    <s v="No"/>
    <x v="5"/>
    <x v="2"/>
    <x v="0"/>
    <s v="Yes"/>
    <n v="10"/>
    <s v="PayPal"/>
    <x v="1"/>
  </r>
  <r>
    <n v="1291"/>
    <n v="67"/>
    <x v="0"/>
    <s v="Skirt"/>
    <x v="0"/>
    <x v="59"/>
    <x v="33"/>
    <x v="2"/>
    <x v="21"/>
    <x v="1"/>
    <n v="3.4"/>
    <s v="No"/>
    <x v="2"/>
    <x v="1"/>
    <x v="0"/>
    <s v="Yes"/>
    <n v="3"/>
    <s v="PayPal"/>
    <x v="2"/>
  </r>
  <r>
    <n v="1292"/>
    <n v="69"/>
    <x v="0"/>
    <s v="Sandals"/>
    <x v="1"/>
    <x v="10"/>
    <x v="45"/>
    <x v="1"/>
    <x v="19"/>
    <x v="1"/>
    <n v="3.2"/>
    <s v="No"/>
    <x v="4"/>
    <x v="4"/>
    <x v="0"/>
    <s v="Yes"/>
    <n v="23"/>
    <s v="Debit Card"/>
    <x v="0"/>
  </r>
  <r>
    <n v="1293"/>
    <n v="26"/>
    <x v="0"/>
    <s v="Belt"/>
    <x v="3"/>
    <x v="70"/>
    <x v="0"/>
    <x v="2"/>
    <x v="1"/>
    <x v="2"/>
    <n v="3.9"/>
    <s v="No"/>
    <x v="5"/>
    <x v="1"/>
    <x v="0"/>
    <s v="Yes"/>
    <n v="42"/>
    <s v="Bank Transfer"/>
    <x v="2"/>
  </r>
  <r>
    <n v="1294"/>
    <n v="23"/>
    <x v="0"/>
    <s v="Sweater"/>
    <x v="0"/>
    <x v="67"/>
    <x v="20"/>
    <x v="3"/>
    <x v="22"/>
    <x v="3"/>
    <n v="4.0999999999999996"/>
    <s v="No"/>
    <x v="1"/>
    <x v="3"/>
    <x v="0"/>
    <s v="Yes"/>
    <n v="30"/>
    <s v="Debit Card"/>
    <x v="2"/>
  </r>
  <r>
    <n v="1295"/>
    <n v="27"/>
    <x v="0"/>
    <s v="Shirt"/>
    <x v="0"/>
    <x v="1"/>
    <x v="21"/>
    <x v="2"/>
    <x v="5"/>
    <x v="2"/>
    <n v="4.5"/>
    <s v="No"/>
    <x v="0"/>
    <x v="3"/>
    <x v="0"/>
    <s v="Yes"/>
    <n v="21"/>
    <s v="Cash"/>
    <x v="6"/>
  </r>
  <r>
    <n v="1296"/>
    <n v="30"/>
    <x v="0"/>
    <s v="Sneakers"/>
    <x v="1"/>
    <x v="30"/>
    <x v="35"/>
    <x v="2"/>
    <x v="8"/>
    <x v="3"/>
    <n v="2.8"/>
    <s v="No"/>
    <x v="3"/>
    <x v="3"/>
    <x v="0"/>
    <s v="Yes"/>
    <n v="50"/>
    <s v="PayPal"/>
    <x v="1"/>
  </r>
  <r>
    <n v="1297"/>
    <n v="48"/>
    <x v="0"/>
    <s v="Jeans"/>
    <x v="0"/>
    <x v="45"/>
    <x v="45"/>
    <x v="1"/>
    <x v="11"/>
    <x v="1"/>
    <n v="2.8"/>
    <s v="No"/>
    <x v="3"/>
    <x v="0"/>
    <x v="0"/>
    <s v="Yes"/>
    <n v="16"/>
    <s v="Cash"/>
    <x v="4"/>
  </r>
  <r>
    <n v="1298"/>
    <n v="44"/>
    <x v="0"/>
    <s v="Sandals"/>
    <x v="1"/>
    <x v="6"/>
    <x v="32"/>
    <x v="2"/>
    <x v="5"/>
    <x v="2"/>
    <n v="4.5999999999999996"/>
    <s v="No"/>
    <x v="5"/>
    <x v="3"/>
    <x v="0"/>
    <s v="Yes"/>
    <n v="32"/>
    <s v="Venmo"/>
    <x v="2"/>
  </r>
  <r>
    <n v="1299"/>
    <n v="29"/>
    <x v="0"/>
    <s v="Pants"/>
    <x v="0"/>
    <x v="13"/>
    <x v="27"/>
    <x v="1"/>
    <x v="21"/>
    <x v="2"/>
    <n v="3"/>
    <s v="No"/>
    <x v="2"/>
    <x v="1"/>
    <x v="0"/>
    <s v="Yes"/>
    <n v="14"/>
    <s v="Bank Transfer"/>
    <x v="0"/>
  </r>
  <r>
    <n v="1300"/>
    <n v="29"/>
    <x v="0"/>
    <s v="Belt"/>
    <x v="3"/>
    <x v="66"/>
    <x v="7"/>
    <x v="0"/>
    <x v="11"/>
    <x v="3"/>
    <n v="3.6"/>
    <s v="No"/>
    <x v="1"/>
    <x v="4"/>
    <x v="0"/>
    <s v="Yes"/>
    <n v="42"/>
    <s v="Venmo"/>
    <x v="4"/>
  </r>
  <r>
    <n v="1301"/>
    <n v="67"/>
    <x v="0"/>
    <s v="T-shirt"/>
    <x v="0"/>
    <x v="33"/>
    <x v="8"/>
    <x v="2"/>
    <x v="4"/>
    <x v="1"/>
    <n v="4.5"/>
    <s v="No"/>
    <x v="2"/>
    <x v="2"/>
    <x v="0"/>
    <s v="Yes"/>
    <n v="47"/>
    <s v="Credit Card"/>
    <x v="6"/>
  </r>
  <r>
    <n v="1302"/>
    <n v="42"/>
    <x v="0"/>
    <s v="Shirt"/>
    <x v="0"/>
    <x v="36"/>
    <x v="1"/>
    <x v="2"/>
    <x v="20"/>
    <x v="3"/>
    <n v="5"/>
    <s v="No"/>
    <x v="4"/>
    <x v="0"/>
    <x v="0"/>
    <s v="Yes"/>
    <n v="21"/>
    <s v="Debit Card"/>
    <x v="1"/>
  </r>
  <r>
    <n v="1303"/>
    <n v="23"/>
    <x v="0"/>
    <s v="Sneakers"/>
    <x v="1"/>
    <x v="21"/>
    <x v="37"/>
    <x v="2"/>
    <x v="9"/>
    <x v="3"/>
    <n v="2.9"/>
    <s v="No"/>
    <x v="1"/>
    <x v="2"/>
    <x v="0"/>
    <s v="Yes"/>
    <n v="37"/>
    <s v="Credit Card"/>
    <x v="5"/>
  </r>
  <r>
    <n v="1304"/>
    <n v="34"/>
    <x v="0"/>
    <s v="Blouse"/>
    <x v="0"/>
    <x v="50"/>
    <x v="14"/>
    <x v="0"/>
    <x v="5"/>
    <x v="2"/>
    <n v="3.1"/>
    <s v="No"/>
    <x v="4"/>
    <x v="2"/>
    <x v="0"/>
    <s v="Yes"/>
    <n v="10"/>
    <s v="Credit Card"/>
    <x v="2"/>
  </r>
  <r>
    <n v="1305"/>
    <n v="64"/>
    <x v="0"/>
    <s v="Backpack"/>
    <x v="3"/>
    <x v="80"/>
    <x v="6"/>
    <x v="1"/>
    <x v="20"/>
    <x v="1"/>
    <n v="4"/>
    <s v="No"/>
    <x v="1"/>
    <x v="4"/>
    <x v="0"/>
    <s v="Yes"/>
    <n v="18"/>
    <s v="PayPal"/>
    <x v="6"/>
  </r>
  <r>
    <n v="1306"/>
    <n v="31"/>
    <x v="0"/>
    <s v="Pants"/>
    <x v="0"/>
    <x v="22"/>
    <x v="16"/>
    <x v="3"/>
    <x v="15"/>
    <x v="1"/>
    <n v="4.5"/>
    <s v="No"/>
    <x v="4"/>
    <x v="0"/>
    <x v="0"/>
    <s v="Yes"/>
    <n v="2"/>
    <s v="PayPal"/>
    <x v="6"/>
  </r>
  <r>
    <n v="1307"/>
    <n v="54"/>
    <x v="0"/>
    <s v="Sweater"/>
    <x v="0"/>
    <x v="27"/>
    <x v="29"/>
    <x v="0"/>
    <x v="18"/>
    <x v="0"/>
    <n v="4.5"/>
    <s v="No"/>
    <x v="2"/>
    <x v="2"/>
    <x v="0"/>
    <s v="Yes"/>
    <n v="40"/>
    <s v="PayPal"/>
    <x v="2"/>
  </r>
  <r>
    <n v="1308"/>
    <n v="23"/>
    <x v="0"/>
    <s v="Coat"/>
    <x v="2"/>
    <x v="50"/>
    <x v="9"/>
    <x v="0"/>
    <x v="13"/>
    <x v="2"/>
    <n v="3.1"/>
    <s v="No"/>
    <x v="3"/>
    <x v="0"/>
    <x v="0"/>
    <s v="Yes"/>
    <n v="43"/>
    <s v="PayPal"/>
    <x v="2"/>
  </r>
  <r>
    <n v="1309"/>
    <n v="59"/>
    <x v="0"/>
    <s v="Dress"/>
    <x v="0"/>
    <x v="15"/>
    <x v="3"/>
    <x v="0"/>
    <x v="16"/>
    <x v="2"/>
    <n v="4.4000000000000004"/>
    <s v="No"/>
    <x v="0"/>
    <x v="2"/>
    <x v="0"/>
    <s v="Yes"/>
    <n v="14"/>
    <s v="Credit Card"/>
    <x v="6"/>
  </r>
  <r>
    <n v="1310"/>
    <n v="32"/>
    <x v="0"/>
    <s v="Blouse"/>
    <x v="0"/>
    <x v="34"/>
    <x v="11"/>
    <x v="0"/>
    <x v="12"/>
    <x v="2"/>
    <n v="4.7"/>
    <s v="No"/>
    <x v="1"/>
    <x v="5"/>
    <x v="0"/>
    <s v="Yes"/>
    <n v="41"/>
    <s v="Cash"/>
    <x v="3"/>
  </r>
  <r>
    <n v="1311"/>
    <n v="43"/>
    <x v="0"/>
    <s v="Hoodie"/>
    <x v="0"/>
    <x v="40"/>
    <x v="36"/>
    <x v="0"/>
    <x v="18"/>
    <x v="0"/>
    <n v="3.1"/>
    <s v="No"/>
    <x v="0"/>
    <x v="5"/>
    <x v="0"/>
    <s v="Yes"/>
    <n v="38"/>
    <s v="Credit Card"/>
    <x v="6"/>
  </r>
  <r>
    <n v="1312"/>
    <n v="32"/>
    <x v="0"/>
    <s v="Shoes"/>
    <x v="1"/>
    <x v="55"/>
    <x v="30"/>
    <x v="2"/>
    <x v="1"/>
    <x v="3"/>
    <n v="4.2"/>
    <s v="No"/>
    <x v="0"/>
    <x v="0"/>
    <x v="0"/>
    <s v="Yes"/>
    <n v="12"/>
    <s v="Venmo"/>
    <x v="2"/>
  </r>
  <r>
    <n v="1313"/>
    <n v="66"/>
    <x v="0"/>
    <s v="T-shirt"/>
    <x v="0"/>
    <x v="24"/>
    <x v="9"/>
    <x v="2"/>
    <x v="10"/>
    <x v="0"/>
    <n v="3"/>
    <s v="No"/>
    <x v="4"/>
    <x v="5"/>
    <x v="0"/>
    <s v="Yes"/>
    <n v="19"/>
    <s v="Bank Transfer"/>
    <x v="5"/>
  </r>
  <r>
    <n v="1314"/>
    <n v="70"/>
    <x v="0"/>
    <s v="Shoes"/>
    <x v="1"/>
    <x v="39"/>
    <x v="9"/>
    <x v="2"/>
    <x v="12"/>
    <x v="2"/>
    <n v="2.6"/>
    <s v="No"/>
    <x v="2"/>
    <x v="1"/>
    <x v="0"/>
    <s v="Yes"/>
    <n v="23"/>
    <s v="Credit Card"/>
    <x v="4"/>
  </r>
  <r>
    <n v="1315"/>
    <n v="42"/>
    <x v="0"/>
    <s v="Boots"/>
    <x v="1"/>
    <x v="25"/>
    <x v="9"/>
    <x v="1"/>
    <x v="23"/>
    <x v="2"/>
    <n v="3.4"/>
    <s v="No"/>
    <x v="4"/>
    <x v="1"/>
    <x v="0"/>
    <s v="Yes"/>
    <n v="49"/>
    <s v="Debit Card"/>
    <x v="2"/>
  </r>
  <r>
    <n v="1316"/>
    <n v="56"/>
    <x v="0"/>
    <s v="Shorts"/>
    <x v="0"/>
    <x v="60"/>
    <x v="16"/>
    <x v="0"/>
    <x v="14"/>
    <x v="1"/>
    <n v="4.2"/>
    <s v="No"/>
    <x v="3"/>
    <x v="4"/>
    <x v="0"/>
    <s v="Yes"/>
    <n v="29"/>
    <s v="Debit Card"/>
    <x v="3"/>
  </r>
  <r>
    <n v="1317"/>
    <n v="28"/>
    <x v="0"/>
    <s v="Belt"/>
    <x v="3"/>
    <x v="50"/>
    <x v="10"/>
    <x v="1"/>
    <x v="12"/>
    <x v="1"/>
    <n v="4.5999999999999996"/>
    <s v="No"/>
    <x v="3"/>
    <x v="3"/>
    <x v="0"/>
    <s v="Yes"/>
    <n v="14"/>
    <s v="Debit Card"/>
    <x v="4"/>
  </r>
  <r>
    <n v="1318"/>
    <n v="28"/>
    <x v="0"/>
    <s v="Pants"/>
    <x v="0"/>
    <x v="35"/>
    <x v="0"/>
    <x v="2"/>
    <x v="14"/>
    <x v="1"/>
    <n v="2.8"/>
    <s v="No"/>
    <x v="0"/>
    <x v="1"/>
    <x v="0"/>
    <s v="Yes"/>
    <n v="19"/>
    <s v="Cash"/>
    <x v="5"/>
  </r>
  <r>
    <n v="1319"/>
    <n v="52"/>
    <x v="0"/>
    <s v="Shorts"/>
    <x v="0"/>
    <x v="73"/>
    <x v="39"/>
    <x v="2"/>
    <x v="1"/>
    <x v="1"/>
    <n v="2.7"/>
    <s v="No"/>
    <x v="4"/>
    <x v="0"/>
    <x v="0"/>
    <s v="Yes"/>
    <n v="19"/>
    <s v="Credit Card"/>
    <x v="4"/>
  </r>
  <r>
    <n v="1320"/>
    <n v="65"/>
    <x v="0"/>
    <s v="Sunglasses"/>
    <x v="3"/>
    <x v="41"/>
    <x v="19"/>
    <x v="2"/>
    <x v="23"/>
    <x v="1"/>
    <n v="4"/>
    <s v="No"/>
    <x v="0"/>
    <x v="3"/>
    <x v="0"/>
    <s v="Yes"/>
    <n v="48"/>
    <s v="Bank Transfer"/>
    <x v="1"/>
  </r>
  <r>
    <n v="1321"/>
    <n v="56"/>
    <x v="0"/>
    <s v="Hat"/>
    <x v="3"/>
    <x v="9"/>
    <x v="18"/>
    <x v="3"/>
    <x v="11"/>
    <x v="3"/>
    <n v="3.1"/>
    <s v="No"/>
    <x v="3"/>
    <x v="1"/>
    <x v="0"/>
    <s v="Yes"/>
    <n v="19"/>
    <s v="Debit Card"/>
    <x v="2"/>
  </r>
  <r>
    <n v="1322"/>
    <n v="59"/>
    <x v="0"/>
    <s v="T-shirt"/>
    <x v="0"/>
    <x v="63"/>
    <x v="9"/>
    <x v="0"/>
    <x v="20"/>
    <x v="0"/>
    <n v="3.7"/>
    <s v="No"/>
    <x v="0"/>
    <x v="0"/>
    <x v="0"/>
    <s v="Yes"/>
    <n v="45"/>
    <s v="Bank Transfer"/>
    <x v="6"/>
  </r>
  <r>
    <n v="1323"/>
    <n v="23"/>
    <x v="0"/>
    <s v="Pants"/>
    <x v="0"/>
    <x v="67"/>
    <x v="47"/>
    <x v="2"/>
    <x v="10"/>
    <x v="0"/>
    <n v="4"/>
    <s v="No"/>
    <x v="0"/>
    <x v="2"/>
    <x v="0"/>
    <s v="Yes"/>
    <n v="17"/>
    <s v="Bank Transfer"/>
    <x v="3"/>
  </r>
  <r>
    <n v="1324"/>
    <n v="58"/>
    <x v="0"/>
    <s v="Shorts"/>
    <x v="0"/>
    <x v="17"/>
    <x v="14"/>
    <x v="2"/>
    <x v="22"/>
    <x v="1"/>
    <n v="4.5999999999999996"/>
    <s v="No"/>
    <x v="2"/>
    <x v="3"/>
    <x v="0"/>
    <s v="Yes"/>
    <n v="15"/>
    <s v="Debit Card"/>
    <x v="6"/>
  </r>
  <r>
    <n v="1325"/>
    <n v="39"/>
    <x v="0"/>
    <s v="Jewelry"/>
    <x v="3"/>
    <x v="64"/>
    <x v="27"/>
    <x v="1"/>
    <x v="20"/>
    <x v="2"/>
    <n v="3.8"/>
    <s v="No"/>
    <x v="0"/>
    <x v="1"/>
    <x v="0"/>
    <s v="Yes"/>
    <n v="11"/>
    <s v="Credit Card"/>
    <x v="0"/>
  </r>
  <r>
    <n v="1326"/>
    <n v="28"/>
    <x v="0"/>
    <s v="Backpack"/>
    <x v="3"/>
    <x v="2"/>
    <x v="4"/>
    <x v="0"/>
    <x v="9"/>
    <x v="2"/>
    <n v="3.5"/>
    <s v="No"/>
    <x v="4"/>
    <x v="0"/>
    <x v="0"/>
    <s v="Yes"/>
    <n v="1"/>
    <s v="Cash"/>
    <x v="5"/>
  </r>
  <r>
    <n v="1327"/>
    <n v="40"/>
    <x v="0"/>
    <s v="Shoes"/>
    <x v="1"/>
    <x v="74"/>
    <x v="21"/>
    <x v="2"/>
    <x v="21"/>
    <x v="1"/>
    <n v="4.5999999999999996"/>
    <s v="No"/>
    <x v="1"/>
    <x v="1"/>
    <x v="0"/>
    <s v="Yes"/>
    <n v="17"/>
    <s v="Cash"/>
    <x v="5"/>
  </r>
  <r>
    <n v="1328"/>
    <n v="52"/>
    <x v="0"/>
    <s v="Coat"/>
    <x v="2"/>
    <x v="49"/>
    <x v="20"/>
    <x v="2"/>
    <x v="2"/>
    <x v="0"/>
    <n v="2.8"/>
    <s v="No"/>
    <x v="0"/>
    <x v="3"/>
    <x v="0"/>
    <s v="Yes"/>
    <n v="37"/>
    <s v="Cash"/>
    <x v="1"/>
  </r>
  <r>
    <n v="1329"/>
    <n v="37"/>
    <x v="0"/>
    <s v="Sweater"/>
    <x v="0"/>
    <x v="8"/>
    <x v="3"/>
    <x v="2"/>
    <x v="20"/>
    <x v="0"/>
    <n v="3.7"/>
    <s v="No"/>
    <x v="5"/>
    <x v="3"/>
    <x v="0"/>
    <s v="Yes"/>
    <n v="40"/>
    <s v="Bank Transfer"/>
    <x v="1"/>
  </r>
  <r>
    <n v="1330"/>
    <n v="70"/>
    <x v="0"/>
    <s v="Gloves"/>
    <x v="3"/>
    <x v="80"/>
    <x v="21"/>
    <x v="2"/>
    <x v="21"/>
    <x v="3"/>
    <n v="3.3"/>
    <s v="No"/>
    <x v="3"/>
    <x v="0"/>
    <x v="0"/>
    <s v="Yes"/>
    <n v="50"/>
    <s v="PayPal"/>
    <x v="6"/>
  </r>
  <r>
    <n v="1331"/>
    <n v="30"/>
    <x v="0"/>
    <s v="Handbag"/>
    <x v="3"/>
    <x v="61"/>
    <x v="34"/>
    <x v="2"/>
    <x v="4"/>
    <x v="3"/>
    <n v="2.9"/>
    <s v="No"/>
    <x v="0"/>
    <x v="3"/>
    <x v="0"/>
    <s v="Yes"/>
    <n v="20"/>
    <s v="PayPal"/>
    <x v="4"/>
  </r>
  <r>
    <n v="1332"/>
    <n v="38"/>
    <x v="0"/>
    <s v="Socks"/>
    <x v="0"/>
    <x v="26"/>
    <x v="33"/>
    <x v="2"/>
    <x v="12"/>
    <x v="1"/>
    <n v="3.2"/>
    <s v="No"/>
    <x v="0"/>
    <x v="3"/>
    <x v="0"/>
    <s v="Yes"/>
    <n v="8"/>
    <s v="PayPal"/>
    <x v="4"/>
  </r>
  <r>
    <n v="1333"/>
    <n v="66"/>
    <x v="0"/>
    <s v="Hoodie"/>
    <x v="0"/>
    <x v="30"/>
    <x v="29"/>
    <x v="1"/>
    <x v="9"/>
    <x v="1"/>
    <n v="4.3"/>
    <s v="No"/>
    <x v="1"/>
    <x v="5"/>
    <x v="0"/>
    <s v="Yes"/>
    <n v="16"/>
    <s v="Bank Transfer"/>
    <x v="3"/>
  </r>
  <r>
    <n v="1334"/>
    <n v="29"/>
    <x v="0"/>
    <s v="Pants"/>
    <x v="0"/>
    <x v="28"/>
    <x v="37"/>
    <x v="2"/>
    <x v="12"/>
    <x v="0"/>
    <n v="2.7"/>
    <s v="No"/>
    <x v="2"/>
    <x v="2"/>
    <x v="0"/>
    <s v="Yes"/>
    <n v="9"/>
    <s v="Bank Transfer"/>
    <x v="3"/>
  </r>
  <r>
    <n v="1335"/>
    <n v="46"/>
    <x v="0"/>
    <s v="Coat"/>
    <x v="2"/>
    <x v="78"/>
    <x v="8"/>
    <x v="1"/>
    <x v="3"/>
    <x v="1"/>
    <n v="4.2"/>
    <s v="No"/>
    <x v="5"/>
    <x v="5"/>
    <x v="0"/>
    <s v="Yes"/>
    <n v="12"/>
    <s v="Venmo"/>
    <x v="5"/>
  </r>
  <r>
    <n v="1336"/>
    <n v="56"/>
    <x v="0"/>
    <s v="Boots"/>
    <x v="1"/>
    <x v="4"/>
    <x v="22"/>
    <x v="2"/>
    <x v="12"/>
    <x v="3"/>
    <n v="4.8"/>
    <s v="No"/>
    <x v="0"/>
    <x v="4"/>
    <x v="0"/>
    <s v="Yes"/>
    <n v="26"/>
    <s v="Credit Card"/>
    <x v="1"/>
  </r>
  <r>
    <n v="1337"/>
    <n v="23"/>
    <x v="0"/>
    <s v="Sneakers"/>
    <x v="1"/>
    <x v="6"/>
    <x v="4"/>
    <x v="2"/>
    <x v="4"/>
    <x v="1"/>
    <n v="4.8"/>
    <s v="No"/>
    <x v="3"/>
    <x v="5"/>
    <x v="0"/>
    <s v="Yes"/>
    <n v="44"/>
    <s v="Debit Card"/>
    <x v="0"/>
  </r>
  <r>
    <n v="1338"/>
    <n v="37"/>
    <x v="0"/>
    <s v="Sweater"/>
    <x v="0"/>
    <x v="62"/>
    <x v="30"/>
    <x v="0"/>
    <x v="5"/>
    <x v="1"/>
    <n v="3.4"/>
    <s v="No"/>
    <x v="4"/>
    <x v="0"/>
    <x v="0"/>
    <s v="Yes"/>
    <n v="19"/>
    <s v="Credit Card"/>
    <x v="4"/>
  </r>
  <r>
    <n v="1339"/>
    <n v="56"/>
    <x v="0"/>
    <s v="Handbag"/>
    <x v="3"/>
    <x v="12"/>
    <x v="15"/>
    <x v="1"/>
    <x v="22"/>
    <x v="0"/>
    <n v="2.6"/>
    <s v="No"/>
    <x v="1"/>
    <x v="3"/>
    <x v="0"/>
    <s v="Yes"/>
    <n v="43"/>
    <s v="PayPal"/>
    <x v="0"/>
  </r>
  <r>
    <n v="1340"/>
    <n v="36"/>
    <x v="0"/>
    <s v="Belt"/>
    <x v="3"/>
    <x v="22"/>
    <x v="27"/>
    <x v="0"/>
    <x v="8"/>
    <x v="0"/>
    <n v="5"/>
    <s v="No"/>
    <x v="3"/>
    <x v="2"/>
    <x v="0"/>
    <s v="Yes"/>
    <n v="5"/>
    <s v="Bank Transfer"/>
    <x v="6"/>
  </r>
  <r>
    <n v="1341"/>
    <n v="40"/>
    <x v="0"/>
    <s v="Belt"/>
    <x v="3"/>
    <x v="11"/>
    <x v="37"/>
    <x v="2"/>
    <x v="15"/>
    <x v="3"/>
    <n v="4.4000000000000004"/>
    <s v="No"/>
    <x v="0"/>
    <x v="2"/>
    <x v="0"/>
    <s v="Yes"/>
    <n v="5"/>
    <s v="Debit Card"/>
    <x v="6"/>
  </r>
  <r>
    <n v="1342"/>
    <n v="26"/>
    <x v="0"/>
    <s v="Hoodie"/>
    <x v="0"/>
    <x v="65"/>
    <x v="3"/>
    <x v="3"/>
    <x v="22"/>
    <x v="3"/>
    <n v="2.9"/>
    <s v="No"/>
    <x v="5"/>
    <x v="3"/>
    <x v="0"/>
    <s v="Yes"/>
    <n v="31"/>
    <s v="Bank Transfer"/>
    <x v="3"/>
  </r>
  <r>
    <n v="1343"/>
    <n v="57"/>
    <x v="0"/>
    <s v="Sunglasses"/>
    <x v="3"/>
    <x v="35"/>
    <x v="28"/>
    <x v="3"/>
    <x v="22"/>
    <x v="2"/>
    <n v="3.4"/>
    <s v="No"/>
    <x v="2"/>
    <x v="4"/>
    <x v="0"/>
    <s v="Yes"/>
    <n v="11"/>
    <s v="Bank Transfer"/>
    <x v="5"/>
  </r>
  <r>
    <n v="1344"/>
    <n v="68"/>
    <x v="0"/>
    <s v="Sneakers"/>
    <x v="1"/>
    <x v="22"/>
    <x v="20"/>
    <x v="2"/>
    <x v="21"/>
    <x v="1"/>
    <n v="3.4"/>
    <s v="No"/>
    <x v="4"/>
    <x v="3"/>
    <x v="0"/>
    <s v="Yes"/>
    <n v="34"/>
    <s v="Bank Transfer"/>
    <x v="5"/>
  </r>
  <r>
    <n v="1345"/>
    <n v="56"/>
    <x v="0"/>
    <s v="T-shirt"/>
    <x v="0"/>
    <x v="18"/>
    <x v="14"/>
    <x v="1"/>
    <x v="10"/>
    <x v="3"/>
    <n v="4.9000000000000004"/>
    <s v="No"/>
    <x v="0"/>
    <x v="2"/>
    <x v="0"/>
    <s v="Yes"/>
    <n v="14"/>
    <s v="Cash"/>
    <x v="2"/>
  </r>
  <r>
    <n v="1346"/>
    <n v="40"/>
    <x v="0"/>
    <s v="Dress"/>
    <x v="0"/>
    <x v="34"/>
    <x v="43"/>
    <x v="2"/>
    <x v="3"/>
    <x v="3"/>
    <n v="3.6"/>
    <s v="No"/>
    <x v="0"/>
    <x v="3"/>
    <x v="0"/>
    <s v="Yes"/>
    <n v="42"/>
    <s v="Venmo"/>
    <x v="1"/>
  </r>
  <r>
    <n v="1347"/>
    <n v="44"/>
    <x v="0"/>
    <s v="Hoodie"/>
    <x v="0"/>
    <x v="26"/>
    <x v="16"/>
    <x v="0"/>
    <x v="3"/>
    <x v="0"/>
    <n v="3"/>
    <s v="No"/>
    <x v="0"/>
    <x v="1"/>
    <x v="0"/>
    <s v="Yes"/>
    <n v="15"/>
    <s v="Venmo"/>
    <x v="4"/>
  </r>
  <r>
    <n v="1348"/>
    <n v="44"/>
    <x v="0"/>
    <s v="Sweater"/>
    <x v="0"/>
    <x v="51"/>
    <x v="34"/>
    <x v="2"/>
    <x v="17"/>
    <x v="2"/>
    <n v="3.9"/>
    <s v="No"/>
    <x v="4"/>
    <x v="4"/>
    <x v="0"/>
    <s v="Yes"/>
    <n v="47"/>
    <s v="Bank Transfer"/>
    <x v="5"/>
  </r>
  <r>
    <n v="1349"/>
    <n v="19"/>
    <x v="0"/>
    <s v="Belt"/>
    <x v="3"/>
    <x v="36"/>
    <x v="43"/>
    <x v="3"/>
    <x v="7"/>
    <x v="1"/>
    <n v="3.2"/>
    <s v="No"/>
    <x v="3"/>
    <x v="3"/>
    <x v="0"/>
    <s v="Yes"/>
    <n v="23"/>
    <s v="Credit Card"/>
    <x v="0"/>
  </r>
  <r>
    <n v="1350"/>
    <n v="21"/>
    <x v="0"/>
    <s v="Socks"/>
    <x v="0"/>
    <x v="14"/>
    <x v="36"/>
    <x v="3"/>
    <x v="13"/>
    <x v="1"/>
    <n v="3.2"/>
    <s v="No"/>
    <x v="1"/>
    <x v="2"/>
    <x v="0"/>
    <s v="Yes"/>
    <n v="23"/>
    <s v="Cash"/>
    <x v="4"/>
  </r>
  <r>
    <n v="1351"/>
    <n v="31"/>
    <x v="0"/>
    <s v="Sunglasses"/>
    <x v="3"/>
    <x v="79"/>
    <x v="12"/>
    <x v="2"/>
    <x v="20"/>
    <x v="3"/>
    <n v="4.3"/>
    <s v="No"/>
    <x v="2"/>
    <x v="2"/>
    <x v="0"/>
    <s v="Yes"/>
    <n v="1"/>
    <s v="Cash"/>
    <x v="6"/>
  </r>
  <r>
    <n v="1352"/>
    <n v="30"/>
    <x v="0"/>
    <s v="Coat"/>
    <x v="2"/>
    <x v="9"/>
    <x v="34"/>
    <x v="0"/>
    <x v="1"/>
    <x v="2"/>
    <n v="2.8"/>
    <s v="No"/>
    <x v="0"/>
    <x v="4"/>
    <x v="0"/>
    <s v="Yes"/>
    <n v="28"/>
    <s v="Bank Transfer"/>
    <x v="3"/>
  </r>
  <r>
    <n v="1353"/>
    <n v="65"/>
    <x v="0"/>
    <s v="Hat"/>
    <x v="3"/>
    <x v="58"/>
    <x v="27"/>
    <x v="3"/>
    <x v="20"/>
    <x v="1"/>
    <n v="4.5"/>
    <s v="No"/>
    <x v="1"/>
    <x v="2"/>
    <x v="0"/>
    <s v="Yes"/>
    <n v="37"/>
    <s v="Credit Card"/>
    <x v="4"/>
  </r>
  <r>
    <n v="1354"/>
    <n v="39"/>
    <x v="0"/>
    <s v="Pants"/>
    <x v="0"/>
    <x v="42"/>
    <x v="4"/>
    <x v="2"/>
    <x v="11"/>
    <x v="0"/>
    <n v="4.0999999999999996"/>
    <s v="No"/>
    <x v="1"/>
    <x v="2"/>
    <x v="0"/>
    <s v="Yes"/>
    <n v="4"/>
    <s v="Cash"/>
    <x v="6"/>
  </r>
  <r>
    <n v="1355"/>
    <n v="64"/>
    <x v="0"/>
    <s v="Backpack"/>
    <x v="3"/>
    <x v="69"/>
    <x v="33"/>
    <x v="2"/>
    <x v="0"/>
    <x v="1"/>
    <n v="3.6"/>
    <s v="No"/>
    <x v="5"/>
    <x v="4"/>
    <x v="0"/>
    <s v="Yes"/>
    <n v="21"/>
    <s v="Bank Transfer"/>
    <x v="3"/>
  </r>
  <r>
    <n v="1356"/>
    <n v="59"/>
    <x v="0"/>
    <s v="Shorts"/>
    <x v="0"/>
    <x v="26"/>
    <x v="20"/>
    <x v="2"/>
    <x v="24"/>
    <x v="2"/>
    <n v="3"/>
    <s v="No"/>
    <x v="4"/>
    <x v="4"/>
    <x v="0"/>
    <s v="Yes"/>
    <n v="50"/>
    <s v="PayPal"/>
    <x v="4"/>
  </r>
  <r>
    <n v="1357"/>
    <n v="49"/>
    <x v="0"/>
    <s v="Jacket"/>
    <x v="2"/>
    <x v="70"/>
    <x v="27"/>
    <x v="2"/>
    <x v="17"/>
    <x v="1"/>
    <n v="4"/>
    <s v="No"/>
    <x v="5"/>
    <x v="1"/>
    <x v="0"/>
    <s v="Yes"/>
    <n v="34"/>
    <s v="Bank Transfer"/>
    <x v="2"/>
  </r>
  <r>
    <n v="1358"/>
    <n v="24"/>
    <x v="0"/>
    <s v="Backpack"/>
    <x v="3"/>
    <x v="76"/>
    <x v="21"/>
    <x v="1"/>
    <x v="16"/>
    <x v="2"/>
    <n v="3.5"/>
    <s v="No"/>
    <x v="4"/>
    <x v="2"/>
    <x v="0"/>
    <s v="Yes"/>
    <n v="20"/>
    <s v="Cash"/>
    <x v="3"/>
  </r>
  <r>
    <n v="1359"/>
    <n v="19"/>
    <x v="0"/>
    <s v="Scarf"/>
    <x v="3"/>
    <x v="20"/>
    <x v="43"/>
    <x v="3"/>
    <x v="6"/>
    <x v="1"/>
    <n v="2.5"/>
    <s v="No"/>
    <x v="5"/>
    <x v="5"/>
    <x v="0"/>
    <s v="Yes"/>
    <n v="25"/>
    <s v="Venmo"/>
    <x v="6"/>
  </r>
  <r>
    <n v="1360"/>
    <n v="27"/>
    <x v="0"/>
    <s v="Hoodie"/>
    <x v="0"/>
    <x v="10"/>
    <x v="17"/>
    <x v="1"/>
    <x v="17"/>
    <x v="0"/>
    <n v="4.3"/>
    <s v="No"/>
    <x v="5"/>
    <x v="5"/>
    <x v="0"/>
    <s v="Yes"/>
    <n v="26"/>
    <s v="Bank Transfer"/>
    <x v="0"/>
  </r>
  <r>
    <n v="1361"/>
    <n v="56"/>
    <x v="0"/>
    <s v="Skirt"/>
    <x v="0"/>
    <x v="35"/>
    <x v="15"/>
    <x v="0"/>
    <x v="13"/>
    <x v="3"/>
    <n v="2.8"/>
    <s v="No"/>
    <x v="1"/>
    <x v="0"/>
    <x v="0"/>
    <s v="Yes"/>
    <n v="4"/>
    <s v="Bank Transfer"/>
    <x v="2"/>
  </r>
  <r>
    <n v="1362"/>
    <n v="49"/>
    <x v="0"/>
    <s v="Dress"/>
    <x v="0"/>
    <x v="50"/>
    <x v="15"/>
    <x v="2"/>
    <x v="19"/>
    <x v="3"/>
    <n v="3.7"/>
    <s v="No"/>
    <x v="2"/>
    <x v="2"/>
    <x v="0"/>
    <s v="Yes"/>
    <n v="39"/>
    <s v="Debit Card"/>
    <x v="5"/>
  </r>
  <r>
    <n v="1363"/>
    <n v="41"/>
    <x v="0"/>
    <s v="Coat"/>
    <x v="2"/>
    <x v="43"/>
    <x v="24"/>
    <x v="2"/>
    <x v="0"/>
    <x v="3"/>
    <n v="4.3"/>
    <s v="No"/>
    <x v="2"/>
    <x v="0"/>
    <x v="0"/>
    <s v="Yes"/>
    <n v="29"/>
    <s v="Cash"/>
    <x v="1"/>
  </r>
  <r>
    <n v="1364"/>
    <n v="36"/>
    <x v="0"/>
    <s v="Blouse"/>
    <x v="0"/>
    <x v="3"/>
    <x v="48"/>
    <x v="0"/>
    <x v="16"/>
    <x v="2"/>
    <n v="4"/>
    <s v="No"/>
    <x v="1"/>
    <x v="0"/>
    <x v="0"/>
    <s v="Yes"/>
    <n v="47"/>
    <s v="PayPal"/>
    <x v="3"/>
  </r>
  <r>
    <n v="1365"/>
    <n v="68"/>
    <x v="0"/>
    <s v="Hat"/>
    <x v="3"/>
    <x v="60"/>
    <x v="12"/>
    <x v="0"/>
    <x v="22"/>
    <x v="3"/>
    <n v="4.7"/>
    <s v="No"/>
    <x v="2"/>
    <x v="0"/>
    <x v="0"/>
    <s v="Yes"/>
    <n v="5"/>
    <s v="Cash"/>
    <x v="6"/>
  </r>
  <r>
    <n v="1366"/>
    <n v="28"/>
    <x v="0"/>
    <s v="Handbag"/>
    <x v="3"/>
    <x v="28"/>
    <x v="27"/>
    <x v="2"/>
    <x v="23"/>
    <x v="0"/>
    <n v="4.5"/>
    <s v="No"/>
    <x v="3"/>
    <x v="5"/>
    <x v="0"/>
    <s v="Yes"/>
    <n v="18"/>
    <s v="Bank Transfer"/>
    <x v="0"/>
  </r>
  <r>
    <n v="1367"/>
    <n v="45"/>
    <x v="0"/>
    <s v="Belt"/>
    <x v="3"/>
    <x v="49"/>
    <x v="44"/>
    <x v="2"/>
    <x v="23"/>
    <x v="3"/>
    <n v="3.1"/>
    <s v="No"/>
    <x v="5"/>
    <x v="1"/>
    <x v="0"/>
    <s v="Yes"/>
    <n v="10"/>
    <s v="Credit Card"/>
    <x v="0"/>
  </r>
  <r>
    <n v="1368"/>
    <n v="60"/>
    <x v="0"/>
    <s v="Belt"/>
    <x v="3"/>
    <x v="80"/>
    <x v="44"/>
    <x v="1"/>
    <x v="13"/>
    <x v="3"/>
    <n v="3.8"/>
    <s v="No"/>
    <x v="4"/>
    <x v="0"/>
    <x v="0"/>
    <s v="Yes"/>
    <n v="25"/>
    <s v="Cash"/>
    <x v="3"/>
  </r>
  <r>
    <n v="1369"/>
    <n v="21"/>
    <x v="0"/>
    <s v="Shirt"/>
    <x v="0"/>
    <x v="14"/>
    <x v="48"/>
    <x v="0"/>
    <x v="20"/>
    <x v="2"/>
    <n v="4.9000000000000004"/>
    <s v="No"/>
    <x v="4"/>
    <x v="0"/>
    <x v="0"/>
    <s v="Yes"/>
    <n v="2"/>
    <s v="Cash"/>
    <x v="1"/>
  </r>
  <r>
    <n v="1370"/>
    <n v="32"/>
    <x v="0"/>
    <s v="Shoes"/>
    <x v="1"/>
    <x v="60"/>
    <x v="44"/>
    <x v="2"/>
    <x v="14"/>
    <x v="0"/>
    <n v="3.2"/>
    <s v="No"/>
    <x v="2"/>
    <x v="3"/>
    <x v="0"/>
    <s v="Yes"/>
    <n v="48"/>
    <s v="Venmo"/>
    <x v="0"/>
  </r>
  <r>
    <n v="1371"/>
    <n v="27"/>
    <x v="0"/>
    <s v="Scarf"/>
    <x v="3"/>
    <x v="25"/>
    <x v="6"/>
    <x v="0"/>
    <x v="15"/>
    <x v="2"/>
    <n v="2.9"/>
    <s v="No"/>
    <x v="3"/>
    <x v="4"/>
    <x v="0"/>
    <s v="Yes"/>
    <n v="41"/>
    <s v="Bank Transfer"/>
    <x v="6"/>
  </r>
  <r>
    <n v="1372"/>
    <n v="40"/>
    <x v="0"/>
    <s v="Pants"/>
    <x v="0"/>
    <x v="1"/>
    <x v="16"/>
    <x v="2"/>
    <x v="4"/>
    <x v="1"/>
    <n v="2.8"/>
    <s v="No"/>
    <x v="3"/>
    <x v="5"/>
    <x v="0"/>
    <s v="Yes"/>
    <n v="42"/>
    <s v="Credit Card"/>
    <x v="5"/>
  </r>
  <r>
    <n v="1373"/>
    <n v="64"/>
    <x v="0"/>
    <s v="Blouse"/>
    <x v="0"/>
    <x v="70"/>
    <x v="49"/>
    <x v="2"/>
    <x v="0"/>
    <x v="3"/>
    <n v="4"/>
    <s v="No"/>
    <x v="0"/>
    <x v="4"/>
    <x v="0"/>
    <s v="Yes"/>
    <n v="44"/>
    <s v="PayPal"/>
    <x v="4"/>
  </r>
  <r>
    <n v="1374"/>
    <n v="18"/>
    <x v="0"/>
    <s v="Gloves"/>
    <x v="3"/>
    <x v="49"/>
    <x v="41"/>
    <x v="0"/>
    <x v="2"/>
    <x v="0"/>
    <n v="2.6"/>
    <s v="No"/>
    <x v="0"/>
    <x v="5"/>
    <x v="0"/>
    <s v="Yes"/>
    <n v="6"/>
    <s v="Cash"/>
    <x v="3"/>
  </r>
  <r>
    <n v="1375"/>
    <n v="22"/>
    <x v="0"/>
    <s v="Handbag"/>
    <x v="3"/>
    <x v="8"/>
    <x v="14"/>
    <x v="2"/>
    <x v="16"/>
    <x v="3"/>
    <n v="2.7"/>
    <s v="No"/>
    <x v="5"/>
    <x v="1"/>
    <x v="0"/>
    <s v="Yes"/>
    <n v="5"/>
    <s v="Bank Transfer"/>
    <x v="3"/>
  </r>
  <r>
    <n v="1376"/>
    <n v="42"/>
    <x v="0"/>
    <s v="Sneakers"/>
    <x v="1"/>
    <x v="9"/>
    <x v="1"/>
    <x v="0"/>
    <x v="18"/>
    <x v="1"/>
    <n v="4.0999999999999996"/>
    <s v="No"/>
    <x v="4"/>
    <x v="4"/>
    <x v="0"/>
    <s v="Yes"/>
    <n v="8"/>
    <s v="Credit Card"/>
    <x v="2"/>
  </r>
  <r>
    <n v="1377"/>
    <n v="57"/>
    <x v="0"/>
    <s v="Sandals"/>
    <x v="1"/>
    <x v="61"/>
    <x v="32"/>
    <x v="0"/>
    <x v="6"/>
    <x v="1"/>
    <n v="5"/>
    <s v="No"/>
    <x v="2"/>
    <x v="1"/>
    <x v="0"/>
    <s v="Yes"/>
    <n v="24"/>
    <s v="PayPal"/>
    <x v="2"/>
  </r>
  <r>
    <n v="1378"/>
    <n v="33"/>
    <x v="0"/>
    <s v="Sunglasses"/>
    <x v="3"/>
    <x v="36"/>
    <x v="33"/>
    <x v="0"/>
    <x v="8"/>
    <x v="1"/>
    <n v="3"/>
    <s v="No"/>
    <x v="0"/>
    <x v="2"/>
    <x v="0"/>
    <s v="Yes"/>
    <n v="42"/>
    <s v="Venmo"/>
    <x v="5"/>
  </r>
  <r>
    <n v="1379"/>
    <n v="37"/>
    <x v="0"/>
    <s v="Jacket"/>
    <x v="2"/>
    <x v="4"/>
    <x v="0"/>
    <x v="3"/>
    <x v="12"/>
    <x v="3"/>
    <n v="3.6"/>
    <s v="No"/>
    <x v="3"/>
    <x v="1"/>
    <x v="0"/>
    <s v="Yes"/>
    <n v="24"/>
    <s v="Venmo"/>
    <x v="1"/>
  </r>
  <r>
    <n v="1380"/>
    <n v="21"/>
    <x v="0"/>
    <s v="T-shirt"/>
    <x v="0"/>
    <x v="1"/>
    <x v="46"/>
    <x v="0"/>
    <x v="7"/>
    <x v="3"/>
    <n v="2.8"/>
    <s v="No"/>
    <x v="4"/>
    <x v="4"/>
    <x v="0"/>
    <s v="Yes"/>
    <n v="38"/>
    <s v="Venmo"/>
    <x v="4"/>
  </r>
  <r>
    <n v="1381"/>
    <n v="51"/>
    <x v="0"/>
    <s v="Sneakers"/>
    <x v="1"/>
    <x v="59"/>
    <x v="2"/>
    <x v="1"/>
    <x v="19"/>
    <x v="0"/>
    <n v="4.5999999999999996"/>
    <s v="No"/>
    <x v="1"/>
    <x v="3"/>
    <x v="0"/>
    <s v="Yes"/>
    <n v="41"/>
    <s v="Cash"/>
    <x v="0"/>
  </r>
  <r>
    <n v="1382"/>
    <n v="30"/>
    <x v="0"/>
    <s v="Shoes"/>
    <x v="1"/>
    <x v="62"/>
    <x v="26"/>
    <x v="0"/>
    <x v="14"/>
    <x v="0"/>
    <n v="2.9"/>
    <s v="No"/>
    <x v="2"/>
    <x v="3"/>
    <x v="0"/>
    <s v="Yes"/>
    <n v="48"/>
    <s v="Venmo"/>
    <x v="3"/>
  </r>
  <r>
    <n v="1383"/>
    <n v="68"/>
    <x v="0"/>
    <s v="Jacket"/>
    <x v="2"/>
    <x v="37"/>
    <x v="49"/>
    <x v="0"/>
    <x v="18"/>
    <x v="0"/>
    <n v="4.8"/>
    <s v="No"/>
    <x v="4"/>
    <x v="0"/>
    <x v="0"/>
    <s v="Yes"/>
    <n v="16"/>
    <s v="Bank Transfer"/>
    <x v="3"/>
  </r>
  <r>
    <n v="1384"/>
    <n v="36"/>
    <x v="0"/>
    <s v="Scarf"/>
    <x v="3"/>
    <x v="47"/>
    <x v="48"/>
    <x v="2"/>
    <x v="19"/>
    <x v="1"/>
    <n v="3.3"/>
    <s v="No"/>
    <x v="1"/>
    <x v="0"/>
    <x v="0"/>
    <s v="Yes"/>
    <n v="4"/>
    <s v="Venmo"/>
    <x v="5"/>
  </r>
  <r>
    <n v="1385"/>
    <n v="46"/>
    <x v="0"/>
    <s v="Sneakers"/>
    <x v="1"/>
    <x v="48"/>
    <x v="29"/>
    <x v="2"/>
    <x v="19"/>
    <x v="3"/>
    <n v="4.5999999999999996"/>
    <s v="No"/>
    <x v="2"/>
    <x v="3"/>
    <x v="0"/>
    <s v="Yes"/>
    <n v="8"/>
    <s v="Bank Transfer"/>
    <x v="1"/>
  </r>
  <r>
    <n v="1386"/>
    <n v="41"/>
    <x v="0"/>
    <s v="Jewelry"/>
    <x v="3"/>
    <x v="1"/>
    <x v="16"/>
    <x v="2"/>
    <x v="21"/>
    <x v="3"/>
    <n v="2.6"/>
    <s v="No"/>
    <x v="5"/>
    <x v="5"/>
    <x v="0"/>
    <s v="Yes"/>
    <n v="1"/>
    <s v="Bank Transfer"/>
    <x v="4"/>
  </r>
  <r>
    <n v="1387"/>
    <n v="68"/>
    <x v="0"/>
    <s v="Jacket"/>
    <x v="2"/>
    <x v="22"/>
    <x v="4"/>
    <x v="2"/>
    <x v="5"/>
    <x v="3"/>
    <n v="4"/>
    <s v="No"/>
    <x v="1"/>
    <x v="2"/>
    <x v="0"/>
    <s v="Yes"/>
    <n v="4"/>
    <s v="Debit Card"/>
    <x v="3"/>
  </r>
  <r>
    <n v="1388"/>
    <n v="21"/>
    <x v="0"/>
    <s v="Blouse"/>
    <x v="0"/>
    <x v="6"/>
    <x v="33"/>
    <x v="2"/>
    <x v="9"/>
    <x v="0"/>
    <n v="3.8"/>
    <s v="No"/>
    <x v="0"/>
    <x v="3"/>
    <x v="0"/>
    <s v="Yes"/>
    <n v="20"/>
    <s v="Credit Card"/>
    <x v="5"/>
  </r>
  <r>
    <n v="1389"/>
    <n v="62"/>
    <x v="0"/>
    <s v="Dress"/>
    <x v="0"/>
    <x v="66"/>
    <x v="10"/>
    <x v="2"/>
    <x v="12"/>
    <x v="1"/>
    <n v="3.9"/>
    <s v="No"/>
    <x v="2"/>
    <x v="0"/>
    <x v="0"/>
    <s v="Yes"/>
    <n v="40"/>
    <s v="Cash"/>
    <x v="3"/>
  </r>
  <r>
    <n v="1390"/>
    <n v="59"/>
    <x v="0"/>
    <s v="Scarf"/>
    <x v="3"/>
    <x v="11"/>
    <x v="26"/>
    <x v="0"/>
    <x v="20"/>
    <x v="3"/>
    <n v="2.6"/>
    <s v="No"/>
    <x v="5"/>
    <x v="5"/>
    <x v="0"/>
    <s v="Yes"/>
    <n v="8"/>
    <s v="Debit Card"/>
    <x v="0"/>
  </r>
  <r>
    <n v="1391"/>
    <n v="25"/>
    <x v="0"/>
    <s v="Hat"/>
    <x v="3"/>
    <x v="15"/>
    <x v="10"/>
    <x v="2"/>
    <x v="1"/>
    <x v="2"/>
    <n v="4.3"/>
    <s v="No"/>
    <x v="4"/>
    <x v="3"/>
    <x v="0"/>
    <s v="Yes"/>
    <n v="42"/>
    <s v="Debit Card"/>
    <x v="1"/>
  </r>
  <r>
    <n v="1392"/>
    <n v="53"/>
    <x v="0"/>
    <s v="Blouse"/>
    <x v="0"/>
    <x v="45"/>
    <x v="16"/>
    <x v="1"/>
    <x v="3"/>
    <x v="0"/>
    <n v="3.6"/>
    <s v="No"/>
    <x v="1"/>
    <x v="0"/>
    <x v="0"/>
    <s v="Yes"/>
    <n v="38"/>
    <s v="Credit Card"/>
    <x v="2"/>
  </r>
  <r>
    <n v="1393"/>
    <n v="31"/>
    <x v="0"/>
    <s v="Gloves"/>
    <x v="3"/>
    <x v="43"/>
    <x v="10"/>
    <x v="2"/>
    <x v="22"/>
    <x v="1"/>
    <n v="4.2"/>
    <s v="No"/>
    <x v="5"/>
    <x v="0"/>
    <x v="0"/>
    <s v="Yes"/>
    <n v="34"/>
    <s v="Venmo"/>
    <x v="6"/>
  </r>
  <r>
    <n v="1394"/>
    <n v="46"/>
    <x v="0"/>
    <s v="Gloves"/>
    <x v="3"/>
    <x v="47"/>
    <x v="37"/>
    <x v="0"/>
    <x v="22"/>
    <x v="1"/>
    <n v="3.9"/>
    <s v="No"/>
    <x v="1"/>
    <x v="0"/>
    <x v="0"/>
    <s v="Yes"/>
    <n v="14"/>
    <s v="PayPal"/>
    <x v="0"/>
  </r>
  <r>
    <n v="1395"/>
    <n v="26"/>
    <x v="0"/>
    <s v="Coat"/>
    <x v="2"/>
    <x v="35"/>
    <x v="44"/>
    <x v="0"/>
    <x v="23"/>
    <x v="3"/>
    <n v="4.7"/>
    <s v="No"/>
    <x v="3"/>
    <x v="2"/>
    <x v="0"/>
    <s v="Yes"/>
    <n v="39"/>
    <s v="Cash"/>
    <x v="1"/>
  </r>
  <r>
    <n v="1396"/>
    <n v="47"/>
    <x v="0"/>
    <s v="Scarf"/>
    <x v="3"/>
    <x v="50"/>
    <x v="8"/>
    <x v="0"/>
    <x v="2"/>
    <x v="1"/>
    <n v="2.8"/>
    <s v="No"/>
    <x v="2"/>
    <x v="2"/>
    <x v="0"/>
    <s v="Yes"/>
    <n v="40"/>
    <s v="PayPal"/>
    <x v="4"/>
  </r>
  <r>
    <n v="1397"/>
    <n v="37"/>
    <x v="0"/>
    <s v="Pants"/>
    <x v="0"/>
    <x v="38"/>
    <x v="48"/>
    <x v="3"/>
    <x v="12"/>
    <x v="0"/>
    <n v="3"/>
    <s v="No"/>
    <x v="2"/>
    <x v="2"/>
    <x v="0"/>
    <s v="Yes"/>
    <n v="49"/>
    <s v="Debit Card"/>
    <x v="5"/>
  </r>
  <r>
    <n v="1398"/>
    <n v="55"/>
    <x v="0"/>
    <s v="Sunglasses"/>
    <x v="3"/>
    <x v="25"/>
    <x v="2"/>
    <x v="1"/>
    <x v="23"/>
    <x v="2"/>
    <n v="4.7"/>
    <s v="No"/>
    <x v="2"/>
    <x v="5"/>
    <x v="0"/>
    <s v="Yes"/>
    <n v="33"/>
    <s v="PayPal"/>
    <x v="2"/>
  </r>
  <r>
    <n v="1399"/>
    <n v="30"/>
    <x v="0"/>
    <s v="Dress"/>
    <x v="0"/>
    <x v="29"/>
    <x v="21"/>
    <x v="2"/>
    <x v="17"/>
    <x v="2"/>
    <n v="2.5"/>
    <s v="No"/>
    <x v="1"/>
    <x v="1"/>
    <x v="0"/>
    <s v="Yes"/>
    <n v="25"/>
    <s v="Credit Card"/>
    <x v="1"/>
  </r>
  <r>
    <n v="1400"/>
    <n v="19"/>
    <x v="0"/>
    <s v="Hat"/>
    <x v="3"/>
    <x v="13"/>
    <x v="43"/>
    <x v="2"/>
    <x v="8"/>
    <x v="0"/>
    <n v="3.1"/>
    <s v="No"/>
    <x v="1"/>
    <x v="5"/>
    <x v="0"/>
    <s v="Yes"/>
    <n v="48"/>
    <s v="Venmo"/>
    <x v="2"/>
  </r>
  <r>
    <n v="1401"/>
    <n v="36"/>
    <x v="0"/>
    <s v="Backpack"/>
    <x v="3"/>
    <x v="66"/>
    <x v="22"/>
    <x v="2"/>
    <x v="16"/>
    <x v="3"/>
    <n v="3.6"/>
    <s v="No"/>
    <x v="4"/>
    <x v="2"/>
    <x v="0"/>
    <s v="Yes"/>
    <n v="22"/>
    <s v="Credit Card"/>
    <x v="6"/>
  </r>
  <r>
    <n v="1402"/>
    <n v="23"/>
    <x v="0"/>
    <s v="Sandals"/>
    <x v="1"/>
    <x v="40"/>
    <x v="27"/>
    <x v="2"/>
    <x v="24"/>
    <x v="3"/>
    <n v="3.5"/>
    <s v="No"/>
    <x v="2"/>
    <x v="4"/>
    <x v="0"/>
    <s v="Yes"/>
    <n v="1"/>
    <s v="PayPal"/>
    <x v="1"/>
  </r>
  <r>
    <n v="1403"/>
    <n v="62"/>
    <x v="0"/>
    <s v="Sunglasses"/>
    <x v="3"/>
    <x v="34"/>
    <x v="25"/>
    <x v="0"/>
    <x v="3"/>
    <x v="2"/>
    <n v="3.1"/>
    <s v="No"/>
    <x v="1"/>
    <x v="0"/>
    <x v="0"/>
    <s v="Yes"/>
    <n v="47"/>
    <s v="PayPal"/>
    <x v="5"/>
  </r>
  <r>
    <n v="1404"/>
    <n v="26"/>
    <x v="0"/>
    <s v="Backpack"/>
    <x v="3"/>
    <x v="5"/>
    <x v="42"/>
    <x v="2"/>
    <x v="15"/>
    <x v="1"/>
    <n v="3.6"/>
    <s v="No"/>
    <x v="1"/>
    <x v="5"/>
    <x v="0"/>
    <s v="Yes"/>
    <n v="20"/>
    <s v="Credit Card"/>
    <x v="4"/>
  </r>
  <r>
    <n v="1405"/>
    <n v="36"/>
    <x v="0"/>
    <s v="Jewelry"/>
    <x v="3"/>
    <x v="39"/>
    <x v="35"/>
    <x v="2"/>
    <x v="4"/>
    <x v="0"/>
    <n v="3.5"/>
    <s v="No"/>
    <x v="4"/>
    <x v="2"/>
    <x v="0"/>
    <s v="Yes"/>
    <n v="10"/>
    <s v="Debit Card"/>
    <x v="1"/>
  </r>
  <r>
    <n v="1406"/>
    <n v="33"/>
    <x v="0"/>
    <s v="Socks"/>
    <x v="0"/>
    <x v="33"/>
    <x v="13"/>
    <x v="2"/>
    <x v="15"/>
    <x v="0"/>
    <n v="2.7"/>
    <s v="No"/>
    <x v="2"/>
    <x v="5"/>
    <x v="0"/>
    <s v="Yes"/>
    <n v="39"/>
    <s v="Credit Card"/>
    <x v="5"/>
  </r>
  <r>
    <n v="1407"/>
    <n v="32"/>
    <x v="0"/>
    <s v="Shirt"/>
    <x v="0"/>
    <x v="43"/>
    <x v="47"/>
    <x v="0"/>
    <x v="2"/>
    <x v="1"/>
    <n v="3.6"/>
    <s v="No"/>
    <x v="4"/>
    <x v="0"/>
    <x v="0"/>
    <s v="Yes"/>
    <n v="15"/>
    <s v="Debit Card"/>
    <x v="5"/>
  </r>
  <r>
    <n v="1408"/>
    <n v="56"/>
    <x v="0"/>
    <s v="Handbag"/>
    <x v="3"/>
    <x v="70"/>
    <x v="22"/>
    <x v="3"/>
    <x v="4"/>
    <x v="1"/>
    <n v="4.5"/>
    <s v="No"/>
    <x v="2"/>
    <x v="0"/>
    <x v="0"/>
    <s v="Yes"/>
    <n v="11"/>
    <s v="Credit Card"/>
    <x v="2"/>
  </r>
  <r>
    <n v="1409"/>
    <n v="58"/>
    <x v="0"/>
    <s v="Blouse"/>
    <x v="0"/>
    <x v="47"/>
    <x v="1"/>
    <x v="2"/>
    <x v="22"/>
    <x v="0"/>
    <n v="4.0999999999999996"/>
    <s v="No"/>
    <x v="5"/>
    <x v="1"/>
    <x v="0"/>
    <s v="Yes"/>
    <n v="38"/>
    <s v="Venmo"/>
    <x v="1"/>
  </r>
  <r>
    <n v="1410"/>
    <n v="34"/>
    <x v="0"/>
    <s v="Backpack"/>
    <x v="3"/>
    <x v="74"/>
    <x v="37"/>
    <x v="2"/>
    <x v="24"/>
    <x v="1"/>
    <n v="4.2"/>
    <s v="No"/>
    <x v="0"/>
    <x v="3"/>
    <x v="0"/>
    <s v="Yes"/>
    <n v="41"/>
    <s v="Cash"/>
    <x v="0"/>
  </r>
  <r>
    <n v="1411"/>
    <n v="61"/>
    <x v="0"/>
    <s v="Hat"/>
    <x v="3"/>
    <x v="73"/>
    <x v="30"/>
    <x v="2"/>
    <x v="7"/>
    <x v="2"/>
    <n v="4"/>
    <s v="No"/>
    <x v="4"/>
    <x v="5"/>
    <x v="0"/>
    <s v="Yes"/>
    <n v="18"/>
    <s v="Debit Card"/>
    <x v="2"/>
  </r>
  <r>
    <n v="1412"/>
    <n v="48"/>
    <x v="0"/>
    <s v="Skirt"/>
    <x v="0"/>
    <x v="41"/>
    <x v="7"/>
    <x v="0"/>
    <x v="14"/>
    <x v="2"/>
    <n v="2.8"/>
    <s v="No"/>
    <x v="3"/>
    <x v="5"/>
    <x v="0"/>
    <s v="Yes"/>
    <n v="13"/>
    <s v="Venmo"/>
    <x v="3"/>
  </r>
  <r>
    <n v="1413"/>
    <n v="25"/>
    <x v="0"/>
    <s v="Shorts"/>
    <x v="0"/>
    <x v="33"/>
    <x v="49"/>
    <x v="2"/>
    <x v="4"/>
    <x v="2"/>
    <n v="2.6"/>
    <s v="No"/>
    <x v="5"/>
    <x v="4"/>
    <x v="0"/>
    <s v="Yes"/>
    <n v="43"/>
    <s v="Venmo"/>
    <x v="2"/>
  </r>
  <r>
    <n v="1414"/>
    <n v="51"/>
    <x v="0"/>
    <s v="Blouse"/>
    <x v="0"/>
    <x v="24"/>
    <x v="13"/>
    <x v="1"/>
    <x v="21"/>
    <x v="3"/>
    <n v="2.7"/>
    <s v="No"/>
    <x v="4"/>
    <x v="5"/>
    <x v="0"/>
    <s v="Yes"/>
    <n v="12"/>
    <s v="Bank Transfer"/>
    <x v="3"/>
  </r>
  <r>
    <n v="1415"/>
    <n v="29"/>
    <x v="0"/>
    <s v="Socks"/>
    <x v="0"/>
    <x v="12"/>
    <x v="46"/>
    <x v="2"/>
    <x v="13"/>
    <x v="2"/>
    <n v="4.5"/>
    <s v="No"/>
    <x v="5"/>
    <x v="5"/>
    <x v="0"/>
    <s v="Yes"/>
    <n v="3"/>
    <s v="Credit Card"/>
    <x v="4"/>
  </r>
  <r>
    <n v="1416"/>
    <n v="54"/>
    <x v="0"/>
    <s v="Belt"/>
    <x v="3"/>
    <x v="3"/>
    <x v="26"/>
    <x v="2"/>
    <x v="24"/>
    <x v="0"/>
    <n v="3.7"/>
    <s v="No"/>
    <x v="1"/>
    <x v="1"/>
    <x v="0"/>
    <s v="Yes"/>
    <n v="12"/>
    <s v="Credit Card"/>
    <x v="6"/>
  </r>
  <r>
    <n v="1417"/>
    <n v="48"/>
    <x v="0"/>
    <s v="Boots"/>
    <x v="1"/>
    <x v="22"/>
    <x v="37"/>
    <x v="0"/>
    <x v="5"/>
    <x v="2"/>
    <n v="3.4"/>
    <s v="No"/>
    <x v="3"/>
    <x v="1"/>
    <x v="0"/>
    <s v="Yes"/>
    <n v="46"/>
    <s v="Cash"/>
    <x v="3"/>
  </r>
  <r>
    <n v="1418"/>
    <n v="62"/>
    <x v="0"/>
    <s v="Shorts"/>
    <x v="0"/>
    <x v="21"/>
    <x v="6"/>
    <x v="1"/>
    <x v="18"/>
    <x v="1"/>
    <n v="4.5999999999999996"/>
    <s v="No"/>
    <x v="2"/>
    <x v="3"/>
    <x v="0"/>
    <s v="Yes"/>
    <n v="21"/>
    <s v="Debit Card"/>
    <x v="0"/>
  </r>
  <r>
    <n v="1419"/>
    <n v="18"/>
    <x v="0"/>
    <s v="Shirt"/>
    <x v="0"/>
    <x v="60"/>
    <x v="15"/>
    <x v="2"/>
    <x v="10"/>
    <x v="2"/>
    <n v="4.0999999999999996"/>
    <s v="No"/>
    <x v="1"/>
    <x v="4"/>
    <x v="0"/>
    <s v="Yes"/>
    <n v="23"/>
    <s v="Venmo"/>
    <x v="6"/>
  </r>
  <r>
    <n v="1420"/>
    <n v="43"/>
    <x v="0"/>
    <s v="Handbag"/>
    <x v="3"/>
    <x v="60"/>
    <x v="6"/>
    <x v="2"/>
    <x v="20"/>
    <x v="2"/>
    <n v="2.6"/>
    <s v="No"/>
    <x v="5"/>
    <x v="1"/>
    <x v="0"/>
    <s v="Yes"/>
    <n v="4"/>
    <s v="Debit Card"/>
    <x v="3"/>
  </r>
  <r>
    <n v="1421"/>
    <n v="22"/>
    <x v="0"/>
    <s v="Jeans"/>
    <x v="0"/>
    <x v="0"/>
    <x v="18"/>
    <x v="3"/>
    <x v="0"/>
    <x v="2"/>
    <n v="4.5999999999999996"/>
    <s v="No"/>
    <x v="2"/>
    <x v="5"/>
    <x v="0"/>
    <s v="Yes"/>
    <n v="45"/>
    <s v="PayPal"/>
    <x v="6"/>
  </r>
  <r>
    <n v="1422"/>
    <n v="68"/>
    <x v="0"/>
    <s v="Dress"/>
    <x v="0"/>
    <x v="33"/>
    <x v="38"/>
    <x v="1"/>
    <x v="9"/>
    <x v="1"/>
    <n v="3"/>
    <s v="No"/>
    <x v="0"/>
    <x v="3"/>
    <x v="0"/>
    <s v="Yes"/>
    <n v="24"/>
    <s v="Bank Transfer"/>
    <x v="0"/>
  </r>
  <r>
    <n v="1423"/>
    <n v="44"/>
    <x v="0"/>
    <s v="Dress"/>
    <x v="0"/>
    <x v="65"/>
    <x v="21"/>
    <x v="0"/>
    <x v="4"/>
    <x v="3"/>
    <n v="3.4"/>
    <s v="No"/>
    <x v="3"/>
    <x v="1"/>
    <x v="0"/>
    <s v="Yes"/>
    <n v="3"/>
    <s v="PayPal"/>
    <x v="4"/>
  </r>
  <r>
    <n v="1424"/>
    <n v="51"/>
    <x v="0"/>
    <s v="Sandals"/>
    <x v="1"/>
    <x v="30"/>
    <x v="49"/>
    <x v="1"/>
    <x v="13"/>
    <x v="3"/>
    <n v="3.5"/>
    <s v="No"/>
    <x v="3"/>
    <x v="1"/>
    <x v="0"/>
    <s v="Yes"/>
    <n v="12"/>
    <s v="Venmo"/>
    <x v="6"/>
  </r>
  <r>
    <n v="1425"/>
    <n v="66"/>
    <x v="0"/>
    <s v="Jacket"/>
    <x v="2"/>
    <x v="66"/>
    <x v="39"/>
    <x v="1"/>
    <x v="21"/>
    <x v="3"/>
    <n v="3.5"/>
    <s v="No"/>
    <x v="2"/>
    <x v="3"/>
    <x v="0"/>
    <s v="Yes"/>
    <n v="34"/>
    <s v="Bank Transfer"/>
    <x v="6"/>
  </r>
  <r>
    <n v="1426"/>
    <n v="59"/>
    <x v="0"/>
    <s v="Coat"/>
    <x v="2"/>
    <x v="49"/>
    <x v="5"/>
    <x v="1"/>
    <x v="3"/>
    <x v="0"/>
    <n v="3.7"/>
    <s v="No"/>
    <x v="5"/>
    <x v="2"/>
    <x v="0"/>
    <s v="Yes"/>
    <n v="39"/>
    <s v="Credit Card"/>
    <x v="2"/>
  </r>
  <r>
    <n v="1427"/>
    <n v="60"/>
    <x v="0"/>
    <s v="Pants"/>
    <x v="0"/>
    <x v="15"/>
    <x v="49"/>
    <x v="2"/>
    <x v="22"/>
    <x v="2"/>
    <n v="4.8"/>
    <s v="No"/>
    <x v="0"/>
    <x v="1"/>
    <x v="0"/>
    <s v="Yes"/>
    <n v="35"/>
    <s v="PayPal"/>
    <x v="6"/>
  </r>
  <r>
    <n v="1428"/>
    <n v="31"/>
    <x v="0"/>
    <s v="Backpack"/>
    <x v="3"/>
    <x v="3"/>
    <x v="45"/>
    <x v="1"/>
    <x v="20"/>
    <x v="2"/>
    <n v="4.9000000000000004"/>
    <s v="No"/>
    <x v="3"/>
    <x v="5"/>
    <x v="0"/>
    <s v="Yes"/>
    <n v="8"/>
    <s v="Credit Card"/>
    <x v="2"/>
  </r>
  <r>
    <n v="1429"/>
    <n v="20"/>
    <x v="0"/>
    <s v="Blouse"/>
    <x v="0"/>
    <x v="8"/>
    <x v="25"/>
    <x v="1"/>
    <x v="14"/>
    <x v="2"/>
    <n v="4.9000000000000004"/>
    <s v="No"/>
    <x v="5"/>
    <x v="0"/>
    <x v="0"/>
    <s v="Yes"/>
    <n v="42"/>
    <s v="PayPal"/>
    <x v="3"/>
  </r>
  <r>
    <n v="1430"/>
    <n v="24"/>
    <x v="0"/>
    <s v="Skirt"/>
    <x v="0"/>
    <x v="15"/>
    <x v="33"/>
    <x v="0"/>
    <x v="9"/>
    <x v="3"/>
    <n v="4.7"/>
    <s v="No"/>
    <x v="4"/>
    <x v="3"/>
    <x v="0"/>
    <s v="Yes"/>
    <n v="6"/>
    <s v="Credit Card"/>
    <x v="6"/>
  </r>
  <r>
    <n v="1431"/>
    <n v="48"/>
    <x v="0"/>
    <s v="Sandals"/>
    <x v="1"/>
    <x v="38"/>
    <x v="49"/>
    <x v="1"/>
    <x v="20"/>
    <x v="2"/>
    <n v="4.9000000000000004"/>
    <s v="No"/>
    <x v="3"/>
    <x v="1"/>
    <x v="0"/>
    <s v="Yes"/>
    <n v="3"/>
    <s v="Credit Card"/>
    <x v="0"/>
  </r>
  <r>
    <n v="1432"/>
    <n v="39"/>
    <x v="0"/>
    <s v="Pants"/>
    <x v="0"/>
    <x v="19"/>
    <x v="45"/>
    <x v="2"/>
    <x v="17"/>
    <x v="3"/>
    <n v="2.9"/>
    <s v="No"/>
    <x v="1"/>
    <x v="0"/>
    <x v="0"/>
    <s v="Yes"/>
    <n v="29"/>
    <s v="Venmo"/>
    <x v="3"/>
  </r>
  <r>
    <n v="1433"/>
    <n v="34"/>
    <x v="0"/>
    <s v="Hat"/>
    <x v="3"/>
    <x v="27"/>
    <x v="20"/>
    <x v="0"/>
    <x v="13"/>
    <x v="0"/>
    <n v="4.4000000000000004"/>
    <s v="No"/>
    <x v="2"/>
    <x v="0"/>
    <x v="0"/>
    <s v="Yes"/>
    <n v="32"/>
    <s v="Debit Card"/>
    <x v="3"/>
  </r>
  <r>
    <n v="1434"/>
    <n v="70"/>
    <x v="0"/>
    <s v="Hoodie"/>
    <x v="0"/>
    <x v="30"/>
    <x v="46"/>
    <x v="0"/>
    <x v="22"/>
    <x v="0"/>
    <n v="3.2"/>
    <s v="No"/>
    <x v="4"/>
    <x v="2"/>
    <x v="0"/>
    <s v="Yes"/>
    <n v="45"/>
    <s v="Debit Card"/>
    <x v="1"/>
  </r>
  <r>
    <n v="1435"/>
    <n v="59"/>
    <x v="0"/>
    <s v="Sweater"/>
    <x v="0"/>
    <x v="1"/>
    <x v="14"/>
    <x v="0"/>
    <x v="1"/>
    <x v="2"/>
    <n v="4.5999999999999996"/>
    <s v="No"/>
    <x v="3"/>
    <x v="1"/>
    <x v="0"/>
    <s v="Yes"/>
    <n v="21"/>
    <s v="Debit Card"/>
    <x v="4"/>
  </r>
  <r>
    <n v="1436"/>
    <n v="45"/>
    <x v="0"/>
    <s v="Scarf"/>
    <x v="3"/>
    <x v="51"/>
    <x v="4"/>
    <x v="3"/>
    <x v="13"/>
    <x v="3"/>
    <n v="4"/>
    <s v="No"/>
    <x v="5"/>
    <x v="3"/>
    <x v="0"/>
    <s v="Yes"/>
    <n v="41"/>
    <s v="Cash"/>
    <x v="1"/>
  </r>
  <r>
    <n v="1437"/>
    <n v="35"/>
    <x v="0"/>
    <s v="Sneakers"/>
    <x v="1"/>
    <x v="42"/>
    <x v="46"/>
    <x v="2"/>
    <x v="0"/>
    <x v="0"/>
    <n v="3.7"/>
    <s v="No"/>
    <x v="4"/>
    <x v="1"/>
    <x v="0"/>
    <s v="Yes"/>
    <n v="23"/>
    <s v="PayPal"/>
    <x v="0"/>
  </r>
  <r>
    <n v="1438"/>
    <n v="69"/>
    <x v="0"/>
    <s v="Boots"/>
    <x v="1"/>
    <x v="8"/>
    <x v="6"/>
    <x v="3"/>
    <x v="20"/>
    <x v="0"/>
    <n v="4.2"/>
    <s v="No"/>
    <x v="5"/>
    <x v="1"/>
    <x v="0"/>
    <s v="Yes"/>
    <n v="14"/>
    <s v="Cash"/>
    <x v="2"/>
  </r>
  <r>
    <n v="1439"/>
    <n v="58"/>
    <x v="0"/>
    <s v="Coat"/>
    <x v="2"/>
    <x v="15"/>
    <x v="47"/>
    <x v="2"/>
    <x v="17"/>
    <x v="1"/>
    <n v="2.9"/>
    <s v="No"/>
    <x v="2"/>
    <x v="3"/>
    <x v="0"/>
    <s v="Yes"/>
    <n v="24"/>
    <s v="Debit Card"/>
    <x v="5"/>
  </r>
  <r>
    <n v="1440"/>
    <n v="25"/>
    <x v="0"/>
    <s v="Boots"/>
    <x v="1"/>
    <x v="16"/>
    <x v="35"/>
    <x v="2"/>
    <x v="23"/>
    <x v="2"/>
    <n v="4.8"/>
    <s v="No"/>
    <x v="0"/>
    <x v="2"/>
    <x v="0"/>
    <s v="Yes"/>
    <n v="25"/>
    <s v="Cash"/>
    <x v="0"/>
  </r>
  <r>
    <n v="1441"/>
    <n v="27"/>
    <x v="0"/>
    <s v="Sandals"/>
    <x v="1"/>
    <x v="31"/>
    <x v="28"/>
    <x v="2"/>
    <x v="6"/>
    <x v="1"/>
    <n v="4.4000000000000004"/>
    <s v="No"/>
    <x v="1"/>
    <x v="3"/>
    <x v="0"/>
    <s v="Yes"/>
    <n v="13"/>
    <s v="Venmo"/>
    <x v="5"/>
  </r>
  <r>
    <n v="1442"/>
    <n v="34"/>
    <x v="0"/>
    <s v="Pants"/>
    <x v="0"/>
    <x v="21"/>
    <x v="43"/>
    <x v="1"/>
    <x v="2"/>
    <x v="2"/>
    <n v="3.4"/>
    <s v="No"/>
    <x v="5"/>
    <x v="1"/>
    <x v="0"/>
    <s v="Yes"/>
    <n v="3"/>
    <s v="Venmo"/>
    <x v="6"/>
  </r>
  <r>
    <n v="1443"/>
    <n v="53"/>
    <x v="0"/>
    <s v="Hoodie"/>
    <x v="0"/>
    <x v="56"/>
    <x v="37"/>
    <x v="1"/>
    <x v="10"/>
    <x v="1"/>
    <n v="2.8"/>
    <s v="No"/>
    <x v="2"/>
    <x v="4"/>
    <x v="0"/>
    <s v="Yes"/>
    <n v="42"/>
    <s v="Credit Card"/>
    <x v="2"/>
  </r>
  <r>
    <n v="1444"/>
    <n v="58"/>
    <x v="0"/>
    <s v="Sandals"/>
    <x v="1"/>
    <x v="53"/>
    <x v="37"/>
    <x v="0"/>
    <x v="11"/>
    <x v="3"/>
    <n v="4.2"/>
    <s v="No"/>
    <x v="3"/>
    <x v="2"/>
    <x v="0"/>
    <s v="Yes"/>
    <n v="2"/>
    <s v="Cash"/>
    <x v="5"/>
  </r>
  <r>
    <n v="1445"/>
    <n v="32"/>
    <x v="0"/>
    <s v="Sweater"/>
    <x v="0"/>
    <x v="14"/>
    <x v="34"/>
    <x v="0"/>
    <x v="6"/>
    <x v="3"/>
    <n v="3.8"/>
    <s v="No"/>
    <x v="4"/>
    <x v="0"/>
    <x v="0"/>
    <s v="Yes"/>
    <n v="26"/>
    <s v="Cash"/>
    <x v="3"/>
  </r>
  <r>
    <n v="1446"/>
    <n v="64"/>
    <x v="0"/>
    <s v="Belt"/>
    <x v="3"/>
    <x v="12"/>
    <x v="10"/>
    <x v="2"/>
    <x v="9"/>
    <x v="3"/>
    <n v="3.1"/>
    <s v="No"/>
    <x v="4"/>
    <x v="4"/>
    <x v="0"/>
    <s v="Yes"/>
    <n v="24"/>
    <s v="Credit Card"/>
    <x v="2"/>
  </r>
  <r>
    <n v="1447"/>
    <n v="63"/>
    <x v="0"/>
    <s v="Jeans"/>
    <x v="0"/>
    <x v="59"/>
    <x v="5"/>
    <x v="3"/>
    <x v="16"/>
    <x v="2"/>
    <n v="3.2"/>
    <s v="No"/>
    <x v="5"/>
    <x v="0"/>
    <x v="0"/>
    <s v="Yes"/>
    <n v="6"/>
    <s v="Credit Card"/>
    <x v="3"/>
  </r>
  <r>
    <n v="1448"/>
    <n v="23"/>
    <x v="0"/>
    <s v="Hoodie"/>
    <x v="0"/>
    <x v="75"/>
    <x v="35"/>
    <x v="1"/>
    <x v="19"/>
    <x v="2"/>
    <n v="3"/>
    <s v="No"/>
    <x v="0"/>
    <x v="2"/>
    <x v="0"/>
    <s v="Yes"/>
    <n v="25"/>
    <s v="PayPal"/>
    <x v="5"/>
  </r>
  <r>
    <n v="1449"/>
    <n v="64"/>
    <x v="0"/>
    <s v="Boots"/>
    <x v="1"/>
    <x v="51"/>
    <x v="8"/>
    <x v="2"/>
    <x v="13"/>
    <x v="2"/>
    <n v="3.6"/>
    <s v="No"/>
    <x v="1"/>
    <x v="1"/>
    <x v="0"/>
    <s v="Yes"/>
    <n v="11"/>
    <s v="Credit Card"/>
    <x v="6"/>
  </r>
  <r>
    <n v="1450"/>
    <n v="18"/>
    <x v="0"/>
    <s v="Socks"/>
    <x v="0"/>
    <x v="52"/>
    <x v="14"/>
    <x v="0"/>
    <x v="12"/>
    <x v="0"/>
    <n v="2.5"/>
    <s v="No"/>
    <x v="5"/>
    <x v="5"/>
    <x v="0"/>
    <s v="Yes"/>
    <n v="20"/>
    <s v="Cash"/>
    <x v="6"/>
  </r>
  <r>
    <n v="1451"/>
    <n v="25"/>
    <x v="0"/>
    <s v="Dress"/>
    <x v="0"/>
    <x v="77"/>
    <x v="26"/>
    <x v="1"/>
    <x v="11"/>
    <x v="0"/>
    <n v="3.4"/>
    <s v="No"/>
    <x v="3"/>
    <x v="1"/>
    <x v="0"/>
    <s v="Yes"/>
    <n v="25"/>
    <s v="Cash"/>
    <x v="3"/>
  </r>
  <r>
    <n v="1452"/>
    <n v="54"/>
    <x v="0"/>
    <s v="Jacket"/>
    <x v="2"/>
    <x v="7"/>
    <x v="40"/>
    <x v="2"/>
    <x v="1"/>
    <x v="3"/>
    <n v="2.5"/>
    <s v="No"/>
    <x v="4"/>
    <x v="2"/>
    <x v="0"/>
    <s v="Yes"/>
    <n v="35"/>
    <s v="PayPal"/>
    <x v="3"/>
  </r>
  <r>
    <n v="1453"/>
    <n v="60"/>
    <x v="0"/>
    <s v="Jacket"/>
    <x v="2"/>
    <x v="21"/>
    <x v="24"/>
    <x v="0"/>
    <x v="24"/>
    <x v="1"/>
    <n v="4.7"/>
    <s v="No"/>
    <x v="4"/>
    <x v="4"/>
    <x v="0"/>
    <s v="Yes"/>
    <n v="11"/>
    <s v="Bank Transfer"/>
    <x v="3"/>
  </r>
  <r>
    <n v="1454"/>
    <n v="36"/>
    <x v="0"/>
    <s v="Boots"/>
    <x v="1"/>
    <x v="73"/>
    <x v="41"/>
    <x v="1"/>
    <x v="11"/>
    <x v="0"/>
    <n v="3.2"/>
    <s v="No"/>
    <x v="3"/>
    <x v="4"/>
    <x v="0"/>
    <s v="Yes"/>
    <n v="41"/>
    <s v="Bank Transfer"/>
    <x v="0"/>
  </r>
  <r>
    <n v="1455"/>
    <n v="66"/>
    <x v="0"/>
    <s v="Sneakers"/>
    <x v="1"/>
    <x v="74"/>
    <x v="42"/>
    <x v="0"/>
    <x v="1"/>
    <x v="0"/>
    <n v="2.9"/>
    <s v="No"/>
    <x v="1"/>
    <x v="1"/>
    <x v="0"/>
    <s v="Yes"/>
    <n v="17"/>
    <s v="Credit Card"/>
    <x v="2"/>
  </r>
  <r>
    <n v="1456"/>
    <n v="60"/>
    <x v="0"/>
    <s v="Pants"/>
    <x v="0"/>
    <x v="24"/>
    <x v="15"/>
    <x v="0"/>
    <x v="5"/>
    <x v="3"/>
    <n v="4.9000000000000004"/>
    <s v="No"/>
    <x v="5"/>
    <x v="0"/>
    <x v="0"/>
    <s v="Yes"/>
    <n v="1"/>
    <s v="PayPal"/>
    <x v="6"/>
  </r>
  <r>
    <n v="1457"/>
    <n v="59"/>
    <x v="0"/>
    <s v="Coat"/>
    <x v="2"/>
    <x v="33"/>
    <x v="6"/>
    <x v="1"/>
    <x v="8"/>
    <x v="1"/>
    <n v="2.7"/>
    <s v="No"/>
    <x v="4"/>
    <x v="5"/>
    <x v="0"/>
    <s v="Yes"/>
    <n v="30"/>
    <s v="PayPal"/>
    <x v="6"/>
  </r>
  <r>
    <n v="1458"/>
    <n v="58"/>
    <x v="0"/>
    <s v="Shirt"/>
    <x v="0"/>
    <x v="75"/>
    <x v="38"/>
    <x v="1"/>
    <x v="0"/>
    <x v="1"/>
    <n v="4.7"/>
    <s v="No"/>
    <x v="1"/>
    <x v="0"/>
    <x v="0"/>
    <s v="Yes"/>
    <n v="47"/>
    <s v="Venmo"/>
    <x v="0"/>
  </r>
  <r>
    <n v="1459"/>
    <n v="35"/>
    <x v="0"/>
    <s v="Sweater"/>
    <x v="0"/>
    <x v="39"/>
    <x v="9"/>
    <x v="2"/>
    <x v="15"/>
    <x v="1"/>
    <n v="2.9"/>
    <s v="No"/>
    <x v="5"/>
    <x v="4"/>
    <x v="0"/>
    <s v="Yes"/>
    <n v="34"/>
    <s v="Venmo"/>
    <x v="1"/>
  </r>
  <r>
    <n v="1460"/>
    <n v="20"/>
    <x v="0"/>
    <s v="Shoes"/>
    <x v="1"/>
    <x v="59"/>
    <x v="1"/>
    <x v="0"/>
    <x v="22"/>
    <x v="0"/>
    <n v="4.8"/>
    <s v="No"/>
    <x v="3"/>
    <x v="0"/>
    <x v="0"/>
    <s v="Yes"/>
    <n v="18"/>
    <s v="Venmo"/>
    <x v="0"/>
  </r>
  <r>
    <n v="1461"/>
    <n v="70"/>
    <x v="0"/>
    <s v="Boots"/>
    <x v="1"/>
    <x v="6"/>
    <x v="38"/>
    <x v="0"/>
    <x v="10"/>
    <x v="3"/>
    <n v="4.5999999999999996"/>
    <s v="No"/>
    <x v="4"/>
    <x v="3"/>
    <x v="0"/>
    <s v="Yes"/>
    <n v="33"/>
    <s v="Venmo"/>
    <x v="4"/>
  </r>
  <r>
    <n v="1462"/>
    <n v="54"/>
    <x v="0"/>
    <s v="Sunglasses"/>
    <x v="3"/>
    <x v="51"/>
    <x v="4"/>
    <x v="1"/>
    <x v="16"/>
    <x v="2"/>
    <n v="5"/>
    <s v="No"/>
    <x v="3"/>
    <x v="4"/>
    <x v="0"/>
    <s v="Yes"/>
    <n v="42"/>
    <s v="Venmo"/>
    <x v="3"/>
  </r>
  <r>
    <n v="1463"/>
    <n v="38"/>
    <x v="0"/>
    <s v="Sneakers"/>
    <x v="1"/>
    <x v="3"/>
    <x v="40"/>
    <x v="1"/>
    <x v="4"/>
    <x v="2"/>
    <n v="4.8"/>
    <s v="No"/>
    <x v="4"/>
    <x v="4"/>
    <x v="0"/>
    <s v="Yes"/>
    <n v="2"/>
    <s v="Venmo"/>
    <x v="3"/>
  </r>
  <r>
    <n v="1464"/>
    <n v="54"/>
    <x v="0"/>
    <s v="Jewelry"/>
    <x v="3"/>
    <x v="4"/>
    <x v="19"/>
    <x v="2"/>
    <x v="19"/>
    <x v="2"/>
    <n v="4.9000000000000004"/>
    <s v="No"/>
    <x v="0"/>
    <x v="5"/>
    <x v="0"/>
    <s v="Yes"/>
    <n v="1"/>
    <s v="Bank Transfer"/>
    <x v="5"/>
  </r>
  <r>
    <n v="1465"/>
    <n v="33"/>
    <x v="0"/>
    <s v="Belt"/>
    <x v="3"/>
    <x v="56"/>
    <x v="6"/>
    <x v="2"/>
    <x v="15"/>
    <x v="0"/>
    <n v="4.5999999999999996"/>
    <s v="No"/>
    <x v="1"/>
    <x v="4"/>
    <x v="0"/>
    <s v="Yes"/>
    <n v="23"/>
    <s v="Bank Transfer"/>
    <x v="3"/>
  </r>
  <r>
    <n v="1466"/>
    <n v="46"/>
    <x v="0"/>
    <s v="Gloves"/>
    <x v="3"/>
    <x v="11"/>
    <x v="43"/>
    <x v="3"/>
    <x v="10"/>
    <x v="0"/>
    <n v="3.9"/>
    <s v="No"/>
    <x v="1"/>
    <x v="5"/>
    <x v="0"/>
    <s v="Yes"/>
    <n v="42"/>
    <s v="Cash"/>
    <x v="4"/>
  </r>
  <r>
    <n v="1467"/>
    <n v="58"/>
    <x v="0"/>
    <s v="Shorts"/>
    <x v="0"/>
    <x v="79"/>
    <x v="15"/>
    <x v="2"/>
    <x v="14"/>
    <x v="2"/>
    <n v="4.5"/>
    <s v="No"/>
    <x v="3"/>
    <x v="5"/>
    <x v="0"/>
    <s v="Yes"/>
    <n v="3"/>
    <s v="PayPal"/>
    <x v="2"/>
  </r>
  <r>
    <n v="1468"/>
    <n v="30"/>
    <x v="0"/>
    <s v="Jewelry"/>
    <x v="3"/>
    <x v="65"/>
    <x v="31"/>
    <x v="3"/>
    <x v="8"/>
    <x v="0"/>
    <n v="4.7"/>
    <s v="No"/>
    <x v="0"/>
    <x v="5"/>
    <x v="0"/>
    <s v="Yes"/>
    <n v="16"/>
    <s v="Debit Card"/>
    <x v="0"/>
  </r>
  <r>
    <n v="1469"/>
    <n v="42"/>
    <x v="0"/>
    <s v="Gloves"/>
    <x v="3"/>
    <x v="32"/>
    <x v="10"/>
    <x v="1"/>
    <x v="5"/>
    <x v="3"/>
    <n v="3.9"/>
    <s v="No"/>
    <x v="1"/>
    <x v="0"/>
    <x v="0"/>
    <s v="Yes"/>
    <n v="46"/>
    <s v="Cash"/>
    <x v="0"/>
  </r>
  <r>
    <n v="1470"/>
    <n v="28"/>
    <x v="0"/>
    <s v="Jewelry"/>
    <x v="3"/>
    <x v="57"/>
    <x v="16"/>
    <x v="2"/>
    <x v="7"/>
    <x v="0"/>
    <n v="4.4000000000000004"/>
    <s v="No"/>
    <x v="5"/>
    <x v="3"/>
    <x v="0"/>
    <s v="Yes"/>
    <n v="31"/>
    <s v="PayPal"/>
    <x v="6"/>
  </r>
  <r>
    <n v="1471"/>
    <n v="43"/>
    <x v="0"/>
    <s v="Sandals"/>
    <x v="1"/>
    <x v="65"/>
    <x v="18"/>
    <x v="2"/>
    <x v="5"/>
    <x v="1"/>
    <n v="3.9"/>
    <s v="No"/>
    <x v="4"/>
    <x v="2"/>
    <x v="0"/>
    <s v="Yes"/>
    <n v="15"/>
    <s v="Cash"/>
    <x v="6"/>
  </r>
  <r>
    <n v="1472"/>
    <n v="31"/>
    <x v="0"/>
    <s v="Jewelry"/>
    <x v="3"/>
    <x v="79"/>
    <x v="29"/>
    <x v="1"/>
    <x v="0"/>
    <x v="1"/>
    <n v="2.8"/>
    <s v="No"/>
    <x v="3"/>
    <x v="4"/>
    <x v="0"/>
    <s v="Yes"/>
    <n v="48"/>
    <s v="Venmo"/>
    <x v="6"/>
  </r>
  <r>
    <n v="1473"/>
    <n v="39"/>
    <x v="0"/>
    <s v="Hat"/>
    <x v="3"/>
    <x v="41"/>
    <x v="27"/>
    <x v="0"/>
    <x v="2"/>
    <x v="1"/>
    <n v="3.5"/>
    <s v="No"/>
    <x v="1"/>
    <x v="5"/>
    <x v="0"/>
    <s v="Yes"/>
    <n v="11"/>
    <s v="Cash"/>
    <x v="1"/>
  </r>
  <r>
    <n v="1474"/>
    <n v="69"/>
    <x v="0"/>
    <s v="Shorts"/>
    <x v="0"/>
    <x v="80"/>
    <x v="48"/>
    <x v="2"/>
    <x v="10"/>
    <x v="3"/>
    <n v="4.3"/>
    <s v="No"/>
    <x v="2"/>
    <x v="0"/>
    <x v="0"/>
    <s v="Yes"/>
    <n v="20"/>
    <s v="Credit Card"/>
    <x v="6"/>
  </r>
  <r>
    <n v="1475"/>
    <n v="31"/>
    <x v="0"/>
    <s v="Sweater"/>
    <x v="0"/>
    <x v="11"/>
    <x v="32"/>
    <x v="1"/>
    <x v="6"/>
    <x v="3"/>
    <n v="3.9"/>
    <s v="No"/>
    <x v="1"/>
    <x v="2"/>
    <x v="0"/>
    <s v="Yes"/>
    <n v="6"/>
    <s v="Credit Card"/>
    <x v="5"/>
  </r>
  <r>
    <n v="1476"/>
    <n v="44"/>
    <x v="0"/>
    <s v="Blouse"/>
    <x v="0"/>
    <x v="70"/>
    <x v="3"/>
    <x v="2"/>
    <x v="11"/>
    <x v="1"/>
    <n v="4"/>
    <s v="No"/>
    <x v="1"/>
    <x v="0"/>
    <x v="0"/>
    <s v="Yes"/>
    <n v="24"/>
    <s v="Cash"/>
    <x v="5"/>
  </r>
  <r>
    <n v="1477"/>
    <n v="39"/>
    <x v="0"/>
    <s v="Hat"/>
    <x v="3"/>
    <x v="22"/>
    <x v="5"/>
    <x v="2"/>
    <x v="23"/>
    <x v="3"/>
    <n v="4.0999999999999996"/>
    <s v="No"/>
    <x v="0"/>
    <x v="2"/>
    <x v="0"/>
    <s v="Yes"/>
    <n v="18"/>
    <s v="Credit Card"/>
    <x v="5"/>
  </r>
  <r>
    <n v="1478"/>
    <n v="24"/>
    <x v="0"/>
    <s v="Belt"/>
    <x v="3"/>
    <x v="50"/>
    <x v="4"/>
    <x v="3"/>
    <x v="5"/>
    <x v="2"/>
    <n v="4.3"/>
    <s v="No"/>
    <x v="0"/>
    <x v="3"/>
    <x v="0"/>
    <s v="Yes"/>
    <n v="1"/>
    <s v="PayPal"/>
    <x v="6"/>
  </r>
  <r>
    <n v="1479"/>
    <n v="28"/>
    <x v="0"/>
    <s v="Gloves"/>
    <x v="3"/>
    <x v="66"/>
    <x v="47"/>
    <x v="2"/>
    <x v="24"/>
    <x v="2"/>
    <n v="4.2"/>
    <s v="No"/>
    <x v="3"/>
    <x v="1"/>
    <x v="0"/>
    <s v="Yes"/>
    <n v="13"/>
    <s v="Venmo"/>
    <x v="4"/>
  </r>
  <r>
    <n v="1480"/>
    <n v="48"/>
    <x v="0"/>
    <s v="Coat"/>
    <x v="2"/>
    <x v="33"/>
    <x v="47"/>
    <x v="0"/>
    <x v="13"/>
    <x v="1"/>
    <n v="4"/>
    <s v="No"/>
    <x v="5"/>
    <x v="3"/>
    <x v="0"/>
    <s v="Yes"/>
    <n v="2"/>
    <s v="Bank Transfer"/>
    <x v="1"/>
  </r>
  <r>
    <n v="1481"/>
    <n v="39"/>
    <x v="0"/>
    <s v="Jewelry"/>
    <x v="3"/>
    <x v="67"/>
    <x v="13"/>
    <x v="2"/>
    <x v="9"/>
    <x v="3"/>
    <n v="3.6"/>
    <s v="No"/>
    <x v="2"/>
    <x v="0"/>
    <x v="0"/>
    <s v="Yes"/>
    <n v="26"/>
    <s v="Cash"/>
    <x v="3"/>
  </r>
  <r>
    <n v="1482"/>
    <n v="64"/>
    <x v="0"/>
    <s v="Skirt"/>
    <x v="0"/>
    <x v="27"/>
    <x v="33"/>
    <x v="1"/>
    <x v="0"/>
    <x v="1"/>
    <n v="3.3"/>
    <s v="No"/>
    <x v="0"/>
    <x v="3"/>
    <x v="0"/>
    <s v="Yes"/>
    <n v="31"/>
    <s v="PayPal"/>
    <x v="3"/>
  </r>
  <r>
    <n v="1483"/>
    <n v="28"/>
    <x v="0"/>
    <s v="Gloves"/>
    <x v="3"/>
    <x v="25"/>
    <x v="48"/>
    <x v="1"/>
    <x v="23"/>
    <x v="1"/>
    <n v="4.0999999999999996"/>
    <s v="No"/>
    <x v="4"/>
    <x v="4"/>
    <x v="0"/>
    <s v="Yes"/>
    <n v="43"/>
    <s v="Bank Transfer"/>
    <x v="1"/>
  </r>
  <r>
    <n v="1484"/>
    <n v="39"/>
    <x v="0"/>
    <s v="Jewelry"/>
    <x v="3"/>
    <x v="70"/>
    <x v="2"/>
    <x v="1"/>
    <x v="22"/>
    <x v="2"/>
    <n v="4.7"/>
    <s v="No"/>
    <x v="3"/>
    <x v="2"/>
    <x v="0"/>
    <s v="Yes"/>
    <n v="12"/>
    <s v="Debit Card"/>
    <x v="4"/>
  </r>
  <r>
    <n v="1485"/>
    <n v="49"/>
    <x v="0"/>
    <s v="Shorts"/>
    <x v="0"/>
    <x v="43"/>
    <x v="43"/>
    <x v="2"/>
    <x v="11"/>
    <x v="2"/>
    <n v="4.4000000000000004"/>
    <s v="No"/>
    <x v="2"/>
    <x v="5"/>
    <x v="0"/>
    <s v="Yes"/>
    <n v="22"/>
    <s v="Venmo"/>
    <x v="6"/>
  </r>
  <r>
    <n v="1486"/>
    <n v="22"/>
    <x v="0"/>
    <s v="Gloves"/>
    <x v="3"/>
    <x v="22"/>
    <x v="43"/>
    <x v="0"/>
    <x v="16"/>
    <x v="1"/>
    <n v="3.4"/>
    <s v="No"/>
    <x v="1"/>
    <x v="3"/>
    <x v="0"/>
    <s v="Yes"/>
    <n v="3"/>
    <s v="Cash"/>
    <x v="0"/>
  </r>
  <r>
    <n v="1487"/>
    <n v="25"/>
    <x v="0"/>
    <s v="Sneakers"/>
    <x v="1"/>
    <x v="2"/>
    <x v="37"/>
    <x v="1"/>
    <x v="22"/>
    <x v="1"/>
    <n v="5"/>
    <s v="No"/>
    <x v="2"/>
    <x v="1"/>
    <x v="0"/>
    <s v="Yes"/>
    <n v="23"/>
    <s v="Venmo"/>
    <x v="6"/>
  </r>
  <r>
    <n v="1488"/>
    <n v="40"/>
    <x v="0"/>
    <s v="Skirt"/>
    <x v="0"/>
    <x v="77"/>
    <x v="28"/>
    <x v="0"/>
    <x v="13"/>
    <x v="2"/>
    <n v="4.5999999999999996"/>
    <s v="No"/>
    <x v="0"/>
    <x v="5"/>
    <x v="0"/>
    <s v="Yes"/>
    <n v="26"/>
    <s v="PayPal"/>
    <x v="2"/>
  </r>
  <r>
    <n v="1489"/>
    <n v="23"/>
    <x v="0"/>
    <s v="Hat"/>
    <x v="3"/>
    <x v="77"/>
    <x v="11"/>
    <x v="0"/>
    <x v="6"/>
    <x v="0"/>
    <n v="4"/>
    <s v="No"/>
    <x v="4"/>
    <x v="3"/>
    <x v="0"/>
    <s v="Yes"/>
    <n v="37"/>
    <s v="Credit Card"/>
    <x v="1"/>
  </r>
  <r>
    <n v="1490"/>
    <n v="24"/>
    <x v="0"/>
    <s v="Jewelry"/>
    <x v="3"/>
    <x v="46"/>
    <x v="9"/>
    <x v="3"/>
    <x v="23"/>
    <x v="2"/>
    <n v="4.0999999999999996"/>
    <s v="No"/>
    <x v="3"/>
    <x v="2"/>
    <x v="0"/>
    <s v="Yes"/>
    <n v="42"/>
    <s v="Venmo"/>
    <x v="3"/>
  </r>
  <r>
    <n v="1491"/>
    <n v="66"/>
    <x v="0"/>
    <s v="Sneakers"/>
    <x v="1"/>
    <x v="78"/>
    <x v="7"/>
    <x v="0"/>
    <x v="8"/>
    <x v="1"/>
    <n v="4.9000000000000004"/>
    <s v="No"/>
    <x v="4"/>
    <x v="0"/>
    <x v="0"/>
    <s v="Yes"/>
    <n v="15"/>
    <s v="Venmo"/>
    <x v="4"/>
  </r>
  <r>
    <n v="1492"/>
    <n v="27"/>
    <x v="0"/>
    <s v="Shirt"/>
    <x v="0"/>
    <x v="36"/>
    <x v="10"/>
    <x v="1"/>
    <x v="13"/>
    <x v="2"/>
    <n v="2.7"/>
    <s v="No"/>
    <x v="4"/>
    <x v="1"/>
    <x v="0"/>
    <s v="Yes"/>
    <n v="10"/>
    <s v="Bank Transfer"/>
    <x v="3"/>
  </r>
  <r>
    <n v="1493"/>
    <n v="62"/>
    <x v="0"/>
    <s v="Jacket"/>
    <x v="2"/>
    <x v="15"/>
    <x v="17"/>
    <x v="2"/>
    <x v="1"/>
    <x v="2"/>
    <n v="4.5"/>
    <s v="No"/>
    <x v="4"/>
    <x v="1"/>
    <x v="0"/>
    <s v="Yes"/>
    <n v="3"/>
    <s v="Venmo"/>
    <x v="3"/>
  </r>
  <r>
    <n v="1494"/>
    <n v="70"/>
    <x v="0"/>
    <s v="Belt"/>
    <x v="3"/>
    <x v="77"/>
    <x v="25"/>
    <x v="1"/>
    <x v="9"/>
    <x v="3"/>
    <n v="2.7"/>
    <s v="No"/>
    <x v="4"/>
    <x v="3"/>
    <x v="0"/>
    <s v="Yes"/>
    <n v="44"/>
    <s v="Credit Card"/>
    <x v="3"/>
  </r>
  <r>
    <n v="1495"/>
    <n v="43"/>
    <x v="0"/>
    <s v="T-shirt"/>
    <x v="0"/>
    <x v="31"/>
    <x v="6"/>
    <x v="2"/>
    <x v="0"/>
    <x v="1"/>
    <n v="3"/>
    <s v="No"/>
    <x v="1"/>
    <x v="2"/>
    <x v="0"/>
    <s v="Yes"/>
    <n v="23"/>
    <s v="Bank Transfer"/>
    <x v="0"/>
  </r>
  <r>
    <n v="1496"/>
    <n v="45"/>
    <x v="0"/>
    <s v="Jewelry"/>
    <x v="3"/>
    <x v="66"/>
    <x v="3"/>
    <x v="2"/>
    <x v="18"/>
    <x v="0"/>
    <n v="4.5"/>
    <s v="No"/>
    <x v="3"/>
    <x v="2"/>
    <x v="0"/>
    <s v="Yes"/>
    <n v="6"/>
    <s v="PayPal"/>
    <x v="1"/>
  </r>
  <r>
    <n v="1497"/>
    <n v="63"/>
    <x v="0"/>
    <s v="T-shirt"/>
    <x v="0"/>
    <x v="57"/>
    <x v="37"/>
    <x v="2"/>
    <x v="7"/>
    <x v="0"/>
    <n v="5"/>
    <s v="No"/>
    <x v="0"/>
    <x v="3"/>
    <x v="0"/>
    <s v="Yes"/>
    <n v="9"/>
    <s v="Venmo"/>
    <x v="4"/>
  </r>
  <r>
    <n v="1498"/>
    <n v="69"/>
    <x v="0"/>
    <s v="Jacket"/>
    <x v="2"/>
    <x v="27"/>
    <x v="49"/>
    <x v="1"/>
    <x v="23"/>
    <x v="1"/>
    <n v="3.8"/>
    <s v="No"/>
    <x v="5"/>
    <x v="4"/>
    <x v="0"/>
    <s v="Yes"/>
    <n v="16"/>
    <s v="Debit Card"/>
    <x v="6"/>
  </r>
  <r>
    <n v="1499"/>
    <n v="59"/>
    <x v="0"/>
    <s v="Sweater"/>
    <x v="0"/>
    <x v="50"/>
    <x v="26"/>
    <x v="2"/>
    <x v="11"/>
    <x v="2"/>
    <n v="3.1"/>
    <s v="No"/>
    <x v="3"/>
    <x v="3"/>
    <x v="0"/>
    <s v="Yes"/>
    <n v="46"/>
    <s v="Venmo"/>
    <x v="0"/>
  </r>
  <r>
    <n v="1500"/>
    <n v="19"/>
    <x v="0"/>
    <s v="Boots"/>
    <x v="1"/>
    <x v="6"/>
    <x v="42"/>
    <x v="1"/>
    <x v="8"/>
    <x v="3"/>
    <n v="3.4"/>
    <s v="No"/>
    <x v="2"/>
    <x v="1"/>
    <x v="0"/>
    <s v="Yes"/>
    <n v="24"/>
    <s v="Credit Card"/>
    <x v="6"/>
  </r>
  <r>
    <n v="1501"/>
    <n v="63"/>
    <x v="0"/>
    <s v="Jeans"/>
    <x v="0"/>
    <x v="28"/>
    <x v="15"/>
    <x v="0"/>
    <x v="1"/>
    <x v="2"/>
    <n v="4.8"/>
    <s v="No"/>
    <x v="4"/>
    <x v="2"/>
    <x v="0"/>
    <s v="Yes"/>
    <n v="22"/>
    <s v="Debit Card"/>
    <x v="5"/>
  </r>
  <r>
    <n v="1502"/>
    <n v="37"/>
    <x v="0"/>
    <s v="Jeans"/>
    <x v="0"/>
    <x v="37"/>
    <x v="29"/>
    <x v="3"/>
    <x v="5"/>
    <x v="1"/>
    <n v="2.7"/>
    <s v="No"/>
    <x v="1"/>
    <x v="3"/>
    <x v="0"/>
    <s v="Yes"/>
    <n v="13"/>
    <s v="Debit Card"/>
    <x v="6"/>
  </r>
  <r>
    <n v="1503"/>
    <n v="37"/>
    <x v="0"/>
    <s v="Pants"/>
    <x v="0"/>
    <x v="76"/>
    <x v="2"/>
    <x v="2"/>
    <x v="13"/>
    <x v="2"/>
    <n v="3.2"/>
    <s v="No"/>
    <x v="3"/>
    <x v="5"/>
    <x v="0"/>
    <s v="Yes"/>
    <n v="20"/>
    <s v="Cash"/>
    <x v="0"/>
  </r>
  <r>
    <n v="1504"/>
    <n v="50"/>
    <x v="0"/>
    <s v="Jacket"/>
    <x v="2"/>
    <x v="38"/>
    <x v="49"/>
    <x v="2"/>
    <x v="1"/>
    <x v="3"/>
    <n v="3.9"/>
    <s v="No"/>
    <x v="2"/>
    <x v="4"/>
    <x v="0"/>
    <s v="Yes"/>
    <n v="46"/>
    <s v="Cash"/>
    <x v="3"/>
  </r>
  <r>
    <n v="1505"/>
    <n v="60"/>
    <x v="0"/>
    <s v="Jacket"/>
    <x v="2"/>
    <x v="68"/>
    <x v="29"/>
    <x v="2"/>
    <x v="11"/>
    <x v="0"/>
    <n v="4.2"/>
    <s v="No"/>
    <x v="2"/>
    <x v="2"/>
    <x v="0"/>
    <s v="Yes"/>
    <n v="10"/>
    <s v="Bank Transfer"/>
    <x v="5"/>
  </r>
  <r>
    <n v="1506"/>
    <n v="46"/>
    <x v="0"/>
    <s v="Belt"/>
    <x v="3"/>
    <x v="5"/>
    <x v="25"/>
    <x v="2"/>
    <x v="11"/>
    <x v="2"/>
    <n v="3"/>
    <s v="No"/>
    <x v="3"/>
    <x v="0"/>
    <x v="0"/>
    <s v="Yes"/>
    <n v="39"/>
    <s v="Cash"/>
    <x v="5"/>
  </r>
  <r>
    <n v="1507"/>
    <n v="35"/>
    <x v="0"/>
    <s v="Shirt"/>
    <x v="0"/>
    <x v="38"/>
    <x v="36"/>
    <x v="0"/>
    <x v="19"/>
    <x v="3"/>
    <n v="3"/>
    <s v="No"/>
    <x v="4"/>
    <x v="4"/>
    <x v="0"/>
    <s v="Yes"/>
    <n v="44"/>
    <s v="PayPal"/>
    <x v="3"/>
  </r>
  <r>
    <n v="1508"/>
    <n v="66"/>
    <x v="0"/>
    <s v="Dress"/>
    <x v="0"/>
    <x v="62"/>
    <x v="38"/>
    <x v="1"/>
    <x v="1"/>
    <x v="0"/>
    <n v="3.7"/>
    <s v="No"/>
    <x v="1"/>
    <x v="4"/>
    <x v="0"/>
    <s v="Yes"/>
    <n v="7"/>
    <s v="Venmo"/>
    <x v="2"/>
  </r>
  <r>
    <n v="1509"/>
    <n v="35"/>
    <x v="0"/>
    <s v="Blouse"/>
    <x v="0"/>
    <x v="63"/>
    <x v="24"/>
    <x v="0"/>
    <x v="19"/>
    <x v="1"/>
    <n v="4.4000000000000004"/>
    <s v="No"/>
    <x v="0"/>
    <x v="5"/>
    <x v="0"/>
    <s v="Yes"/>
    <n v="3"/>
    <s v="Cash"/>
    <x v="6"/>
  </r>
  <r>
    <n v="1510"/>
    <n v="20"/>
    <x v="0"/>
    <s v="Dress"/>
    <x v="0"/>
    <x v="36"/>
    <x v="13"/>
    <x v="3"/>
    <x v="3"/>
    <x v="2"/>
    <n v="4.5999999999999996"/>
    <s v="No"/>
    <x v="0"/>
    <x v="1"/>
    <x v="0"/>
    <s v="Yes"/>
    <n v="44"/>
    <s v="Debit Card"/>
    <x v="2"/>
  </r>
  <r>
    <n v="1511"/>
    <n v="55"/>
    <x v="0"/>
    <s v="Blouse"/>
    <x v="0"/>
    <x v="38"/>
    <x v="33"/>
    <x v="3"/>
    <x v="0"/>
    <x v="3"/>
    <n v="3"/>
    <s v="No"/>
    <x v="0"/>
    <x v="1"/>
    <x v="0"/>
    <s v="Yes"/>
    <n v="31"/>
    <s v="Venmo"/>
    <x v="2"/>
  </r>
  <r>
    <n v="1512"/>
    <n v="34"/>
    <x v="0"/>
    <s v="Dress"/>
    <x v="0"/>
    <x v="26"/>
    <x v="42"/>
    <x v="2"/>
    <x v="10"/>
    <x v="0"/>
    <n v="3.6"/>
    <s v="No"/>
    <x v="0"/>
    <x v="0"/>
    <x v="0"/>
    <s v="Yes"/>
    <n v="48"/>
    <s v="Credit Card"/>
    <x v="1"/>
  </r>
  <r>
    <n v="1513"/>
    <n v="60"/>
    <x v="0"/>
    <s v="Sneakers"/>
    <x v="1"/>
    <x v="66"/>
    <x v="48"/>
    <x v="0"/>
    <x v="5"/>
    <x v="0"/>
    <n v="3.9"/>
    <s v="No"/>
    <x v="5"/>
    <x v="3"/>
    <x v="0"/>
    <s v="Yes"/>
    <n v="18"/>
    <s v="PayPal"/>
    <x v="4"/>
  </r>
  <r>
    <n v="1514"/>
    <n v="22"/>
    <x v="0"/>
    <s v="Socks"/>
    <x v="0"/>
    <x v="59"/>
    <x v="21"/>
    <x v="2"/>
    <x v="16"/>
    <x v="1"/>
    <n v="4.0999999999999996"/>
    <s v="No"/>
    <x v="3"/>
    <x v="1"/>
    <x v="0"/>
    <s v="Yes"/>
    <n v="27"/>
    <s v="Cash"/>
    <x v="5"/>
  </r>
  <r>
    <n v="1515"/>
    <n v="26"/>
    <x v="0"/>
    <s v="Shoes"/>
    <x v="1"/>
    <x v="3"/>
    <x v="40"/>
    <x v="0"/>
    <x v="18"/>
    <x v="0"/>
    <n v="3.9"/>
    <s v="No"/>
    <x v="4"/>
    <x v="4"/>
    <x v="0"/>
    <s v="Yes"/>
    <n v="1"/>
    <s v="Venmo"/>
    <x v="1"/>
  </r>
  <r>
    <n v="1516"/>
    <n v="39"/>
    <x v="0"/>
    <s v="Jeans"/>
    <x v="0"/>
    <x v="73"/>
    <x v="27"/>
    <x v="1"/>
    <x v="2"/>
    <x v="3"/>
    <n v="3.9"/>
    <s v="No"/>
    <x v="5"/>
    <x v="4"/>
    <x v="0"/>
    <s v="Yes"/>
    <n v="34"/>
    <s v="Cash"/>
    <x v="1"/>
  </r>
  <r>
    <n v="1517"/>
    <n v="20"/>
    <x v="0"/>
    <s v="Jeans"/>
    <x v="0"/>
    <x v="10"/>
    <x v="22"/>
    <x v="0"/>
    <x v="21"/>
    <x v="0"/>
    <n v="4.5"/>
    <s v="No"/>
    <x v="1"/>
    <x v="0"/>
    <x v="0"/>
    <s v="Yes"/>
    <n v="5"/>
    <s v="Bank Transfer"/>
    <x v="4"/>
  </r>
  <r>
    <n v="1518"/>
    <n v="57"/>
    <x v="0"/>
    <s v="Gloves"/>
    <x v="3"/>
    <x v="52"/>
    <x v="13"/>
    <x v="2"/>
    <x v="10"/>
    <x v="1"/>
    <n v="3.4"/>
    <s v="No"/>
    <x v="3"/>
    <x v="3"/>
    <x v="0"/>
    <s v="Yes"/>
    <n v="12"/>
    <s v="Cash"/>
    <x v="3"/>
  </r>
  <r>
    <n v="1519"/>
    <n v="68"/>
    <x v="0"/>
    <s v="Belt"/>
    <x v="3"/>
    <x v="2"/>
    <x v="14"/>
    <x v="2"/>
    <x v="22"/>
    <x v="0"/>
    <n v="4.0999999999999996"/>
    <s v="No"/>
    <x v="2"/>
    <x v="2"/>
    <x v="0"/>
    <s v="Yes"/>
    <n v="14"/>
    <s v="Venmo"/>
    <x v="0"/>
  </r>
  <r>
    <n v="1520"/>
    <n v="50"/>
    <x v="0"/>
    <s v="Sunglasses"/>
    <x v="3"/>
    <x v="2"/>
    <x v="21"/>
    <x v="0"/>
    <x v="17"/>
    <x v="3"/>
    <n v="4.9000000000000004"/>
    <s v="No"/>
    <x v="4"/>
    <x v="2"/>
    <x v="0"/>
    <s v="Yes"/>
    <n v="40"/>
    <s v="PayPal"/>
    <x v="1"/>
  </r>
  <r>
    <n v="1521"/>
    <n v="21"/>
    <x v="0"/>
    <s v="Hat"/>
    <x v="3"/>
    <x v="76"/>
    <x v="44"/>
    <x v="2"/>
    <x v="18"/>
    <x v="2"/>
    <n v="4.4000000000000004"/>
    <s v="No"/>
    <x v="4"/>
    <x v="4"/>
    <x v="0"/>
    <s v="Yes"/>
    <n v="39"/>
    <s v="Cash"/>
    <x v="3"/>
  </r>
  <r>
    <n v="1522"/>
    <n v="29"/>
    <x v="0"/>
    <s v="Backpack"/>
    <x v="3"/>
    <x v="40"/>
    <x v="47"/>
    <x v="2"/>
    <x v="3"/>
    <x v="2"/>
    <n v="2.7"/>
    <s v="No"/>
    <x v="0"/>
    <x v="4"/>
    <x v="0"/>
    <s v="Yes"/>
    <n v="50"/>
    <s v="Bank Transfer"/>
    <x v="1"/>
  </r>
  <r>
    <n v="1523"/>
    <n v="38"/>
    <x v="0"/>
    <s v="Shorts"/>
    <x v="0"/>
    <x v="11"/>
    <x v="30"/>
    <x v="0"/>
    <x v="22"/>
    <x v="1"/>
    <n v="4.8"/>
    <s v="No"/>
    <x v="4"/>
    <x v="1"/>
    <x v="0"/>
    <s v="Yes"/>
    <n v="5"/>
    <s v="Debit Card"/>
    <x v="5"/>
  </r>
  <r>
    <n v="1524"/>
    <n v="54"/>
    <x v="0"/>
    <s v="Socks"/>
    <x v="0"/>
    <x v="19"/>
    <x v="42"/>
    <x v="2"/>
    <x v="3"/>
    <x v="2"/>
    <n v="3.3"/>
    <s v="No"/>
    <x v="4"/>
    <x v="4"/>
    <x v="0"/>
    <s v="Yes"/>
    <n v="35"/>
    <s v="Debit Card"/>
    <x v="2"/>
  </r>
  <r>
    <n v="1525"/>
    <n v="22"/>
    <x v="0"/>
    <s v="Socks"/>
    <x v="0"/>
    <x v="31"/>
    <x v="2"/>
    <x v="0"/>
    <x v="6"/>
    <x v="2"/>
    <n v="4.4000000000000004"/>
    <s v="No"/>
    <x v="5"/>
    <x v="1"/>
    <x v="0"/>
    <s v="Yes"/>
    <n v="6"/>
    <s v="Cash"/>
    <x v="4"/>
  </r>
  <r>
    <n v="1526"/>
    <n v="29"/>
    <x v="0"/>
    <s v="Belt"/>
    <x v="3"/>
    <x v="9"/>
    <x v="4"/>
    <x v="2"/>
    <x v="21"/>
    <x v="0"/>
    <n v="4.5999999999999996"/>
    <s v="No"/>
    <x v="5"/>
    <x v="4"/>
    <x v="0"/>
    <s v="Yes"/>
    <n v="22"/>
    <s v="Cash"/>
    <x v="0"/>
  </r>
  <r>
    <n v="1527"/>
    <n v="41"/>
    <x v="0"/>
    <s v="Jacket"/>
    <x v="2"/>
    <x v="20"/>
    <x v="19"/>
    <x v="0"/>
    <x v="3"/>
    <x v="2"/>
    <n v="3.1"/>
    <s v="No"/>
    <x v="3"/>
    <x v="2"/>
    <x v="0"/>
    <s v="Yes"/>
    <n v="27"/>
    <s v="PayPal"/>
    <x v="5"/>
  </r>
  <r>
    <n v="1528"/>
    <n v="26"/>
    <x v="0"/>
    <s v="Hat"/>
    <x v="3"/>
    <x v="60"/>
    <x v="48"/>
    <x v="0"/>
    <x v="16"/>
    <x v="3"/>
    <n v="4.5"/>
    <s v="No"/>
    <x v="1"/>
    <x v="4"/>
    <x v="0"/>
    <s v="Yes"/>
    <n v="33"/>
    <s v="Debit Card"/>
    <x v="0"/>
  </r>
  <r>
    <n v="1529"/>
    <n v="69"/>
    <x v="0"/>
    <s v="T-shirt"/>
    <x v="0"/>
    <x v="60"/>
    <x v="4"/>
    <x v="1"/>
    <x v="16"/>
    <x v="1"/>
    <n v="4"/>
    <s v="No"/>
    <x v="0"/>
    <x v="5"/>
    <x v="0"/>
    <s v="Yes"/>
    <n v="47"/>
    <s v="Venmo"/>
    <x v="4"/>
  </r>
  <r>
    <n v="1530"/>
    <n v="20"/>
    <x v="0"/>
    <s v="Backpack"/>
    <x v="3"/>
    <x v="80"/>
    <x v="42"/>
    <x v="2"/>
    <x v="12"/>
    <x v="0"/>
    <n v="3.1"/>
    <s v="No"/>
    <x v="4"/>
    <x v="1"/>
    <x v="0"/>
    <s v="Yes"/>
    <n v="48"/>
    <s v="Credit Card"/>
    <x v="4"/>
  </r>
  <r>
    <n v="1531"/>
    <n v="59"/>
    <x v="0"/>
    <s v="Coat"/>
    <x v="2"/>
    <x v="34"/>
    <x v="35"/>
    <x v="2"/>
    <x v="11"/>
    <x v="1"/>
    <n v="3.9"/>
    <s v="No"/>
    <x v="4"/>
    <x v="2"/>
    <x v="0"/>
    <s v="Yes"/>
    <n v="22"/>
    <s v="Bank Transfer"/>
    <x v="3"/>
  </r>
  <r>
    <n v="1532"/>
    <n v="63"/>
    <x v="0"/>
    <s v="Backpack"/>
    <x v="3"/>
    <x v="42"/>
    <x v="16"/>
    <x v="1"/>
    <x v="10"/>
    <x v="1"/>
    <n v="4.5"/>
    <s v="No"/>
    <x v="2"/>
    <x v="2"/>
    <x v="0"/>
    <s v="Yes"/>
    <n v="8"/>
    <s v="PayPal"/>
    <x v="4"/>
  </r>
  <r>
    <n v="1533"/>
    <n v="68"/>
    <x v="0"/>
    <s v="Jacket"/>
    <x v="2"/>
    <x v="43"/>
    <x v="48"/>
    <x v="1"/>
    <x v="5"/>
    <x v="0"/>
    <n v="4.4000000000000004"/>
    <s v="No"/>
    <x v="3"/>
    <x v="2"/>
    <x v="0"/>
    <s v="Yes"/>
    <n v="5"/>
    <s v="PayPal"/>
    <x v="6"/>
  </r>
  <r>
    <n v="1534"/>
    <n v="50"/>
    <x v="0"/>
    <s v="Shoes"/>
    <x v="1"/>
    <x v="40"/>
    <x v="13"/>
    <x v="2"/>
    <x v="9"/>
    <x v="2"/>
    <n v="3.6"/>
    <s v="No"/>
    <x v="1"/>
    <x v="4"/>
    <x v="0"/>
    <s v="Yes"/>
    <n v="16"/>
    <s v="Bank Transfer"/>
    <x v="3"/>
  </r>
  <r>
    <n v="1535"/>
    <n v="55"/>
    <x v="0"/>
    <s v="Blouse"/>
    <x v="0"/>
    <x v="76"/>
    <x v="5"/>
    <x v="2"/>
    <x v="14"/>
    <x v="2"/>
    <n v="3.4"/>
    <s v="No"/>
    <x v="4"/>
    <x v="1"/>
    <x v="0"/>
    <s v="Yes"/>
    <n v="26"/>
    <s v="Venmo"/>
    <x v="0"/>
  </r>
  <r>
    <n v="1536"/>
    <n v="36"/>
    <x v="0"/>
    <s v="Sandals"/>
    <x v="1"/>
    <x v="67"/>
    <x v="8"/>
    <x v="1"/>
    <x v="2"/>
    <x v="3"/>
    <n v="4"/>
    <s v="No"/>
    <x v="3"/>
    <x v="4"/>
    <x v="0"/>
    <s v="Yes"/>
    <n v="8"/>
    <s v="Venmo"/>
    <x v="5"/>
  </r>
  <r>
    <n v="1537"/>
    <n v="18"/>
    <x v="0"/>
    <s v="Sunglasses"/>
    <x v="3"/>
    <x v="71"/>
    <x v="49"/>
    <x v="2"/>
    <x v="21"/>
    <x v="2"/>
    <n v="2.6"/>
    <s v="No"/>
    <x v="2"/>
    <x v="5"/>
    <x v="0"/>
    <s v="Yes"/>
    <n v="17"/>
    <s v="Cash"/>
    <x v="3"/>
  </r>
  <r>
    <n v="1538"/>
    <n v="68"/>
    <x v="0"/>
    <s v="Shoes"/>
    <x v="1"/>
    <x v="58"/>
    <x v="29"/>
    <x v="0"/>
    <x v="13"/>
    <x v="1"/>
    <n v="3.2"/>
    <s v="No"/>
    <x v="1"/>
    <x v="2"/>
    <x v="0"/>
    <s v="Yes"/>
    <n v="50"/>
    <s v="Venmo"/>
    <x v="2"/>
  </r>
  <r>
    <n v="1539"/>
    <n v="56"/>
    <x v="0"/>
    <s v="Dress"/>
    <x v="0"/>
    <x v="61"/>
    <x v="26"/>
    <x v="0"/>
    <x v="4"/>
    <x v="3"/>
    <n v="3.2"/>
    <s v="No"/>
    <x v="1"/>
    <x v="3"/>
    <x v="0"/>
    <s v="Yes"/>
    <n v="22"/>
    <s v="Venmo"/>
    <x v="4"/>
  </r>
  <r>
    <n v="1540"/>
    <n v="32"/>
    <x v="0"/>
    <s v="Belt"/>
    <x v="3"/>
    <x v="37"/>
    <x v="11"/>
    <x v="2"/>
    <x v="2"/>
    <x v="1"/>
    <n v="5"/>
    <s v="No"/>
    <x v="0"/>
    <x v="4"/>
    <x v="0"/>
    <s v="Yes"/>
    <n v="19"/>
    <s v="Cash"/>
    <x v="6"/>
  </r>
  <r>
    <n v="1541"/>
    <n v="28"/>
    <x v="0"/>
    <s v="Shorts"/>
    <x v="0"/>
    <x v="51"/>
    <x v="24"/>
    <x v="2"/>
    <x v="16"/>
    <x v="0"/>
    <n v="2.9"/>
    <s v="No"/>
    <x v="5"/>
    <x v="2"/>
    <x v="0"/>
    <s v="Yes"/>
    <n v="14"/>
    <s v="Bank Transfer"/>
    <x v="5"/>
  </r>
  <r>
    <n v="1542"/>
    <n v="24"/>
    <x v="0"/>
    <s v="Handbag"/>
    <x v="3"/>
    <x v="64"/>
    <x v="26"/>
    <x v="1"/>
    <x v="21"/>
    <x v="0"/>
    <n v="2.9"/>
    <s v="No"/>
    <x v="2"/>
    <x v="5"/>
    <x v="0"/>
    <s v="Yes"/>
    <n v="35"/>
    <s v="Cash"/>
    <x v="4"/>
  </r>
  <r>
    <n v="1543"/>
    <n v="59"/>
    <x v="0"/>
    <s v="Blouse"/>
    <x v="0"/>
    <x v="77"/>
    <x v="11"/>
    <x v="2"/>
    <x v="1"/>
    <x v="0"/>
    <n v="3.5"/>
    <s v="No"/>
    <x v="4"/>
    <x v="2"/>
    <x v="0"/>
    <s v="Yes"/>
    <n v="43"/>
    <s v="PayPal"/>
    <x v="1"/>
  </r>
  <r>
    <n v="1544"/>
    <n v="56"/>
    <x v="0"/>
    <s v="Jeans"/>
    <x v="0"/>
    <x v="58"/>
    <x v="48"/>
    <x v="2"/>
    <x v="21"/>
    <x v="3"/>
    <n v="4"/>
    <s v="No"/>
    <x v="1"/>
    <x v="3"/>
    <x v="0"/>
    <s v="Yes"/>
    <n v="24"/>
    <s v="Venmo"/>
    <x v="2"/>
  </r>
  <r>
    <n v="1545"/>
    <n v="30"/>
    <x v="0"/>
    <s v="Jewelry"/>
    <x v="3"/>
    <x v="41"/>
    <x v="10"/>
    <x v="2"/>
    <x v="1"/>
    <x v="1"/>
    <n v="3.9"/>
    <s v="No"/>
    <x v="3"/>
    <x v="3"/>
    <x v="0"/>
    <s v="Yes"/>
    <n v="17"/>
    <s v="Debit Card"/>
    <x v="4"/>
  </r>
  <r>
    <n v="1546"/>
    <n v="48"/>
    <x v="0"/>
    <s v="Belt"/>
    <x v="3"/>
    <x v="35"/>
    <x v="12"/>
    <x v="2"/>
    <x v="13"/>
    <x v="0"/>
    <n v="4.9000000000000004"/>
    <s v="No"/>
    <x v="2"/>
    <x v="5"/>
    <x v="0"/>
    <s v="Yes"/>
    <n v="49"/>
    <s v="Bank Transfer"/>
    <x v="2"/>
  </r>
  <r>
    <n v="1547"/>
    <n v="60"/>
    <x v="0"/>
    <s v="Sneakers"/>
    <x v="1"/>
    <x v="12"/>
    <x v="4"/>
    <x v="3"/>
    <x v="7"/>
    <x v="2"/>
    <n v="3.8"/>
    <s v="No"/>
    <x v="0"/>
    <x v="0"/>
    <x v="0"/>
    <s v="Yes"/>
    <n v="17"/>
    <s v="Bank Transfer"/>
    <x v="2"/>
  </r>
  <r>
    <n v="1548"/>
    <n v="46"/>
    <x v="0"/>
    <s v="Hat"/>
    <x v="3"/>
    <x v="43"/>
    <x v="36"/>
    <x v="0"/>
    <x v="11"/>
    <x v="2"/>
    <n v="3.5"/>
    <s v="No"/>
    <x v="3"/>
    <x v="3"/>
    <x v="0"/>
    <s v="Yes"/>
    <n v="40"/>
    <s v="Cash"/>
    <x v="3"/>
  </r>
  <r>
    <n v="1549"/>
    <n v="69"/>
    <x v="0"/>
    <s v="Dress"/>
    <x v="0"/>
    <x v="50"/>
    <x v="33"/>
    <x v="2"/>
    <x v="5"/>
    <x v="2"/>
    <n v="3.7"/>
    <s v="No"/>
    <x v="3"/>
    <x v="5"/>
    <x v="0"/>
    <s v="Yes"/>
    <n v="43"/>
    <s v="Bank Transfer"/>
    <x v="1"/>
  </r>
  <r>
    <n v="1550"/>
    <n v="19"/>
    <x v="0"/>
    <s v="Sneakers"/>
    <x v="1"/>
    <x v="37"/>
    <x v="23"/>
    <x v="2"/>
    <x v="13"/>
    <x v="1"/>
    <n v="2.9"/>
    <s v="No"/>
    <x v="2"/>
    <x v="4"/>
    <x v="0"/>
    <s v="Yes"/>
    <n v="19"/>
    <s v="Debit Card"/>
    <x v="6"/>
  </r>
  <r>
    <n v="1551"/>
    <n v="66"/>
    <x v="0"/>
    <s v="Sunglasses"/>
    <x v="3"/>
    <x v="46"/>
    <x v="10"/>
    <x v="1"/>
    <x v="13"/>
    <x v="2"/>
    <n v="2.8"/>
    <s v="No"/>
    <x v="5"/>
    <x v="1"/>
    <x v="0"/>
    <s v="Yes"/>
    <n v="40"/>
    <s v="Bank Transfer"/>
    <x v="3"/>
  </r>
  <r>
    <n v="1552"/>
    <n v="64"/>
    <x v="0"/>
    <s v="Handbag"/>
    <x v="3"/>
    <x v="45"/>
    <x v="46"/>
    <x v="2"/>
    <x v="8"/>
    <x v="2"/>
    <n v="3.7"/>
    <s v="No"/>
    <x v="5"/>
    <x v="4"/>
    <x v="0"/>
    <s v="Yes"/>
    <n v="13"/>
    <s v="Credit Card"/>
    <x v="5"/>
  </r>
  <r>
    <n v="1553"/>
    <n v="54"/>
    <x v="0"/>
    <s v="Blouse"/>
    <x v="0"/>
    <x v="4"/>
    <x v="35"/>
    <x v="0"/>
    <x v="7"/>
    <x v="1"/>
    <n v="3"/>
    <s v="No"/>
    <x v="5"/>
    <x v="0"/>
    <x v="0"/>
    <s v="Yes"/>
    <n v="20"/>
    <s v="Credit Card"/>
    <x v="5"/>
  </r>
  <r>
    <n v="1554"/>
    <n v="27"/>
    <x v="0"/>
    <s v="Blouse"/>
    <x v="0"/>
    <x v="29"/>
    <x v="12"/>
    <x v="2"/>
    <x v="21"/>
    <x v="1"/>
    <n v="4.8"/>
    <s v="No"/>
    <x v="3"/>
    <x v="1"/>
    <x v="0"/>
    <s v="Yes"/>
    <n v="21"/>
    <s v="Debit Card"/>
    <x v="3"/>
  </r>
  <r>
    <n v="1555"/>
    <n v="64"/>
    <x v="0"/>
    <s v="Shorts"/>
    <x v="0"/>
    <x v="16"/>
    <x v="40"/>
    <x v="1"/>
    <x v="12"/>
    <x v="0"/>
    <n v="2.7"/>
    <s v="No"/>
    <x v="0"/>
    <x v="3"/>
    <x v="0"/>
    <s v="Yes"/>
    <n v="18"/>
    <s v="Cash"/>
    <x v="4"/>
  </r>
  <r>
    <n v="1556"/>
    <n v="43"/>
    <x v="0"/>
    <s v="Shorts"/>
    <x v="0"/>
    <x v="53"/>
    <x v="31"/>
    <x v="1"/>
    <x v="17"/>
    <x v="0"/>
    <n v="4.5"/>
    <s v="No"/>
    <x v="1"/>
    <x v="1"/>
    <x v="0"/>
    <s v="Yes"/>
    <n v="44"/>
    <s v="Cash"/>
    <x v="3"/>
  </r>
  <r>
    <n v="1557"/>
    <n v="43"/>
    <x v="0"/>
    <s v="Hoodie"/>
    <x v="0"/>
    <x v="75"/>
    <x v="15"/>
    <x v="2"/>
    <x v="9"/>
    <x v="3"/>
    <n v="2.7"/>
    <s v="No"/>
    <x v="4"/>
    <x v="3"/>
    <x v="0"/>
    <s v="Yes"/>
    <n v="26"/>
    <s v="Credit Card"/>
    <x v="3"/>
  </r>
  <r>
    <n v="1558"/>
    <n v="27"/>
    <x v="0"/>
    <s v="Backpack"/>
    <x v="3"/>
    <x v="7"/>
    <x v="45"/>
    <x v="0"/>
    <x v="23"/>
    <x v="3"/>
    <n v="3.5"/>
    <s v="No"/>
    <x v="3"/>
    <x v="2"/>
    <x v="0"/>
    <s v="Yes"/>
    <n v="34"/>
    <s v="PayPal"/>
    <x v="3"/>
  </r>
  <r>
    <n v="1559"/>
    <n v="35"/>
    <x v="0"/>
    <s v="Sunglasses"/>
    <x v="3"/>
    <x v="60"/>
    <x v="35"/>
    <x v="3"/>
    <x v="11"/>
    <x v="3"/>
    <n v="3.5"/>
    <s v="No"/>
    <x v="0"/>
    <x v="0"/>
    <x v="0"/>
    <s v="Yes"/>
    <n v="24"/>
    <s v="Credit Card"/>
    <x v="6"/>
  </r>
  <r>
    <n v="1560"/>
    <n v="43"/>
    <x v="0"/>
    <s v="Scarf"/>
    <x v="3"/>
    <x v="23"/>
    <x v="4"/>
    <x v="0"/>
    <x v="19"/>
    <x v="3"/>
    <n v="4.5"/>
    <s v="No"/>
    <x v="4"/>
    <x v="5"/>
    <x v="0"/>
    <s v="Yes"/>
    <n v="23"/>
    <s v="PayPal"/>
    <x v="0"/>
  </r>
  <r>
    <n v="1561"/>
    <n v="57"/>
    <x v="0"/>
    <s v="Hat"/>
    <x v="3"/>
    <x v="63"/>
    <x v="4"/>
    <x v="2"/>
    <x v="11"/>
    <x v="0"/>
    <n v="3.8"/>
    <s v="No"/>
    <x v="4"/>
    <x v="1"/>
    <x v="0"/>
    <s v="Yes"/>
    <n v="3"/>
    <s v="Debit Card"/>
    <x v="1"/>
  </r>
  <r>
    <n v="1562"/>
    <n v="50"/>
    <x v="0"/>
    <s v="Scarf"/>
    <x v="3"/>
    <x v="15"/>
    <x v="16"/>
    <x v="2"/>
    <x v="21"/>
    <x v="2"/>
    <n v="3.8"/>
    <s v="No"/>
    <x v="0"/>
    <x v="3"/>
    <x v="0"/>
    <s v="Yes"/>
    <n v="2"/>
    <s v="Bank Transfer"/>
    <x v="3"/>
  </r>
  <r>
    <n v="1563"/>
    <n v="37"/>
    <x v="0"/>
    <s v="Scarf"/>
    <x v="3"/>
    <x v="60"/>
    <x v="15"/>
    <x v="2"/>
    <x v="7"/>
    <x v="0"/>
    <n v="3.2"/>
    <s v="No"/>
    <x v="0"/>
    <x v="2"/>
    <x v="0"/>
    <s v="Yes"/>
    <n v="23"/>
    <s v="Venmo"/>
    <x v="4"/>
  </r>
  <r>
    <n v="1564"/>
    <n v="68"/>
    <x v="0"/>
    <s v="Pants"/>
    <x v="0"/>
    <x v="77"/>
    <x v="23"/>
    <x v="2"/>
    <x v="11"/>
    <x v="3"/>
    <n v="4.3"/>
    <s v="No"/>
    <x v="0"/>
    <x v="2"/>
    <x v="0"/>
    <s v="Yes"/>
    <n v="8"/>
    <s v="Cash"/>
    <x v="1"/>
  </r>
  <r>
    <n v="1565"/>
    <n v="22"/>
    <x v="0"/>
    <s v="Backpack"/>
    <x v="3"/>
    <x v="27"/>
    <x v="18"/>
    <x v="3"/>
    <x v="2"/>
    <x v="2"/>
    <n v="4.5"/>
    <s v="No"/>
    <x v="2"/>
    <x v="2"/>
    <x v="0"/>
    <s v="Yes"/>
    <n v="30"/>
    <s v="Debit Card"/>
    <x v="6"/>
  </r>
  <r>
    <n v="1566"/>
    <n v="58"/>
    <x v="0"/>
    <s v="Sunglasses"/>
    <x v="3"/>
    <x v="73"/>
    <x v="37"/>
    <x v="0"/>
    <x v="15"/>
    <x v="3"/>
    <n v="4.2"/>
    <s v="No"/>
    <x v="4"/>
    <x v="1"/>
    <x v="0"/>
    <s v="Yes"/>
    <n v="48"/>
    <s v="PayPal"/>
    <x v="2"/>
  </r>
  <r>
    <n v="1567"/>
    <n v="48"/>
    <x v="0"/>
    <s v="Sneakers"/>
    <x v="1"/>
    <x v="54"/>
    <x v="5"/>
    <x v="1"/>
    <x v="14"/>
    <x v="0"/>
    <n v="3"/>
    <s v="No"/>
    <x v="0"/>
    <x v="1"/>
    <x v="0"/>
    <s v="Yes"/>
    <n v="21"/>
    <s v="Cash"/>
    <x v="4"/>
  </r>
  <r>
    <n v="1568"/>
    <n v="30"/>
    <x v="0"/>
    <s v="Backpack"/>
    <x v="3"/>
    <x v="27"/>
    <x v="46"/>
    <x v="2"/>
    <x v="2"/>
    <x v="1"/>
    <n v="4.0999999999999996"/>
    <s v="No"/>
    <x v="4"/>
    <x v="3"/>
    <x v="0"/>
    <s v="Yes"/>
    <n v="9"/>
    <s v="Cash"/>
    <x v="5"/>
  </r>
  <r>
    <n v="1569"/>
    <n v="51"/>
    <x v="0"/>
    <s v="Sneakers"/>
    <x v="1"/>
    <x v="31"/>
    <x v="47"/>
    <x v="0"/>
    <x v="22"/>
    <x v="1"/>
    <n v="4.5999999999999996"/>
    <s v="No"/>
    <x v="4"/>
    <x v="5"/>
    <x v="0"/>
    <s v="Yes"/>
    <n v="8"/>
    <s v="Debit Card"/>
    <x v="5"/>
  </r>
  <r>
    <n v="1570"/>
    <n v="20"/>
    <x v="0"/>
    <s v="Skirt"/>
    <x v="0"/>
    <x v="80"/>
    <x v="11"/>
    <x v="2"/>
    <x v="20"/>
    <x v="2"/>
    <n v="2.9"/>
    <s v="No"/>
    <x v="3"/>
    <x v="3"/>
    <x v="0"/>
    <s v="Yes"/>
    <n v="29"/>
    <s v="Debit Card"/>
    <x v="1"/>
  </r>
  <r>
    <n v="1571"/>
    <n v="30"/>
    <x v="0"/>
    <s v="Pants"/>
    <x v="0"/>
    <x v="52"/>
    <x v="9"/>
    <x v="0"/>
    <x v="18"/>
    <x v="0"/>
    <n v="4.8"/>
    <s v="No"/>
    <x v="5"/>
    <x v="2"/>
    <x v="0"/>
    <s v="Yes"/>
    <n v="3"/>
    <s v="Bank Transfer"/>
    <x v="6"/>
  </r>
  <r>
    <n v="1572"/>
    <n v="28"/>
    <x v="0"/>
    <s v="Jewelry"/>
    <x v="3"/>
    <x v="19"/>
    <x v="24"/>
    <x v="0"/>
    <x v="5"/>
    <x v="0"/>
    <n v="4.5"/>
    <s v="No"/>
    <x v="2"/>
    <x v="2"/>
    <x v="0"/>
    <s v="Yes"/>
    <n v="11"/>
    <s v="Bank Transfer"/>
    <x v="0"/>
  </r>
  <r>
    <n v="1573"/>
    <n v="37"/>
    <x v="0"/>
    <s v="Skirt"/>
    <x v="0"/>
    <x v="56"/>
    <x v="47"/>
    <x v="0"/>
    <x v="3"/>
    <x v="2"/>
    <n v="3.4"/>
    <s v="No"/>
    <x v="4"/>
    <x v="4"/>
    <x v="0"/>
    <s v="Yes"/>
    <n v="16"/>
    <s v="Debit Card"/>
    <x v="5"/>
  </r>
  <r>
    <n v="1574"/>
    <n v="36"/>
    <x v="0"/>
    <s v="T-shirt"/>
    <x v="0"/>
    <x v="9"/>
    <x v="25"/>
    <x v="0"/>
    <x v="21"/>
    <x v="2"/>
    <n v="4.3"/>
    <s v="No"/>
    <x v="5"/>
    <x v="4"/>
    <x v="0"/>
    <s v="Yes"/>
    <n v="25"/>
    <s v="Debit Card"/>
    <x v="1"/>
  </r>
  <r>
    <n v="1575"/>
    <n v="18"/>
    <x v="0"/>
    <s v="Skirt"/>
    <x v="0"/>
    <x v="21"/>
    <x v="46"/>
    <x v="1"/>
    <x v="23"/>
    <x v="1"/>
    <n v="4.2"/>
    <s v="No"/>
    <x v="1"/>
    <x v="1"/>
    <x v="0"/>
    <s v="Yes"/>
    <n v="32"/>
    <s v="PayPal"/>
    <x v="4"/>
  </r>
  <r>
    <n v="1576"/>
    <n v="52"/>
    <x v="0"/>
    <s v="Shirt"/>
    <x v="0"/>
    <x v="39"/>
    <x v="18"/>
    <x v="2"/>
    <x v="2"/>
    <x v="1"/>
    <n v="3.6"/>
    <s v="No"/>
    <x v="2"/>
    <x v="2"/>
    <x v="0"/>
    <s v="Yes"/>
    <n v="28"/>
    <s v="Cash"/>
    <x v="0"/>
  </r>
  <r>
    <n v="1577"/>
    <n v="56"/>
    <x v="0"/>
    <s v="Dress"/>
    <x v="0"/>
    <x v="60"/>
    <x v="49"/>
    <x v="2"/>
    <x v="3"/>
    <x v="1"/>
    <n v="3.7"/>
    <s v="No"/>
    <x v="3"/>
    <x v="4"/>
    <x v="0"/>
    <s v="Yes"/>
    <n v="36"/>
    <s v="PayPal"/>
    <x v="5"/>
  </r>
  <r>
    <n v="1578"/>
    <n v="68"/>
    <x v="0"/>
    <s v="Boots"/>
    <x v="1"/>
    <x v="7"/>
    <x v="12"/>
    <x v="1"/>
    <x v="8"/>
    <x v="1"/>
    <n v="4"/>
    <s v="No"/>
    <x v="5"/>
    <x v="3"/>
    <x v="0"/>
    <s v="Yes"/>
    <n v="7"/>
    <s v="Venmo"/>
    <x v="0"/>
  </r>
  <r>
    <n v="1579"/>
    <n v="62"/>
    <x v="0"/>
    <s v="Pants"/>
    <x v="0"/>
    <x v="8"/>
    <x v="18"/>
    <x v="1"/>
    <x v="1"/>
    <x v="0"/>
    <n v="4.9000000000000004"/>
    <s v="No"/>
    <x v="5"/>
    <x v="4"/>
    <x v="0"/>
    <s v="Yes"/>
    <n v="2"/>
    <s v="PayPal"/>
    <x v="3"/>
  </r>
  <r>
    <n v="1580"/>
    <n v="35"/>
    <x v="0"/>
    <s v="Jacket"/>
    <x v="2"/>
    <x v="68"/>
    <x v="19"/>
    <x v="2"/>
    <x v="10"/>
    <x v="2"/>
    <n v="3.1"/>
    <s v="No"/>
    <x v="2"/>
    <x v="1"/>
    <x v="0"/>
    <s v="Yes"/>
    <n v="6"/>
    <s v="Bank Transfer"/>
    <x v="5"/>
  </r>
  <r>
    <n v="1581"/>
    <n v="65"/>
    <x v="0"/>
    <s v="Sneakers"/>
    <x v="1"/>
    <x v="79"/>
    <x v="25"/>
    <x v="0"/>
    <x v="17"/>
    <x v="2"/>
    <n v="3.7"/>
    <s v="No"/>
    <x v="0"/>
    <x v="3"/>
    <x v="0"/>
    <s v="Yes"/>
    <n v="30"/>
    <s v="Cash"/>
    <x v="2"/>
  </r>
  <r>
    <n v="1582"/>
    <n v="69"/>
    <x v="0"/>
    <s v="Jewelry"/>
    <x v="3"/>
    <x v="64"/>
    <x v="31"/>
    <x v="0"/>
    <x v="11"/>
    <x v="3"/>
    <n v="4.2"/>
    <s v="No"/>
    <x v="3"/>
    <x v="1"/>
    <x v="0"/>
    <s v="Yes"/>
    <n v="46"/>
    <s v="Cash"/>
    <x v="3"/>
  </r>
  <r>
    <n v="1583"/>
    <n v="28"/>
    <x v="0"/>
    <s v="Belt"/>
    <x v="3"/>
    <x v="52"/>
    <x v="11"/>
    <x v="0"/>
    <x v="16"/>
    <x v="1"/>
    <n v="2.5"/>
    <s v="No"/>
    <x v="2"/>
    <x v="2"/>
    <x v="0"/>
    <s v="Yes"/>
    <n v="39"/>
    <s v="Cash"/>
    <x v="5"/>
  </r>
  <r>
    <n v="1584"/>
    <n v="37"/>
    <x v="0"/>
    <s v="Scarf"/>
    <x v="3"/>
    <x v="56"/>
    <x v="33"/>
    <x v="3"/>
    <x v="22"/>
    <x v="2"/>
    <n v="4.3"/>
    <s v="No"/>
    <x v="2"/>
    <x v="2"/>
    <x v="0"/>
    <s v="Yes"/>
    <n v="8"/>
    <s v="Venmo"/>
    <x v="2"/>
  </r>
  <r>
    <n v="1585"/>
    <n v="41"/>
    <x v="0"/>
    <s v="Blouse"/>
    <x v="0"/>
    <x v="51"/>
    <x v="11"/>
    <x v="1"/>
    <x v="5"/>
    <x v="1"/>
    <n v="3.1"/>
    <s v="No"/>
    <x v="4"/>
    <x v="5"/>
    <x v="0"/>
    <s v="Yes"/>
    <n v="46"/>
    <s v="Credit Card"/>
    <x v="3"/>
  </r>
  <r>
    <n v="1586"/>
    <n v="37"/>
    <x v="0"/>
    <s v="Sweater"/>
    <x v="0"/>
    <x v="21"/>
    <x v="15"/>
    <x v="2"/>
    <x v="4"/>
    <x v="3"/>
    <n v="3"/>
    <s v="No"/>
    <x v="2"/>
    <x v="2"/>
    <x v="0"/>
    <s v="Yes"/>
    <n v="40"/>
    <s v="Debit Card"/>
    <x v="0"/>
  </r>
  <r>
    <n v="1587"/>
    <n v="25"/>
    <x v="0"/>
    <s v="Boots"/>
    <x v="1"/>
    <x v="64"/>
    <x v="19"/>
    <x v="2"/>
    <x v="7"/>
    <x v="3"/>
    <n v="4"/>
    <s v="No"/>
    <x v="5"/>
    <x v="0"/>
    <x v="0"/>
    <s v="Yes"/>
    <n v="21"/>
    <s v="Bank Transfer"/>
    <x v="1"/>
  </r>
  <r>
    <n v="1588"/>
    <n v="41"/>
    <x v="0"/>
    <s v="Socks"/>
    <x v="0"/>
    <x v="54"/>
    <x v="15"/>
    <x v="2"/>
    <x v="19"/>
    <x v="2"/>
    <n v="3.5"/>
    <s v="No"/>
    <x v="4"/>
    <x v="1"/>
    <x v="0"/>
    <s v="Yes"/>
    <n v="33"/>
    <s v="Credit Card"/>
    <x v="0"/>
  </r>
  <r>
    <n v="1589"/>
    <n v="48"/>
    <x v="0"/>
    <s v="Belt"/>
    <x v="3"/>
    <x v="41"/>
    <x v="34"/>
    <x v="0"/>
    <x v="17"/>
    <x v="0"/>
    <n v="3.2"/>
    <s v="No"/>
    <x v="2"/>
    <x v="2"/>
    <x v="0"/>
    <s v="Yes"/>
    <n v="3"/>
    <s v="Venmo"/>
    <x v="5"/>
  </r>
  <r>
    <n v="1590"/>
    <n v="42"/>
    <x v="0"/>
    <s v="Sneakers"/>
    <x v="1"/>
    <x v="11"/>
    <x v="31"/>
    <x v="2"/>
    <x v="5"/>
    <x v="2"/>
    <n v="2.7"/>
    <s v="No"/>
    <x v="4"/>
    <x v="5"/>
    <x v="0"/>
    <s v="Yes"/>
    <n v="48"/>
    <s v="Cash"/>
    <x v="1"/>
  </r>
  <r>
    <n v="1591"/>
    <n v="54"/>
    <x v="0"/>
    <s v="Jeans"/>
    <x v="0"/>
    <x v="68"/>
    <x v="48"/>
    <x v="1"/>
    <x v="6"/>
    <x v="0"/>
    <n v="3"/>
    <s v="No"/>
    <x v="2"/>
    <x v="1"/>
    <x v="0"/>
    <s v="Yes"/>
    <n v="8"/>
    <s v="PayPal"/>
    <x v="2"/>
  </r>
  <r>
    <n v="1592"/>
    <n v="18"/>
    <x v="0"/>
    <s v="Skirt"/>
    <x v="0"/>
    <x v="33"/>
    <x v="45"/>
    <x v="0"/>
    <x v="9"/>
    <x v="0"/>
    <n v="2.9"/>
    <s v="No"/>
    <x v="1"/>
    <x v="2"/>
    <x v="0"/>
    <s v="Yes"/>
    <n v="24"/>
    <s v="PayPal"/>
    <x v="2"/>
  </r>
  <r>
    <n v="1593"/>
    <n v="56"/>
    <x v="0"/>
    <s v="Shoes"/>
    <x v="1"/>
    <x v="42"/>
    <x v="44"/>
    <x v="2"/>
    <x v="17"/>
    <x v="2"/>
    <n v="3.3"/>
    <s v="No"/>
    <x v="0"/>
    <x v="1"/>
    <x v="0"/>
    <s v="Yes"/>
    <n v="10"/>
    <s v="Bank Transfer"/>
    <x v="6"/>
  </r>
  <r>
    <n v="1594"/>
    <n v="61"/>
    <x v="0"/>
    <s v="Dress"/>
    <x v="0"/>
    <x v="51"/>
    <x v="33"/>
    <x v="2"/>
    <x v="13"/>
    <x v="1"/>
    <n v="4.9000000000000004"/>
    <s v="No"/>
    <x v="3"/>
    <x v="4"/>
    <x v="0"/>
    <s v="Yes"/>
    <n v="25"/>
    <s v="Bank Transfer"/>
    <x v="5"/>
  </r>
  <r>
    <n v="1595"/>
    <n v="40"/>
    <x v="0"/>
    <s v="Handbag"/>
    <x v="3"/>
    <x v="52"/>
    <x v="24"/>
    <x v="3"/>
    <x v="4"/>
    <x v="2"/>
    <n v="3.7"/>
    <s v="No"/>
    <x v="1"/>
    <x v="5"/>
    <x v="0"/>
    <s v="Yes"/>
    <n v="3"/>
    <s v="Cash"/>
    <x v="0"/>
  </r>
  <r>
    <n v="1596"/>
    <n v="34"/>
    <x v="0"/>
    <s v="Backpack"/>
    <x v="3"/>
    <x v="59"/>
    <x v="48"/>
    <x v="1"/>
    <x v="23"/>
    <x v="1"/>
    <n v="3.5"/>
    <s v="No"/>
    <x v="2"/>
    <x v="3"/>
    <x v="0"/>
    <s v="Yes"/>
    <n v="45"/>
    <s v="Debit Card"/>
    <x v="0"/>
  </r>
  <r>
    <n v="1597"/>
    <n v="42"/>
    <x v="0"/>
    <s v="Jewelry"/>
    <x v="3"/>
    <x v="38"/>
    <x v="16"/>
    <x v="1"/>
    <x v="6"/>
    <x v="3"/>
    <n v="4.7"/>
    <s v="No"/>
    <x v="1"/>
    <x v="5"/>
    <x v="0"/>
    <s v="Yes"/>
    <n v="15"/>
    <s v="Debit Card"/>
    <x v="5"/>
  </r>
  <r>
    <n v="1598"/>
    <n v="43"/>
    <x v="0"/>
    <s v="Hat"/>
    <x v="3"/>
    <x v="34"/>
    <x v="16"/>
    <x v="3"/>
    <x v="1"/>
    <x v="0"/>
    <n v="2.6"/>
    <s v="No"/>
    <x v="5"/>
    <x v="5"/>
    <x v="0"/>
    <s v="Yes"/>
    <n v="34"/>
    <s v="Bank Transfer"/>
    <x v="3"/>
  </r>
  <r>
    <n v="1599"/>
    <n v="47"/>
    <x v="0"/>
    <s v="Jewelry"/>
    <x v="3"/>
    <x v="6"/>
    <x v="18"/>
    <x v="2"/>
    <x v="11"/>
    <x v="3"/>
    <n v="4.0999999999999996"/>
    <s v="No"/>
    <x v="0"/>
    <x v="0"/>
    <x v="0"/>
    <s v="Yes"/>
    <n v="21"/>
    <s v="Venmo"/>
    <x v="4"/>
  </r>
  <r>
    <n v="1600"/>
    <n v="48"/>
    <x v="0"/>
    <s v="Shirt"/>
    <x v="0"/>
    <x v="36"/>
    <x v="12"/>
    <x v="2"/>
    <x v="20"/>
    <x v="0"/>
    <n v="2.8"/>
    <s v="No"/>
    <x v="4"/>
    <x v="4"/>
    <x v="0"/>
    <s v="Yes"/>
    <n v="22"/>
    <s v="Debit Card"/>
    <x v="4"/>
  </r>
  <r>
    <n v="1601"/>
    <n v="20"/>
    <x v="0"/>
    <s v="Boots"/>
    <x v="1"/>
    <x v="46"/>
    <x v="6"/>
    <x v="1"/>
    <x v="22"/>
    <x v="1"/>
    <n v="4.7"/>
    <s v="No"/>
    <x v="3"/>
    <x v="2"/>
    <x v="0"/>
    <s v="Yes"/>
    <n v="24"/>
    <s v="PayPal"/>
    <x v="1"/>
  </r>
  <r>
    <n v="1602"/>
    <n v="65"/>
    <x v="0"/>
    <s v="Shirt"/>
    <x v="0"/>
    <x v="40"/>
    <x v="27"/>
    <x v="3"/>
    <x v="16"/>
    <x v="1"/>
    <n v="2.9"/>
    <s v="No"/>
    <x v="4"/>
    <x v="5"/>
    <x v="0"/>
    <s v="Yes"/>
    <n v="33"/>
    <s v="Credit Card"/>
    <x v="5"/>
  </r>
  <r>
    <n v="1603"/>
    <n v="54"/>
    <x v="0"/>
    <s v="Sunglasses"/>
    <x v="3"/>
    <x v="16"/>
    <x v="8"/>
    <x v="1"/>
    <x v="4"/>
    <x v="0"/>
    <n v="2.8"/>
    <s v="No"/>
    <x v="0"/>
    <x v="1"/>
    <x v="0"/>
    <s v="Yes"/>
    <n v="13"/>
    <s v="Venmo"/>
    <x v="0"/>
  </r>
  <r>
    <n v="1604"/>
    <n v="23"/>
    <x v="0"/>
    <s v="Shorts"/>
    <x v="0"/>
    <x v="57"/>
    <x v="44"/>
    <x v="0"/>
    <x v="13"/>
    <x v="2"/>
    <n v="4.3"/>
    <s v="No"/>
    <x v="5"/>
    <x v="2"/>
    <x v="0"/>
    <s v="Yes"/>
    <n v="17"/>
    <s v="Debit Card"/>
    <x v="4"/>
  </r>
  <r>
    <n v="1605"/>
    <n v="18"/>
    <x v="0"/>
    <s v="Sweater"/>
    <x v="0"/>
    <x v="56"/>
    <x v="1"/>
    <x v="2"/>
    <x v="3"/>
    <x v="2"/>
    <n v="4.8"/>
    <s v="No"/>
    <x v="4"/>
    <x v="4"/>
    <x v="0"/>
    <s v="Yes"/>
    <n v="25"/>
    <s v="Credit Card"/>
    <x v="6"/>
  </r>
  <r>
    <n v="1606"/>
    <n v="70"/>
    <x v="0"/>
    <s v="Belt"/>
    <x v="3"/>
    <x v="43"/>
    <x v="39"/>
    <x v="2"/>
    <x v="12"/>
    <x v="0"/>
    <n v="3.4"/>
    <s v="No"/>
    <x v="1"/>
    <x v="2"/>
    <x v="0"/>
    <s v="Yes"/>
    <n v="15"/>
    <s v="Credit Card"/>
    <x v="4"/>
  </r>
  <r>
    <n v="1607"/>
    <n v="55"/>
    <x v="0"/>
    <s v="T-shirt"/>
    <x v="0"/>
    <x v="34"/>
    <x v="23"/>
    <x v="1"/>
    <x v="3"/>
    <x v="1"/>
    <n v="4.3"/>
    <s v="No"/>
    <x v="5"/>
    <x v="3"/>
    <x v="0"/>
    <s v="Yes"/>
    <n v="4"/>
    <s v="PayPal"/>
    <x v="0"/>
  </r>
  <r>
    <n v="1608"/>
    <n v="49"/>
    <x v="0"/>
    <s v="Shorts"/>
    <x v="0"/>
    <x v="11"/>
    <x v="34"/>
    <x v="1"/>
    <x v="0"/>
    <x v="3"/>
    <n v="2.7"/>
    <s v="No"/>
    <x v="4"/>
    <x v="1"/>
    <x v="0"/>
    <s v="Yes"/>
    <n v="43"/>
    <s v="Debit Card"/>
    <x v="3"/>
  </r>
  <r>
    <n v="1609"/>
    <n v="26"/>
    <x v="0"/>
    <s v="Sandals"/>
    <x v="1"/>
    <x v="47"/>
    <x v="43"/>
    <x v="3"/>
    <x v="17"/>
    <x v="3"/>
    <n v="4.5999999999999996"/>
    <s v="No"/>
    <x v="2"/>
    <x v="2"/>
    <x v="0"/>
    <s v="Yes"/>
    <n v="12"/>
    <s v="Bank Transfer"/>
    <x v="4"/>
  </r>
  <r>
    <n v="1610"/>
    <n v="33"/>
    <x v="0"/>
    <s v="Shirt"/>
    <x v="0"/>
    <x v="73"/>
    <x v="22"/>
    <x v="1"/>
    <x v="18"/>
    <x v="3"/>
    <n v="4.0999999999999996"/>
    <s v="No"/>
    <x v="0"/>
    <x v="3"/>
    <x v="0"/>
    <s v="Yes"/>
    <n v="3"/>
    <s v="Venmo"/>
    <x v="5"/>
  </r>
  <r>
    <n v="1611"/>
    <n v="20"/>
    <x v="0"/>
    <s v="Socks"/>
    <x v="0"/>
    <x v="9"/>
    <x v="30"/>
    <x v="0"/>
    <x v="7"/>
    <x v="1"/>
    <n v="3.4"/>
    <s v="No"/>
    <x v="0"/>
    <x v="4"/>
    <x v="0"/>
    <s v="Yes"/>
    <n v="1"/>
    <s v="PayPal"/>
    <x v="2"/>
  </r>
  <r>
    <n v="1612"/>
    <n v="41"/>
    <x v="0"/>
    <s v="Pants"/>
    <x v="0"/>
    <x v="46"/>
    <x v="10"/>
    <x v="0"/>
    <x v="22"/>
    <x v="0"/>
    <n v="4.5"/>
    <s v="No"/>
    <x v="3"/>
    <x v="2"/>
    <x v="0"/>
    <s v="Yes"/>
    <n v="6"/>
    <s v="Debit Card"/>
    <x v="5"/>
  </r>
  <r>
    <n v="1613"/>
    <n v="18"/>
    <x v="0"/>
    <s v="Skirt"/>
    <x v="0"/>
    <x v="10"/>
    <x v="48"/>
    <x v="2"/>
    <x v="21"/>
    <x v="2"/>
    <n v="4.4000000000000004"/>
    <s v="No"/>
    <x v="1"/>
    <x v="3"/>
    <x v="0"/>
    <s v="Yes"/>
    <n v="26"/>
    <s v="Venmo"/>
    <x v="5"/>
  </r>
  <r>
    <n v="1614"/>
    <n v="26"/>
    <x v="0"/>
    <s v="Jewelry"/>
    <x v="3"/>
    <x v="9"/>
    <x v="26"/>
    <x v="1"/>
    <x v="13"/>
    <x v="2"/>
    <n v="4"/>
    <s v="No"/>
    <x v="0"/>
    <x v="2"/>
    <x v="0"/>
    <s v="Yes"/>
    <n v="6"/>
    <s v="Credit Card"/>
    <x v="0"/>
  </r>
  <r>
    <n v="1615"/>
    <n v="30"/>
    <x v="0"/>
    <s v="T-shirt"/>
    <x v="0"/>
    <x v="52"/>
    <x v="23"/>
    <x v="1"/>
    <x v="0"/>
    <x v="2"/>
    <n v="3.4"/>
    <s v="No"/>
    <x v="2"/>
    <x v="1"/>
    <x v="0"/>
    <s v="Yes"/>
    <n v="22"/>
    <s v="Cash"/>
    <x v="4"/>
  </r>
  <r>
    <n v="1616"/>
    <n v="64"/>
    <x v="0"/>
    <s v="Jewelry"/>
    <x v="3"/>
    <x v="17"/>
    <x v="14"/>
    <x v="2"/>
    <x v="21"/>
    <x v="3"/>
    <n v="3.2"/>
    <s v="No"/>
    <x v="3"/>
    <x v="3"/>
    <x v="0"/>
    <s v="Yes"/>
    <n v="45"/>
    <s v="Cash"/>
    <x v="4"/>
  </r>
  <r>
    <n v="1617"/>
    <n v="26"/>
    <x v="0"/>
    <s v="Hat"/>
    <x v="3"/>
    <x v="52"/>
    <x v="24"/>
    <x v="2"/>
    <x v="14"/>
    <x v="1"/>
    <n v="3.4"/>
    <s v="No"/>
    <x v="1"/>
    <x v="3"/>
    <x v="0"/>
    <s v="Yes"/>
    <n v="50"/>
    <s v="Cash"/>
    <x v="3"/>
  </r>
  <r>
    <n v="1618"/>
    <n v="43"/>
    <x v="0"/>
    <s v="Blouse"/>
    <x v="0"/>
    <x v="1"/>
    <x v="48"/>
    <x v="2"/>
    <x v="15"/>
    <x v="0"/>
    <n v="4.3"/>
    <s v="No"/>
    <x v="3"/>
    <x v="3"/>
    <x v="0"/>
    <s v="Yes"/>
    <n v="50"/>
    <s v="Credit Card"/>
    <x v="0"/>
  </r>
  <r>
    <n v="1619"/>
    <n v="63"/>
    <x v="0"/>
    <s v="Sandals"/>
    <x v="1"/>
    <x v="11"/>
    <x v="49"/>
    <x v="0"/>
    <x v="7"/>
    <x v="2"/>
    <n v="5"/>
    <s v="No"/>
    <x v="4"/>
    <x v="3"/>
    <x v="0"/>
    <s v="Yes"/>
    <n v="39"/>
    <s v="Debit Card"/>
    <x v="3"/>
  </r>
  <r>
    <n v="1620"/>
    <n v="57"/>
    <x v="0"/>
    <s v="Handbag"/>
    <x v="3"/>
    <x v="72"/>
    <x v="11"/>
    <x v="0"/>
    <x v="19"/>
    <x v="0"/>
    <n v="3.5"/>
    <s v="No"/>
    <x v="2"/>
    <x v="5"/>
    <x v="0"/>
    <s v="Yes"/>
    <n v="50"/>
    <s v="Venmo"/>
    <x v="4"/>
  </r>
  <r>
    <n v="1621"/>
    <n v="25"/>
    <x v="0"/>
    <s v="Hat"/>
    <x v="3"/>
    <x v="53"/>
    <x v="41"/>
    <x v="2"/>
    <x v="4"/>
    <x v="0"/>
    <n v="3.1"/>
    <s v="No"/>
    <x v="1"/>
    <x v="4"/>
    <x v="0"/>
    <s v="Yes"/>
    <n v="27"/>
    <s v="PayPal"/>
    <x v="6"/>
  </r>
  <r>
    <n v="1622"/>
    <n v="68"/>
    <x v="0"/>
    <s v="Scarf"/>
    <x v="3"/>
    <x v="43"/>
    <x v="31"/>
    <x v="0"/>
    <x v="0"/>
    <x v="2"/>
    <n v="3.9"/>
    <s v="No"/>
    <x v="4"/>
    <x v="4"/>
    <x v="0"/>
    <s v="Yes"/>
    <n v="38"/>
    <s v="Debit Card"/>
    <x v="0"/>
  </r>
  <r>
    <n v="1623"/>
    <n v="31"/>
    <x v="0"/>
    <s v="Shorts"/>
    <x v="0"/>
    <x v="35"/>
    <x v="9"/>
    <x v="1"/>
    <x v="18"/>
    <x v="0"/>
    <n v="4"/>
    <s v="No"/>
    <x v="3"/>
    <x v="5"/>
    <x v="0"/>
    <s v="Yes"/>
    <n v="37"/>
    <s v="Bank Transfer"/>
    <x v="6"/>
  </r>
  <r>
    <n v="1624"/>
    <n v="64"/>
    <x v="0"/>
    <s v="Backpack"/>
    <x v="3"/>
    <x v="47"/>
    <x v="27"/>
    <x v="2"/>
    <x v="17"/>
    <x v="2"/>
    <n v="3.5"/>
    <s v="No"/>
    <x v="4"/>
    <x v="2"/>
    <x v="0"/>
    <s v="Yes"/>
    <n v="50"/>
    <s v="Debit Card"/>
    <x v="2"/>
  </r>
  <r>
    <n v="1625"/>
    <n v="38"/>
    <x v="0"/>
    <s v="Sweater"/>
    <x v="0"/>
    <x v="50"/>
    <x v="20"/>
    <x v="2"/>
    <x v="3"/>
    <x v="0"/>
    <n v="3.6"/>
    <s v="No"/>
    <x v="4"/>
    <x v="1"/>
    <x v="0"/>
    <s v="Yes"/>
    <n v="40"/>
    <s v="PayPal"/>
    <x v="6"/>
  </r>
  <r>
    <n v="1626"/>
    <n v="34"/>
    <x v="0"/>
    <s v="Skirt"/>
    <x v="0"/>
    <x v="29"/>
    <x v="46"/>
    <x v="0"/>
    <x v="19"/>
    <x v="0"/>
    <n v="3"/>
    <s v="No"/>
    <x v="3"/>
    <x v="2"/>
    <x v="0"/>
    <s v="Yes"/>
    <n v="3"/>
    <s v="PayPal"/>
    <x v="4"/>
  </r>
  <r>
    <n v="1627"/>
    <n v="32"/>
    <x v="0"/>
    <s v="Sneakers"/>
    <x v="1"/>
    <x v="59"/>
    <x v="22"/>
    <x v="0"/>
    <x v="20"/>
    <x v="2"/>
    <n v="2.6"/>
    <s v="No"/>
    <x v="1"/>
    <x v="2"/>
    <x v="0"/>
    <s v="Yes"/>
    <n v="45"/>
    <s v="Credit Card"/>
    <x v="4"/>
  </r>
  <r>
    <n v="1628"/>
    <n v="69"/>
    <x v="0"/>
    <s v="Sunglasses"/>
    <x v="3"/>
    <x v="34"/>
    <x v="1"/>
    <x v="2"/>
    <x v="8"/>
    <x v="0"/>
    <n v="2.9"/>
    <s v="No"/>
    <x v="4"/>
    <x v="2"/>
    <x v="0"/>
    <s v="Yes"/>
    <n v="8"/>
    <s v="Credit Card"/>
    <x v="2"/>
  </r>
  <r>
    <n v="1629"/>
    <n v="45"/>
    <x v="0"/>
    <s v="Dress"/>
    <x v="0"/>
    <x v="1"/>
    <x v="2"/>
    <x v="1"/>
    <x v="11"/>
    <x v="0"/>
    <n v="3.1"/>
    <s v="No"/>
    <x v="3"/>
    <x v="2"/>
    <x v="0"/>
    <s v="Yes"/>
    <n v="7"/>
    <s v="Cash"/>
    <x v="5"/>
  </r>
  <r>
    <n v="1630"/>
    <n v="35"/>
    <x v="0"/>
    <s v="Blouse"/>
    <x v="0"/>
    <x v="19"/>
    <x v="25"/>
    <x v="1"/>
    <x v="5"/>
    <x v="1"/>
    <n v="3.3"/>
    <s v="No"/>
    <x v="0"/>
    <x v="2"/>
    <x v="0"/>
    <s v="Yes"/>
    <n v="13"/>
    <s v="Venmo"/>
    <x v="3"/>
  </r>
  <r>
    <n v="1631"/>
    <n v="63"/>
    <x v="0"/>
    <s v="Shoes"/>
    <x v="1"/>
    <x v="16"/>
    <x v="32"/>
    <x v="2"/>
    <x v="9"/>
    <x v="2"/>
    <n v="2.9"/>
    <s v="No"/>
    <x v="5"/>
    <x v="5"/>
    <x v="0"/>
    <s v="Yes"/>
    <n v="29"/>
    <s v="Venmo"/>
    <x v="6"/>
  </r>
  <r>
    <n v="1632"/>
    <n v="65"/>
    <x v="0"/>
    <s v="Sweater"/>
    <x v="0"/>
    <x v="14"/>
    <x v="27"/>
    <x v="0"/>
    <x v="10"/>
    <x v="2"/>
    <n v="3.9"/>
    <s v="No"/>
    <x v="3"/>
    <x v="4"/>
    <x v="0"/>
    <s v="Yes"/>
    <n v="7"/>
    <s v="Bank Transfer"/>
    <x v="0"/>
  </r>
  <r>
    <n v="1633"/>
    <n v="35"/>
    <x v="0"/>
    <s v="Gloves"/>
    <x v="3"/>
    <x v="39"/>
    <x v="4"/>
    <x v="1"/>
    <x v="3"/>
    <x v="2"/>
    <n v="4.7"/>
    <s v="No"/>
    <x v="3"/>
    <x v="4"/>
    <x v="0"/>
    <s v="Yes"/>
    <n v="50"/>
    <s v="Debit Card"/>
    <x v="6"/>
  </r>
  <r>
    <n v="1634"/>
    <n v="54"/>
    <x v="0"/>
    <s v="Socks"/>
    <x v="0"/>
    <x v="68"/>
    <x v="25"/>
    <x v="2"/>
    <x v="15"/>
    <x v="1"/>
    <n v="4.4000000000000004"/>
    <s v="No"/>
    <x v="1"/>
    <x v="4"/>
    <x v="0"/>
    <s v="Yes"/>
    <n v="33"/>
    <s v="Debit Card"/>
    <x v="4"/>
  </r>
  <r>
    <n v="1635"/>
    <n v="28"/>
    <x v="0"/>
    <s v="Coat"/>
    <x v="2"/>
    <x v="66"/>
    <x v="36"/>
    <x v="1"/>
    <x v="20"/>
    <x v="2"/>
    <n v="3.6"/>
    <s v="No"/>
    <x v="5"/>
    <x v="5"/>
    <x v="0"/>
    <s v="Yes"/>
    <n v="30"/>
    <s v="Cash"/>
    <x v="6"/>
  </r>
  <r>
    <n v="1636"/>
    <n v="68"/>
    <x v="0"/>
    <s v="Sunglasses"/>
    <x v="3"/>
    <x v="41"/>
    <x v="17"/>
    <x v="0"/>
    <x v="10"/>
    <x v="2"/>
    <n v="3.2"/>
    <s v="No"/>
    <x v="2"/>
    <x v="3"/>
    <x v="0"/>
    <s v="Yes"/>
    <n v="40"/>
    <s v="Cash"/>
    <x v="2"/>
  </r>
  <r>
    <n v="1637"/>
    <n v="58"/>
    <x v="0"/>
    <s v="Boots"/>
    <x v="1"/>
    <x v="20"/>
    <x v="25"/>
    <x v="0"/>
    <x v="14"/>
    <x v="3"/>
    <n v="4"/>
    <s v="No"/>
    <x v="0"/>
    <x v="1"/>
    <x v="0"/>
    <s v="Yes"/>
    <n v="49"/>
    <s v="Cash"/>
    <x v="0"/>
  </r>
  <r>
    <n v="1638"/>
    <n v="35"/>
    <x v="0"/>
    <s v="Dress"/>
    <x v="0"/>
    <x v="34"/>
    <x v="2"/>
    <x v="2"/>
    <x v="15"/>
    <x v="1"/>
    <n v="3.5"/>
    <s v="No"/>
    <x v="1"/>
    <x v="2"/>
    <x v="0"/>
    <s v="Yes"/>
    <n v="32"/>
    <s v="Venmo"/>
    <x v="0"/>
  </r>
  <r>
    <n v="1639"/>
    <n v="68"/>
    <x v="0"/>
    <s v="Jacket"/>
    <x v="2"/>
    <x v="12"/>
    <x v="30"/>
    <x v="2"/>
    <x v="13"/>
    <x v="1"/>
    <n v="4.5999999999999996"/>
    <s v="No"/>
    <x v="3"/>
    <x v="1"/>
    <x v="0"/>
    <s v="Yes"/>
    <n v="18"/>
    <s v="Venmo"/>
    <x v="1"/>
  </r>
  <r>
    <n v="1640"/>
    <n v="41"/>
    <x v="0"/>
    <s v="Gloves"/>
    <x v="3"/>
    <x v="61"/>
    <x v="9"/>
    <x v="0"/>
    <x v="24"/>
    <x v="2"/>
    <n v="3.3"/>
    <s v="No"/>
    <x v="1"/>
    <x v="1"/>
    <x v="0"/>
    <s v="Yes"/>
    <n v="50"/>
    <s v="PayPal"/>
    <x v="2"/>
  </r>
  <r>
    <n v="1641"/>
    <n v="65"/>
    <x v="0"/>
    <s v="Scarf"/>
    <x v="3"/>
    <x v="12"/>
    <x v="30"/>
    <x v="1"/>
    <x v="23"/>
    <x v="1"/>
    <n v="4"/>
    <s v="No"/>
    <x v="5"/>
    <x v="4"/>
    <x v="0"/>
    <s v="Yes"/>
    <n v="13"/>
    <s v="PayPal"/>
    <x v="1"/>
  </r>
  <r>
    <n v="1642"/>
    <n v="50"/>
    <x v="0"/>
    <s v="Hoodie"/>
    <x v="0"/>
    <x v="50"/>
    <x v="24"/>
    <x v="0"/>
    <x v="10"/>
    <x v="2"/>
    <n v="3.4"/>
    <s v="No"/>
    <x v="1"/>
    <x v="1"/>
    <x v="0"/>
    <s v="Yes"/>
    <n v="1"/>
    <s v="Bank Transfer"/>
    <x v="6"/>
  </r>
  <r>
    <n v="1643"/>
    <n v="18"/>
    <x v="0"/>
    <s v="Coat"/>
    <x v="2"/>
    <x v="44"/>
    <x v="16"/>
    <x v="2"/>
    <x v="19"/>
    <x v="1"/>
    <n v="4.2"/>
    <s v="No"/>
    <x v="1"/>
    <x v="5"/>
    <x v="0"/>
    <s v="Yes"/>
    <n v="16"/>
    <s v="PayPal"/>
    <x v="0"/>
  </r>
  <r>
    <n v="1644"/>
    <n v="38"/>
    <x v="0"/>
    <s v="Scarf"/>
    <x v="3"/>
    <x v="64"/>
    <x v="31"/>
    <x v="0"/>
    <x v="6"/>
    <x v="2"/>
    <n v="3.9"/>
    <s v="No"/>
    <x v="3"/>
    <x v="4"/>
    <x v="0"/>
    <s v="Yes"/>
    <n v="6"/>
    <s v="PayPal"/>
    <x v="5"/>
  </r>
  <r>
    <n v="1645"/>
    <n v="68"/>
    <x v="0"/>
    <s v="Coat"/>
    <x v="2"/>
    <x v="3"/>
    <x v="17"/>
    <x v="1"/>
    <x v="19"/>
    <x v="2"/>
    <n v="3.9"/>
    <s v="No"/>
    <x v="3"/>
    <x v="2"/>
    <x v="0"/>
    <s v="Yes"/>
    <n v="21"/>
    <s v="Debit Card"/>
    <x v="5"/>
  </r>
  <r>
    <n v="1646"/>
    <n v="53"/>
    <x v="0"/>
    <s v="Scarf"/>
    <x v="3"/>
    <x v="14"/>
    <x v="31"/>
    <x v="0"/>
    <x v="14"/>
    <x v="2"/>
    <n v="2.8"/>
    <s v="No"/>
    <x v="1"/>
    <x v="3"/>
    <x v="0"/>
    <s v="Yes"/>
    <n v="36"/>
    <s v="Venmo"/>
    <x v="6"/>
  </r>
  <r>
    <n v="1647"/>
    <n v="58"/>
    <x v="0"/>
    <s v="Handbag"/>
    <x v="3"/>
    <x v="64"/>
    <x v="43"/>
    <x v="1"/>
    <x v="5"/>
    <x v="2"/>
    <n v="3.7"/>
    <s v="No"/>
    <x v="0"/>
    <x v="3"/>
    <x v="0"/>
    <s v="Yes"/>
    <n v="20"/>
    <s v="Bank Transfer"/>
    <x v="6"/>
  </r>
  <r>
    <n v="1648"/>
    <n v="34"/>
    <x v="0"/>
    <s v="Boots"/>
    <x v="1"/>
    <x v="72"/>
    <x v="11"/>
    <x v="2"/>
    <x v="7"/>
    <x v="2"/>
    <n v="4.9000000000000004"/>
    <s v="No"/>
    <x v="0"/>
    <x v="5"/>
    <x v="0"/>
    <s v="Yes"/>
    <n v="8"/>
    <s v="Debit Card"/>
    <x v="3"/>
  </r>
  <r>
    <n v="1649"/>
    <n v="36"/>
    <x v="0"/>
    <s v="Pants"/>
    <x v="0"/>
    <x v="28"/>
    <x v="19"/>
    <x v="2"/>
    <x v="0"/>
    <x v="2"/>
    <n v="2.6"/>
    <s v="No"/>
    <x v="1"/>
    <x v="0"/>
    <x v="0"/>
    <s v="Yes"/>
    <n v="22"/>
    <s v="Credit Card"/>
    <x v="5"/>
  </r>
  <r>
    <n v="1650"/>
    <n v="58"/>
    <x v="0"/>
    <s v="T-shirt"/>
    <x v="0"/>
    <x v="80"/>
    <x v="48"/>
    <x v="2"/>
    <x v="3"/>
    <x v="2"/>
    <n v="4.9000000000000004"/>
    <s v="No"/>
    <x v="3"/>
    <x v="1"/>
    <x v="0"/>
    <s v="Yes"/>
    <n v="3"/>
    <s v="Credit Card"/>
    <x v="3"/>
  </r>
  <r>
    <n v="1651"/>
    <n v="60"/>
    <x v="0"/>
    <s v="Scarf"/>
    <x v="3"/>
    <x v="14"/>
    <x v="10"/>
    <x v="2"/>
    <x v="5"/>
    <x v="0"/>
    <n v="3.4"/>
    <s v="No"/>
    <x v="4"/>
    <x v="2"/>
    <x v="0"/>
    <s v="Yes"/>
    <n v="46"/>
    <s v="Credit Card"/>
    <x v="0"/>
  </r>
  <r>
    <n v="1652"/>
    <n v="59"/>
    <x v="0"/>
    <s v="Coat"/>
    <x v="2"/>
    <x v="68"/>
    <x v="21"/>
    <x v="2"/>
    <x v="24"/>
    <x v="0"/>
    <n v="3.9"/>
    <s v="No"/>
    <x v="1"/>
    <x v="3"/>
    <x v="0"/>
    <s v="Yes"/>
    <n v="42"/>
    <s v="Debit Card"/>
    <x v="5"/>
  </r>
  <r>
    <n v="1653"/>
    <n v="65"/>
    <x v="0"/>
    <s v="Sweater"/>
    <x v="0"/>
    <x v="59"/>
    <x v="35"/>
    <x v="2"/>
    <x v="20"/>
    <x v="2"/>
    <n v="4"/>
    <s v="No"/>
    <x v="2"/>
    <x v="2"/>
    <x v="0"/>
    <s v="Yes"/>
    <n v="1"/>
    <s v="Bank Transfer"/>
    <x v="0"/>
  </r>
  <r>
    <n v="1654"/>
    <n v="31"/>
    <x v="0"/>
    <s v="Belt"/>
    <x v="3"/>
    <x v="73"/>
    <x v="24"/>
    <x v="0"/>
    <x v="5"/>
    <x v="0"/>
    <n v="3"/>
    <s v="No"/>
    <x v="4"/>
    <x v="4"/>
    <x v="0"/>
    <s v="Yes"/>
    <n v="29"/>
    <s v="Debit Card"/>
    <x v="4"/>
  </r>
  <r>
    <n v="1655"/>
    <n v="43"/>
    <x v="0"/>
    <s v="Belt"/>
    <x v="3"/>
    <x v="21"/>
    <x v="27"/>
    <x v="0"/>
    <x v="0"/>
    <x v="1"/>
    <n v="2.6"/>
    <s v="No"/>
    <x v="4"/>
    <x v="5"/>
    <x v="0"/>
    <s v="Yes"/>
    <n v="14"/>
    <s v="Credit Card"/>
    <x v="3"/>
  </r>
  <r>
    <n v="1656"/>
    <n v="37"/>
    <x v="0"/>
    <s v="Sweater"/>
    <x v="0"/>
    <x v="13"/>
    <x v="28"/>
    <x v="0"/>
    <x v="9"/>
    <x v="1"/>
    <n v="3.2"/>
    <s v="No"/>
    <x v="4"/>
    <x v="2"/>
    <x v="0"/>
    <s v="Yes"/>
    <n v="4"/>
    <s v="PayPal"/>
    <x v="5"/>
  </r>
  <r>
    <n v="1657"/>
    <n v="21"/>
    <x v="0"/>
    <s v="Blouse"/>
    <x v="0"/>
    <x v="69"/>
    <x v="27"/>
    <x v="0"/>
    <x v="18"/>
    <x v="1"/>
    <n v="2.6"/>
    <s v="No"/>
    <x v="0"/>
    <x v="4"/>
    <x v="0"/>
    <s v="Yes"/>
    <n v="41"/>
    <s v="PayPal"/>
    <x v="6"/>
  </r>
  <r>
    <n v="1658"/>
    <n v="69"/>
    <x v="0"/>
    <s v="Skirt"/>
    <x v="0"/>
    <x v="14"/>
    <x v="27"/>
    <x v="0"/>
    <x v="2"/>
    <x v="1"/>
    <n v="3.2"/>
    <s v="No"/>
    <x v="2"/>
    <x v="5"/>
    <x v="0"/>
    <s v="Yes"/>
    <n v="4"/>
    <s v="Debit Card"/>
    <x v="4"/>
  </r>
  <r>
    <n v="1659"/>
    <n v="32"/>
    <x v="0"/>
    <s v="Jewelry"/>
    <x v="3"/>
    <x v="76"/>
    <x v="29"/>
    <x v="1"/>
    <x v="6"/>
    <x v="1"/>
    <n v="4.0999999999999996"/>
    <s v="No"/>
    <x v="5"/>
    <x v="5"/>
    <x v="0"/>
    <s v="Yes"/>
    <n v="47"/>
    <s v="Cash"/>
    <x v="1"/>
  </r>
  <r>
    <n v="1660"/>
    <n v="53"/>
    <x v="0"/>
    <s v="Gloves"/>
    <x v="3"/>
    <x v="18"/>
    <x v="40"/>
    <x v="2"/>
    <x v="13"/>
    <x v="3"/>
    <n v="3.9"/>
    <s v="No"/>
    <x v="1"/>
    <x v="2"/>
    <x v="0"/>
    <s v="Yes"/>
    <n v="44"/>
    <s v="Venmo"/>
    <x v="2"/>
  </r>
  <r>
    <n v="1661"/>
    <n v="59"/>
    <x v="0"/>
    <s v="T-shirt"/>
    <x v="0"/>
    <x v="29"/>
    <x v="7"/>
    <x v="0"/>
    <x v="22"/>
    <x v="0"/>
    <n v="4.0999999999999996"/>
    <s v="No"/>
    <x v="4"/>
    <x v="3"/>
    <x v="0"/>
    <s v="Yes"/>
    <n v="37"/>
    <s v="Venmo"/>
    <x v="5"/>
  </r>
  <r>
    <n v="1662"/>
    <n v="64"/>
    <x v="0"/>
    <s v="Gloves"/>
    <x v="3"/>
    <x v="62"/>
    <x v="44"/>
    <x v="1"/>
    <x v="19"/>
    <x v="2"/>
    <n v="2.7"/>
    <s v="No"/>
    <x v="0"/>
    <x v="4"/>
    <x v="0"/>
    <s v="Yes"/>
    <n v="21"/>
    <s v="Debit Card"/>
    <x v="3"/>
  </r>
  <r>
    <n v="1663"/>
    <n v="63"/>
    <x v="0"/>
    <s v="Sunglasses"/>
    <x v="3"/>
    <x v="41"/>
    <x v="35"/>
    <x v="2"/>
    <x v="8"/>
    <x v="0"/>
    <n v="4.5999999999999996"/>
    <s v="No"/>
    <x v="5"/>
    <x v="1"/>
    <x v="0"/>
    <s v="Yes"/>
    <n v="46"/>
    <s v="Debit Card"/>
    <x v="0"/>
  </r>
  <r>
    <n v="1664"/>
    <n v="43"/>
    <x v="0"/>
    <s v="Shirt"/>
    <x v="0"/>
    <x v="20"/>
    <x v="1"/>
    <x v="3"/>
    <x v="9"/>
    <x v="2"/>
    <n v="3.5"/>
    <s v="No"/>
    <x v="2"/>
    <x v="3"/>
    <x v="0"/>
    <s v="Yes"/>
    <n v="1"/>
    <s v="Cash"/>
    <x v="4"/>
  </r>
  <r>
    <n v="1665"/>
    <n v="19"/>
    <x v="0"/>
    <s v="Handbag"/>
    <x v="3"/>
    <x v="0"/>
    <x v="46"/>
    <x v="2"/>
    <x v="7"/>
    <x v="1"/>
    <n v="5"/>
    <s v="No"/>
    <x v="3"/>
    <x v="2"/>
    <x v="0"/>
    <s v="Yes"/>
    <n v="35"/>
    <s v="PayPal"/>
    <x v="1"/>
  </r>
  <r>
    <n v="1666"/>
    <n v="40"/>
    <x v="0"/>
    <s v="Jacket"/>
    <x v="2"/>
    <x v="52"/>
    <x v="35"/>
    <x v="0"/>
    <x v="6"/>
    <x v="3"/>
    <n v="3.4"/>
    <s v="No"/>
    <x v="2"/>
    <x v="2"/>
    <x v="0"/>
    <s v="Yes"/>
    <n v="49"/>
    <s v="Venmo"/>
    <x v="5"/>
  </r>
  <r>
    <n v="1667"/>
    <n v="51"/>
    <x v="0"/>
    <s v="Skirt"/>
    <x v="0"/>
    <x v="1"/>
    <x v="10"/>
    <x v="2"/>
    <x v="24"/>
    <x v="2"/>
    <n v="3.1"/>
    <s v="No"/>
    <x v="2"/>
    <x v="5"/>
    <x v="0"/>
    <s v="Yes"/>
    <n v="47"/>
    <s v="PayPal"/>
    <x v="2"/>
  </r>
  <r>
    <n v="1668"/>
    <n v="51"/>
    <x v="0"/>
    <s v="Handbag"/>
    <x v="3"/>
    <x v="49"/>
    <x v="19"/>
    <x v="0"/>
    <x v="18"/>
    <x v="0"/>
    <n v="3.4"/>
    <s v="No"/>
    <x v="1"/>
    <x v="4"/>
    <x v="0"/>
    <s v="Yes"/>
    <n v="24"/>
    <s v="Bank Transfer"/>
    <x v="6"/>
  </r>
  <r>
    <n v="1669"/>
    <n v="66"/>
    <x v="0"/>
    <s v="Blouse"/>
    <x v="0"/>
    <x v="27"/>
    <x v="40"/>
    <x v="0"/>
    <x v="4"/>
    <x v="2"/>
    <n v="4"/>
    <s v="No"/>
    <x v="0"/>
    <x v="3"/>
    <x v="0"/>
    <s v="Yes"/>
    <n v="28"/>
    <s v="Debit Card"/>
    <x v="0"/>
  </r>
  <r>
    <n v="1670"/>
    <n v="42"/>
    <x v="0"/>
    <s v="T-shirt"/>
    <x v="0"/>
    <x v="40"/>
    <x v="48"/>
    <x v="0"/>
    <x v="1"/>
    <x v="0"/>
    <n v="2.7"/>
    <s v="No"/>
    <x v="3"/>
    <x v="5"/>
    <x v="0"/>
    <s v="Yes"/>
    <n v="22"/>
    <s v="Bank Transfer"/>
    <x v="3"/>
  </r>
  <r>
    <n v="1671"/>
    <n v="22"/>
    <x v="0"/>
    <s v="Pants"/>
    <x v="0"/>
    <x v="2"/>
    <x v="40"/>
    <x v="0"/>
    <x v="17"/>
    <x v="3"/>
    <n v="3.6"/>
    <s v="No"/>
    <x v="4"/>
    <x v="1"/>
    <x v="0"/>
    <s v="Yes"/>
    <n v="20"/>
    <s v="Cash"/>
    <x v="1"/>
  </r>
  <r>
    <n v="1672"/>
    <n v="31"/>
    <x v="0"/>
    <s v="Hoodie"/>
    <x v="0"/>
    <x v="20"/>
    <x v="40"/>
    <x v="2"/>
    <x v="8"/>
    <x v="0"/>
    <n v="4"/>
    <s v="No"/>
    <x v="3"/>
    <x v="1"/>
    <x v="0"/>
    <s v="Yes"/>
    <n v="25"/>
    <s v="Bank Transfer"/>
    <x v="1"/>
  </r>
  <r>
    <n v="1673"/>
    <n v="18"/>
    <x v="0"/>
    <s v="Boots"/>
    <x v="1"/>
    <x v="2"/>
    <x v="36"/>
    <x v="0"/>
    <x v="9"/>
    <x v="3"/>
    <n v="3.8"/>
    <s v="No"/>
    <x v="5"/>
    <x v="1"/>
    <x v="0"/>
    <s v="Yes"/>
    <n v="15"/>
    <s v="Venmo"/>
    <x v="3"/>
  </r>
  <r>
    <n v="1674"/>
    <n v="21"/>
    <x v="0"/>
    <s v="Blouse"/>
    <x v="0"/>
    <x v="17"/>
    <x v="11"/>
    <x v="2"/>
    <x v="10"/>
    <x v="3"/>
    <n v="3.4"/>
    <s v="No"/>
    <x v="5"/>
    <x v="2"/>
    <x v="0"/>
    <s v="Yes"/>
    <n v="49"/>
    <s v="Venmo"/>
    <x v="4"/>
  </r>
  <r>
    <n v="1675"/>
    <n v="35"/>
    <x v="0"/>
    <s v="Coat"/>
    <x v="2"/>
    <x v="22"/>
    <x v="29"/>
    <x v="2"/>
    <x v="15"/>
    <x v="0"/>
    <n v="3.2"/>
    <s v="No"/>
    <x v="3"/>
    <x v="1"/>
    <x v="0"/>
    <s v="Yes"/>
    <n v="10"/>
    <s v="Debit Card"/>
    <x v="0"/>
  </r>
  <r>
    <n v="1676"/>
    <n v="35"/>
    <x v="0"/>
    <s v="Pants"/>
    <x v="0"/>
    <x v="3"/>
    <x v="24"/>
    <x v="2"/>
    <x v="19"/>
    <x v="1"/>
    <n v="4.7"/>
    <s v="No"/>
    <x v="4"/>
    <x v="2"/>
    <x v="0"/>
    <s v="Yes"/>
    <n v="21"/>
    <s v="Credit Card"/>
    <x v="2"/>
  </r>
  <r>
    <n v="1677"/>
    <n v="27"/>
    <x v="0"/>
    <s v="Sunglasses"/>
    <x v="3"/>
    <x v="77"/>
    <x v="8"/>
    <x v="2"/>
    <x v="17"/>
    <x v="0"/>
    <n v="3.1"/>
    <s v="No"/>
    <x v="3"/>
    <x v="2"/>
    <x v="0"/>
    <s v="Yes"/>
    <n v="34"/>
    <s v="Bank Transfer"/>
    <x v="1"/>
  </r>
  <r>
    <n v="1678"/>
    <n v="65"/>
    <x v="0"/>
    <s v="Jeans"/>
    <x v="0"/>
    <x v="59"/>
    <x v="4"/>
    <x v="0"/>
    <x v="5"/>
    <x v="2"/>
    <n v="3.3"/>
    <s v="No"/>
    <x v="3"/>
    <x v="2"/>
    <x v="1"/>
    <s v="No"/>
    <n v="41"/>
    <s v="Debit Card"/>
    <x v="1"/>
  </r>
  <r>
    <n v="1679"/>
    <n v="41"/>
    <x v="0"/>
    <s v="Pants"/>
    <x v="0"/>
    <x v="79"/>
    <x v="31"/>
    <x v="1"/>
    <x v="23"/>
    <x v="2"/>
    <n v="4.8"/>
    <s v="No"/>
    <x v="3"/>
    <x v="4"/>
    <x v="1"/>
    <s v="No"/>
    <n v="30"/>
    <s v="Venmo"/>
    <x v="0"/>
  </r>
  <r>
    <n v="1680"/>
    <n v="60"/>
    <x v="0"/>
    <s v="Dress"/>
    <x v="0"/>
    <x v="78"/>
    <x v="2"/>
    <x v="1"/>
    <x v="13"/>
    <x v="3"/>
    <n v="4.5"/>
    <s v="No"/>
    <x v="3"/>
    <x v="2"/>
    <x v="1"/>
    <s v="No"/>
    <n v="24"/>
    <s v="Debit Card"/>
    <x v="4"/>
  </r>
  <r>
    <n v="1681"/>
    <n v="61"/>
    <x v="0"/>
    <s v="Shoes"/>
    <x v="1"/>
    <x v="18"/>
    <x v="7"/>
    <x v="2"/>
    <x v="8"/>
    <x v="2"/>
    <n v="3.4"/>
    <s v="No"/>
    <x v="0"/>
    <x v="5"/>
    <x v="1"/>
    <s v="No"/>
    <n v="6"/>
    <s v="Credit Card"/>
    <x v="2"/>
  </r>
  <r>
    <n v="1682"/>
    <n v="24"/>
    <x v="0"/>
    <s v="Sneakers"/>
    <x v="1"/>
    <x v="51"/>
    <x v="41"/>
    <x v="0"/>
    <x v="14"/>
    <x v="0"/>
    <n v="3.7"/>
    <s v="No"/>
    <x v="2"/>
    <x v="4"/>
    <x v="1"/>
    <s v="No"/>
    <n v="14"/>
    <s v="Credit Card"/>
    <x v="4"/>
  </r>
  <r>
    <n v="1683"/>
    <n v="65"/>
    <x v="0"/>
    <s v="Socks"/>
    <x v="0"/>
    <x v="8"/>
    <x v="14"/>
    <x v="2"/>
    <x v="22"/>
    <x v="3"/>
    <n v="4.9000000000000004"/>
    <s v="No"/>
    <x v="4"/>
    <x v="4"/>
    <x v="1"/>
    <s v="No"/>
    <n v="37"/>
    <s v="Credit Card"/>
    <x v="4"/>
  </r>
  <r>
    <n v="1684"/>
    <n v="23"/>
    <x v="0"/>
    <s v="Coat"/>
    <x v="2"/>
    <x v="75"/>
    <x v="10"/>
    <x v="1"/>
    <x v="12"/>
    <x v="1"/>
    <n v="3.5"/>
    <s v="No"/>
    <x v="5"/>
    <x v="2"/>
    <x v="1"/>
    <s v="No"/>
    <n v="37"/>
    <s v="Venmo"/>
    <x v="3"/>
  </r>
  <r>
    <n v="1685"/>
    <n v="30"/>
    <x v="0"/>
    <s v="Shirt"/>
    <x v="0"/>
    <x v="73"/>
    <x v="35"/>
    <x v="2"/>
    <x v="21"/>
    <x v="1"/>
    <n v="4.5999999999999996"/>
    <s v="No"/>
    <x v="2"/>
    <x v="3"/>
    <x v="1"/>
    <s v="No"/>
    <n v="28"/>
    <s v="PayPal"/>
    <x v="1"/>
  </r>
  <r>
    <n v="1686"/>
    <n v="33"/>
    <x v="0"/>
    <s v="Blouse"/>
    <x v="0"/>
    <x v="16"/>
    <x v="46"/>
    <x v="2"/>
    <x v="6"/>
    <x v="0"/>
    <n v="4.5999999999999996"/>
    <s v="No"/>
    <x v="4"/>
    <x v="3"/>
    <x v="1"/>
    <s v="No"/>
    <n v="43"/>
    <s v="PayPal"/>
    <x v="4"/>
  </r>
  <r>
    <n v="1687"/>
    <n v="22"/>
    <x v="0"/>
    <s v="Gloves"/>
    <x v="3"/>
    <x v="60"/>
    <x v="26"/>
    <x v="0"/>
    <x v="16"/>
    <x v="3"/>
    <n v="4.2"/>
    <s v="No"/>
    <x v="0"/>
    <x v="5"/>
    <x v="1"/>
    <s v="No"/>
    <n v="25"/>
    <s v="Cash"/>
    <x v="2"/>
  </r>
  <r>
    <n v="1688"/>
    <n v="67"/>
    <x v="0"/>
    <s v="Skirt"/>
    <x v="0"/>
    <x v="44"/>
    <x v="42"/>
    <x v="1"/>
    <x v="23"/>
    <x v="0"/>
    <n v="3.7"/>
    <s v="No"/>
    <x v="4"/>
    <x v="1"/>
    <x v="1"/>
    <s v="No"/>
    <n v="4"/>
    <s v="PayPal"/>
    <x v="2"/>
  </r>
  <r>
    <n v="1689"/>
    <n v="28"/>
    <x v="0"/>
    <s v="Handbag"/>
    <x v="3"/>
    <x v="46"/>
    <x v="16"/>
    <x v="1"/>
    <x v="15"/>
    <x v="0"/>
    <n v="3"/>
    <s v="No"/>
    <x v="0"/>
    <x v="2"/>
    <x v="1"/>
    <s v="No"/>
    <n v="13"/>
    <s v="Venmo"/>
    <x v="0"/>
  </r>
  <r>
    <n v="1690"/>
    <n v="32"/>
    <x v="0"/>
    <s v="Shirt"/>
    <x v="0"/>
    <x v="2"/>
    <x v="17"/>
    <x v="0"/>
    <x v="2"/>
    <x v="0"/>
    <n v="4.5999999999999996"/>
    <s v="No"/>
    <x v="0"/>
    <x v="5"/>
    <x v="1"/>
    <s v="No"/>
    <n v="32"/>
    <s v="Bank Transfer"/>
    <x v="5"/>
  </r>
  <r>
    <n v="1691"/>
    <n v="40"/>
    <x v="0"/>
    <s v="Coat"/>
    <x v="2"/>
    <x v="38"/>
    <x v="22"/>
    <x v="2"/>
    <x v="13"/>
    <x v="2"/>
    <n v="3.2"/>
    <s v="No"/>
    <x v="2"/>
    <x v="1"/>
    <x v="1"/>
    <s v="No"/>
    <n v="1"/>
    <s v="Cash"/>
    <x v="2"/>
  </r>
  <r>
    <n v="1692"/>
    <n v="64"/>
    <x v="0"/>
    <s v="Shoes"/>
    <x v="1"/>
    <x v="70"/>
    <x v="39"/>
    <x v="0"/>
    <x v="24"/>
    <x v="2"/>
    <n v="3.5"/>
    <s v="No"/>
    <x v="0"/>
    <x v="2"/>
    <x v="1"/>
    <s v="No"/>
    <n v="4"/>
    <s v="Cash"/>
    <x v="2"/>
  </r>
  <r>
    <n v="1693"/>
    <n v="56"/>
    <x v="0"/>
    <s v="Handbag"/>
    <x v="3"/>
    <x v="60"/>
    <x v="40"/>
    <x v="2"/>
    <x v="19"/>
    <x v="0"/>
    <n v="2.6"/>
    <s v="No"/>
    <x v="5"/>
    <x v="3"/>
    <x v="1"/>
    <s v="No"/>
    <n v="33"/>
    <s v="Cash"/>
    <x v="4"/>
  </r>
  <r>
    <n v="1694"/>
    <n v="63"/>
    <x v="0"/>
    <s v="Jacket"/>
    <x v="2"/>
    <x v="19"/>
    <x v="30"/>
    <x v="3"/>
    <x v="8"/>
    <x v="3"/>
    <n v="4.9000000000000004"/>
    <s v="No"/>
    <x v="4"/>
    <x v="3"/>
    <x v="1"/>
    <s v="No"/>
    <n v="45"/>
    <s v="Bank Transfer"/>
    <x v="0"/>
  </r>
  <r>
    <n v="1695"/>
    <n v="20"/>
    <x v="0"/>
    <s v="Shirt"/>
    <x v="0"/>
    <x v="25"/>
    <x v="16"/>
    <x v="2"/>
    <x v="2"/>
    <x v="2"/>
    <n v="2.7"/>
    <s v="No"/>
    <x v="0"/>
    <x v="0"/>
    <x v="1"/>
    <s v="No"/>
    <n v="20"/>
    <s v="Debit Card"/>
    <x v="0"/>
  </r>
  <r>
    <n v="1696"/>
    <n v="54"/>
    <x v="0"/>
    <s v="Hat"/>
    <x v="3"/>
    <x v="51"/>
    <x v="43"/>
    <x v="1"/>
    <x v="22"/>
    <x v="3"/>
    <n v="4.7"/>
    <s v="No"/>
    <x v="4"/>
    <x v="4"/>
    <x v="1"/>
    <s v="No"/>
    <n v="1"/>
    <s v="PayPal"/>
    <x v="0"/>
  </r>
  <r>
    <n v="1697"/>
    <n v="31"/>
    <x v="0"/>
    <s v="Sunglasses"/>
    <x v="3"/>
    <x v="28"/>
    <x v="8"/>
    <x v="1"/>
    <x v="2"/>
    <x v="1"/>
    <n v="4"/>
    <s v="No"/>
    <x v="1"/>
    <x v="1"/>
    <x v="1"/>
    <s v="No"/>
    <n v="7"/>
    <s v="Credit Card"/>
    <x v="4"/>
  </r>
  <r>
    <n v="1698"/>
    <n v="36"/>
    <x v="0"/>
    <s v="Shirt"/>
    <x v="0"/>
    <x v="55"/>
    <x v="36"/>
    <x v="0"/>
    <x v="12"/>
    <x v="3"/>
    <n v="3.5"/>
    <s v="No"/>
    <x v="4"/>
    <x v="2"/>
    <x v="1"/>
    <s v="No"/>
    <n v="48"/>
    <s v="Credit Card"/>
    <x v="6"/>
  </r>
  <r>
    <n v="1699"/>
    <n v="25"/>
    <x v="0"/>
    <s v="Belt"/>
    <x v="3"/>
    <x v="52"/>
    <x v="44"/>
    <x v="3"/>
    <x v="2"/>
    <x v="0"/>
    <n v="4.8"/>
    <s v="No"/>
    <x v="0"/>
    <x v="3"/>
    <x v="1"/>
    <s v="No"/>
    <n v="46"/>
    <s v="Bank Transfer"/>
    <x v="3"/>
  </r>
  <r>
    <n v="1700"/>
    <n v="20"/>
    <x v="0"/>
    <s v="Sweater"/>
    <x v="0"/>
    <x v="25"/>
    <x v="25"/>
    <x v="0"/>
    <x v="11"/>
    <x v="1"/>
    <n v="4"/>
    <s v="No"/>
    <x v="1"/>
    <x v="1"/>
    <x v="1"/>
    <s v="No"/>
    <n v="34"/>
    <s v="Debit Card"/>
    <x v="2"/>
  </r>
  <r>
    <n v="1701"/>
    <n v="62"/>
    <x v="0"/>
    <s v="Hoodie"/>
    <x v="0"/>
    <x v="44"/>
    <x v="8"/>
    <x v="0"/>
    <x v="13"/>
    <x v="3"/>
    <n v="4.0999999999999996"/>
    <s v="No"/>
    <x v="0"/>
    <x v="0"/>
    <x v="1"/>
    <s v="No"/>
    <n v="36"/>
    <s v="Bank Transfer"/>
    <x v="5"/>
  </r>
  <r>
    <n v="1702"/>
    <n v="69"/>
    <x v="0"/>
    <s v="Handbag"/>
    <x v="3"/>
    <x v="52"/>
    <x v="16"/>
    <x v="3"/>
    <x v="24"/>
    <x v="0"/>
    <n v="3.8"/>
    <s v="No"/>
    <x v="3"/>
    <x v="2"/>
    <x v="1"/>
    <s v="No"/>
    <n v="44"/>
    <s v="Debit Card"/>
    <x v="6"/>
  </r>
  <r>
    <n v="1703"/>
    <n v="54"/>
    <x v="0"/>
    <s v="Jeans"/>
    <x v="0"/>
    <x v="42"/>
    <x v="15"/>
    <x v="3"/>
    <x v="22"/>
    <x v="2"/>
    <n v="5"/>
    <s v="No"/>
    <x v="5"/>
    <x v="0"/>
    <x v="1"/>
    <s v="No"/>
    <n v="48"/>
    <s v="Bank Transfer"/>
    <x v="1"/>
  </r>
  <r>
    <n v="1704"/>
    <n v="39"/>
    <x v="0"/>
    <s v="Backpack"/>
    <x v="3"/>
    <x v="20"/>
    <x v="18"/>
    <x v="2"/>
    <x v="13"/>
    <x v="1"/>
    <n v="4"/>
    <s v="No"/>
    <x v="4"/>
    <x v="2"/>
    <x v="1"/>
    <s v="No"/>
    <n v="12"/>
    <s v="Bank Transfer"/>
    <x v="2"/>
  </r>
  <r>
    <n v="1705"/>
    <n v="56"/>
    <x v="0"/>
    <s v="Sneakers"/>
    <x v="1"/>
    <x v="5"/>
    <x v="37"/>
    <x v="2"/>
    <x v="12"/>
    <x v="2"/>
    <n v="3.9"/>
    <s v="No"/>
    <x v="1"/>
    <x v="5"/>
    <x v="1"/>
    <s v="No"/>
    <n v="19"/>
    <s v="Cash"/>
    <x v="6"/>
  </r>
  <r>
    <n v="1706"/>
    <n v="39"/>
    <x v="0"/>
    <s v="Jewelry"/>
    <x v="3"/>
    <x v="45"/>
    <x v="45"/>
    <x v="0"/>
    <x v="17"/>
    <x v="2"/>
    <n v="3.4"/>
    <s v="No"/>
    <x v="4"/>
    <x v="4"/>
    <x v="1"/>
    <s v="No"/>
    <n v="49"/>
    <s v="Venmo"/>
    <x v="4"/>
  </r>
  <r>
    <n v="1707"/>
    <n v="37"/>
    <x v="0"/>
    <s v="Sunglasses"/>
    <x v="3"/>
    <x v="55"/>
    <x v="25"/>
    <x v="2"/>
    <x v="18"/>
    <x v="1"/>
    <n v="3"/>
    <s v="No"/>
    <x v="0"/>
    <x v="3"/>
    <x v="1"/>
    <s v="No"/>
    <n v="25"/>
    <s v="Venmo"/>
    <x v="0"/>
  </r>
  <r>
    <n v="1708"/>
    <n v="25"/>
    <x v="0"/>
    <s v="Shorts"/>
    <x v="0"/>
    <x v="13"/>
    <x v="22"/>
    <x v="0"/>
    <x v="1"/>
    <x v="3"/>
    <n v="4.9000000000000004"/>
    <s v="No"/>
    <x v="0"/>
    <x v="4"/>
    <x v="1"/>
    <s v="No"/>
    <n v="25"/>
    <s v="Cash"/>
    <x v="4"/>
  </r>
  <r>
    <n v="1709"/>
    <n v="35"/>
    <x v="0"/>
    <s v="Boots"/>
    <x v="1"/>
    <x v="47"/>
    <x v="20"/>
    <x v="0"/>
    <x v="17"/>
    <x v="1"/>
    <n v="3.2"/>
    <s v="No"/>
    <x v="1"/>
    <x v="0"/>
    <x v="1"/>
    <s v="No"/>
    <n v="1"/>
    <s v="Credit Card"/>
    <x v="3"/>
  </r>
  <r>
    <n v="1710"/>
    <n v="45"/>
    <x v="0"/>
    <s v="Skirt"/>
    <x v="0"/>
    <x v="42"/>
    <x v="27"/>
    <x v="2"/>
    <x v="6"/>
    <x v="0"/>
    <n v="3.8"/>
    <s v="No"/>
    <x v="4"/>
    <x v="3"/>
    <x v="1"/>
    <s v="No"/>
    <n v="19"/>
    <s v="Bank Transfer"/>
    <x v="2"/>
  </r>
  <r>
    <n v="1711"/>
    <n v="19"/>
    <x v="0"/>
    <s v="Pants"/>
    <x v="0"/>
    <x v="40"/>
    <x v="10"/>
    <x v="3"/>
    <x v="20"/>
    <x v="3"/>
    <n v="3.8"/>
    <s v="No"/>
    <x v="5"/>
    <x v="5"/>
    <x v="1"/>
    <s v="No"/>
    <n v="7"/>
    <s v="Credit Card"/>
    <x v="3"/>
  </r>
  <r>
    <n v="1712"/>
    <n v="21"/>
    <x v="0"/>
    <s v="T-shirt"/>
    <x v="0"/>
    <x v="73"/>
    <x v="17"/>
    <x v="2"/>
    <x v="12"/>
    <x v="1"/>
    <n v="4.7"/>
    <s v="No"/>
    <x v="5"/>
    <x v="0"/>
    <x v="1"/>
    <s v="No"/>
    <n v="19"/>
    <s v="Credit Card"/>
    <x v="5"/>
  </r>
  <r>
    <n v="1713"/>
    <n v="65"/>
    <x v="0"/>
    <s v="T-shirt"/>
    <x v="0"/>
    <x v="55"/>
    <x v="26"/>
    <x v="1"/>
    <x v="19"/>
    <x v="3"/>
    <n v="3.8"/>
    <s v="No"/>
    <x v="5"/>
    <x v="4"/>
    <x v="1"/>
    <s v="No"/>
    <n v="9"/>
    <s v="Cash"/>
    <x v="0"/>
  </r>
  <r>
    <n v="1714"/>
    <n v="49"/>
    <x v="0"/>
    <s v="Jacket"/>
    <x v="2"/>
    <x v="20"/>
    <x v="9"/>
    <x v="2"/>
    <x v="6"/>
    <x v="0"/>
    <n v="4.5999999999999996"/>
    <s v="No"/>
    <x v="4"/>
    <x v="1"/>
    <x v="1"/>
    <s v="No"/>
    <n v="37"/>
    <s v="PayPal"/>
    <x v="3"/>
  </r>
  <r>
    <n v="1715"/>
    <n v="30"/>
    <x v="0"/>
    <s v="Jeans"/>
    <x v="0"/>
    <x v="79"/>
    <x v="45"/>
    <x v="1"/>
    <x v="4"/>
    <x v="2"/>
    <n v="4.4000000000000004"/>
    <s v="No"/>
    <x v="1"/>
    <x v="3"/>
    <x v="1"/>
    <s v="No"/>
    <n v="15"/>
    <s v="Cash"/>
    <x v="5"/>
  </r>
  <r>
    <n v="1716"/>
    <n v="23"/>
    <x v="0"/>
    <s v="Dress"/>
    <x v="0"/>
    <x v="28"/>
    <x v="37"/>
    <x v="3"/>
    <x v="0"/>
    <x v="1"/>
    <n v="3.4"/>
    <s v="No"/>
    <x v="3"/>
    <x v="4"/>
    <x v="1"/>
    <s v="No"/>
    <n v="30"/>
    <s v="PayPal"/>
    <x v="4"/>
  </r>
  <r>
    <n v="1717"/>
    <n v="69"/>
    <x v="0"/>
    <s v="Blouse"/>
    <x v="0"/>
    <x v="53"/>
    <x v="39"/>
    <x v="2"/>
    <x v="17"/>
    <x v="0"/>
    <n v="4.7"/>
    <s v="No"/>
    <x v="4"/>
    <x v="3"/>
    <x v="1"/>
    <s v="No"/>
    <n v="30"/>
    <s v="Cash"/>
    <x v="6"/>
  </r>
  <r>
    <n v="1718"/>
    <n v="29"/>
    <x v="0"/>
    <s v="Hoodie"/>
    <x v="0"/>
    <x v="74"/>
    <x v="11"/>
    <x v="0"/>
    <x v="20"/>
    <x v="2"/>
    <n v="2.9"/>
    <s v="No"/>
    <x v="2"/>
    <x v="0"/>
    <x v="1"/>
    <s v="No"/>
    <n v="16"/>
    <s v="Debit Card"/>
    <x v="4"/>
  </r>
  <r>
    <n v="1719"/>
    <n v="54"/>
    <x v="0"/>
    <s v="T-shirt"/>
    <x v="0"/>
    <x v="48"/>
    <x v="33"/>
    <x v="0"/>
    <x v="6"/>
    <x v="0"/>
    <n v="3.4"/>
    <s v="No"/>
    <x v="2"/>
    <x v="4"/>
    <x v="1"/>
    <s v="No"/>
    <n v="14"/>
    <s v="PayPal"/>
    <x v="6"/>
  </r>
  <r>
    <n v="1720"/>
    <n v="45"/>
    <x v="0"/>
    <s v="Sweater"/>
    <x v="0"/>
    <x v="32"/>
    <x v="33"/>
    <x v="2"/>
    <x v="3"/>
    <x v="0"/>
    <n v="3.2"/>
    <s v="No"/>
    <x v="4"/>
    <x v="1"/>
    <x v="1"/>
    <s v="No"/>
    <n v="8"/>
    <s v="Venmo"/>
    <x v="3"/>
  </r>
  <r>
    <n v="1721"/>
    <n v="25"/>
    <x v="0"/>
    <s v="Shorts"/>
    <x v="0"/>
    <x v="63"/>
    <x v="2"/>
    <x v="1"/>
    <x v="19"/>
    <x v="0"/>
    <n v="2.8"/>
    <s v="No"/>
    <x v="2"/>
    <x v="0"/>
    <x v="1"/>
    <s v="No"/>
    <n v="40"/>
    <s v="Debit Card"/>
    <x v="4"/>
  </r>
  <r>
    <n v="1722"/>
    <n v="34"/>
    <x v="0"/>
    <s v="Jewelry"/>
    <x v="3"/>
    <x v="39"/>
    <x v="12"/>
    <x v="1"/>
    <x v="23"/>
    <x v="1"/>
    <n v="4.3"/>
    <s v="No"/>
    <x v="4"/>
    <x v="1"/>
    <x v="1"/>
    <s v="No"/>
    <n v="24"/>
    <s v="Credit Card"/>
    <x v="5"/>
  </r>
  <r>
    <n v="1723"/>
    <n v="46"/>
    <x v="0"/>
    <s v="T-shirt"/>
    <x v="0"/>
    <x v="12"/>
    <x v="2"/>
    <x v="0"/>
    <x v="10"/>
    <x v="2"/>
    <n v="3.3"/>
    <s v="No"/>
    <x v="2"/>
    <x v="3"/>
    <x v="1"/>
    <s v="No"/>
    <n v="14"/>
    <s v="Cash"/>
    <x v="0"/>
  </r>
  <r>
    <n v="1724"/>
    <n v="70"/>
    <x v="0"/>
    <s v="Scarf"/>
    <x v="3"/>
    <x v="5"/>
    <x v="14"/>
    <x v="3"/>
    <x v="9"/>
    <x v="1"/>
    <n v="3.3"/>
    <s v="No"/>
    <x v="1"/>
    <x v="3"/>
    <x v="1"/>
    <s v="No"/>
    <n v="39"/>
    <s v="PayPal"/>
    <x v="2"/>
  </r>
  <r>
    <n v="1725"/>
    <n v="42"/>
    <x v="0"/>
    <s v="Shoes"/>
    <x v="1"/>
    <x v="11"/>
    <x v="12"/>
    <x v="1"/>
    <x v="11"/>
    <x v="0"/>
    <n v="3.3"/>
    <s v="No"/>
    <x v="3"/>
    <x v="1"/>
    <x v="1"/>
    <s v="No"/>
    <n v="21"/>
    <s v="PayPal"/>
    <x v="1"/>
  </r>
  <r>
    <n v="1726"/>
    <n v="45"/>
    <x v="0"/>
    <s v="Sunglasses"/>
    <x v="3"/>
    <x v="27"/>
    <x v="2"/>
    <x v="2"/>
    <x v="21"/>
    <x v="1"/>
    <n v="3"/>
    <s v="No"/>
    <x v="2"/>
    <x v="2"/>
    <x v="1"/>
    <s v="No"/>
    <n v="32"/>
    <s v="Venmo"/>
    <x v="3"/>
  </r>
  <r>
    <n v="1727"/>
    <n v="57"/>
    <x v="0"/>
    <s v="Coat"/>
    <x v="2"/>
    <x v="39"/>
    <x v="27"/>
    <x v="1"/>
    <x v="8"/>
    <x v="2"/>
    <n v="2.8"/>
    <s v="No"/>
    <x v="0"/>
    <x v="0"/>
    <x v="1"/>
    <s v="No"/>
    <n v="45"/>
    <s v="Debit Card"/>
    <x v="1"/>
  </r>
  <r>
    <n v="1728"/>
    <n v="49"/>
    <x v="0"/>
    <s v="Blouse"/>
    <x v="0"/>
    <x v="0"/>
    <x v="41"/>
    <x v="1"/>
    <x v="10"/>
    <x v="1"/>
    <n v="4"/>
    <s v="No"/>
    <x v="0"/>
    <x v="0"/>
    <x v="1"/>
    <s v="No"/>
    <n v="19"/>
    <s v="PayPal"/>
    <x v="5"/>
  </r>
  <r>
    <n v="1729"/>
    <n v="23"/>
    <x v="0"/>
    <s v="Jeans"/>
    <x v="0"/>
    <x v="16"/>
    <x v="5"/>
    <x v="0"/>
    <x v="13"/>
    <x v="3"/>
    <n v="4.3"/>
    <s v="No"/>
    <x v="5"/>
    <x v="0"/>
    <x v="1"/>
    <s v="No"/>
    <n v="1"/>
    <s v="Debit Card"/>
    <x v="6"/>
  </r>
  <r>
    <n v="1730"/>
    <n v="47"/>
    <x v="0"/>
    <s v="Shorts"/>
    <x v="0"/>
    <x v="34"/>
    <x v="26"/>
    <x v="2"/>
    <x v="18"/>
    <x v="0"/>
    <n v="3.8"/>
    <s v="No"/>
    <x v="4"/>
    <x v="5"/>
    <x v="1"/>
    <s v="No"/>
    <n v="12"/>
    <s v="Venmo"/>
    <x v="0"/>
  </r>
  <r>
    <n v="1731"/>
    <n v="23"/>
    <x v="0"/>
    <s v="Shirt"/>
    <x v="0"/>
    <x v="20"/>
    <x v="15"/>
    <x v="1"/>
    <x v="5"/>
    <x v="3"/>
    <n v="4.2"/>
    <s v="No"/>
    <x v="2"/>
    <x v="1"/>
    <x v="1"/>
    <s v="No"/>
    <n v="26"/>
    <s v="Credit Card"/>
    <x v="1"/>
  </r>
  <r>
    <n v="1732"/>
    <n v="21"/>
    <x v="0"/>
    <s v="Backpack"/>
    <x v="3"/>
    <x v="55"/>
    <x v="37"/>
    <x v="2"/>
    <x v="0"/>
    <x v="3"/>
    <n v="3.1"/>
    <s v="No"/>
    <x v="5"/>
    <x v="2"/>
    <x v="1"/>
    <s v="No"/>
    <n v="12"/>
    <s v="Cash"/>
    <x v="5"/>
  </r>
  <r>
    <n v="1733"/>
    <n v="45"/>
    <x v="0"/>
    <s v="Belt"/>
    <x v="3"/>
    <x v="74"/>
    <x v="3"/>
    <x v="1"/>
    <x v="4"/>
    <x v="0"/>
    <n v="2.6"/>
    <s v="No"/>
    <x v="2"/>
    <x v="1"/>
    <x v="1"/>
    <s v="No"/>
    <n v="36"/>
    <s v="Cash"/>
    <x v="6"/>
  </r>
  <r>
    <n v="1734"/>
    <n v="67"/>
    <x v="0"/>
    <s v="Blouse"/>
    <x v="0"/>
    <x v="6"/>
    <x v="14"/>
    <x v="0"/>
    <x v="13"/>
    <x v="2"/>
    <n v="3.4"/>
    <s v="No"/>
    <x v="1"/>
    <x v="0"/>
    <x v="1"/>
    <s v="No"/>
    <n v="22"/>
    <s v="Credit Card"/>
    <x v="2"/>
  </r>
  <r>
    <n v="1735"/>
    <n v="31"/>
    <x v="0"/>
    <s v="Jeans"/>
    <x v="0"/>
    <x v="57"/>
    <x v="9"/>
    <x v="0"/>
    <x v="18"/>
    <x v="1"/>
    <n v="3.1"/>
    <s v="No"/>
    <x v="0"/>
    <x v="2"/>
    <x v="1"/>
    <s v="No"/>
    <n v="16"/>
    <s v="PayPal"/>
    <x v="3"/>
  </r>
  <r>
    <n v="1736"/>
    <n v="58"/>
    <x v="0"/>
    <s v="Dress"/>
    <x v="0"/>
    <x v="7"/>
    <x v="21"/>
    <x v="2"/>
    <x v="7"/>
    <x v="0"/>
    <n v="3.6"/>
    <s v="No"/>
    <x v="5"/>
    <x v="0"/>
    <x v="1"/>
    <s v="No"/>
    <n v="31"/>
    <s v="Venmo"/>
    <x v="2"/>
  </r>
  <r>
    <n v="1737"/>
    <n v="57"/>
    <x v="0"/>
    <s v="Shorts"/>
    <x v="0"/>
    <x v="70"/>
    <x v="30"/>
    <x v="2"/>
    <x v="7"/>
    <x v="2"/>
    <n v="2.6"/>
    <s v="No"/>
    <x v="2"/>
    <x v="4"/>
    <x v="1"/>
    <s v="No"/>
    <n v="43"/>
    <s v="Cash"/>
    <x v="3"/>
  </r>
  <r>
    <n v="1738"/>
    <n v="42"/>
    <x v="0"/>
    <s v="Jewelry"/>
    <x v="3"/>
    <x v="57"/>
    <x v="31"/>
    <x v="0"/>
    <x v="0"/>
    <x v="2"/>
    <n v="4.2"/>
    <s v="No"/>
    <x v="1"/>
    <x v="5"/>
    <x v="1"/>
    <s v="No"/>
    <n v="50"/>
    <s v="Venmo"/>
    <x v="4"/>
  </r>
  <r>
    <n v="1739"/>
    <n v="60"/>
    <x v="0"/>
    <s v="Handbag"/>
    <x v="3"/>
    <x v="70"/>
    <x v="30"/>
    <x v="2"/>
    <x v="14"/>
    <x v="1"/>
    <n v="2.9"/>
    <s v="No"/>
    <x v="3"/>
    <x v="4"/>
    <x v="1"/>
    <s v="No"/>
    <n v="37"/>
    <s v="Credit Card"/>
    <x v="1"/>
  </r>
  <r>
    <n v="1740"/>
    <n v="21"/>
    <x v="0"/>
    <s v="Jewelry"/>
    <x v="3"/>
    <x v="57"/>
    <x v="46"/>
    <x v="0"/>
    <x v="5"/>
    <x v="0"/>
    <n v="4.2"/>
    <s v="No"/>
    <x v="0"/>
    <x v="0"/>
    <x v="1"/>
    <s v="No"/>
    <n v="23"/>
    <s v="Cash"/>
    <x v="1"/>
  </r>
  <r>
    <n v="1741"/>
    <n v="69"/>
    <x v="0"/>
    <s v="Pants"/>
    <x v="0"/>
    <x v="34"/>
    <x v="48"/>
    <x v="0"/>
    <x v="4"/>
    <x v="3"/>
    <n v="3.3"/>
    <s v="No"/>
    <x v="2"/>
    <x v="2"/>
    <x v="1"/>
    <s v="No"/>
    <n v="10"/>
    <s v="Bank Transfer"/>
    <x v="6"/>
  </r>
  <r>
    <n v="1742"/>
    <n v="41"/>
    <x v="0"/>
    <s v="Pants"/>
    <x v="0"/>
    <x v="12"/>
    <x v="12"/>
    <x v="3"/>
    <x v="11"/>
    <x v="0"/>
    <n v="3.6"/>
    <s v="No"/>
    <x v="4"/>
    <x v="2"/>
    <x v="1"/>
    <s v="No"/>
    <n v="20"/>
    <s v="Bank Transfer"/>
    <x v="5"/>
  </r>
  <r>
    <n v="1743"/>
    <n v="51"/>
    <x v="0"/>
    <s v="Sandals"/>
    <x v="1"/>
    <x v="68"/>
    <x v="23"/>
    <x v="3"/>
    <x v="3"/>
    <x v="1"/>
    <n v="4.3"/>
    <s v="No"/>
    <x v="0"/>
    <x v="0"/>
    <x v="1"/>
    <s v="No"/>
    <n v="18"/>
    <s v="Venmo"/>
    <x v="6"/>
  </r>
  <r>
    <n v="1744"/>
    <n v="23"/>
    <x v="0"/>
    <s v="Skirt"/>
    <x v="0"/>
    <x v="11"/>
    <x v="9"/>
    <x v="3"/>
    <x v="18"/>
    <x v="0"/>
    <n v="3.3"/>
    <s v="No"/>
    <x v="5"/>
    <x v="3"/>
    <x v="1"/>
    <s v="No"/>
    <n v="3"/>
    <s v="Bank Transfer"/>
    <x v="1"/>
  </r>
  <r>
    <n v="1745"/>
    <n v="57"/>
    <x v="0"/>
    <s v="Sunglasses"/>
    <x v="3"/>
    <x v="80"/>
    <x v="49"/>
    <x v="0"/>
    <x v="11"/>
    <x v="0"/>
    <n v="3"/>
    <s v="No"/>
    <x v="3"/>
    <x v="3"/>
    <x v="1"/>
    <s v="No"/>
    <n v="23"/>
    <s v="PayPal"/>
    <x v="1"/>
  </r>
  <r>
    <n v="1746"/>
    <n v="40"/>
    <x v="0"/>
    <s v="Skirt"/>
    <x v="0"/>
    <x v="65"/>
    <x v="8"/>
    <x v="0"/>
    <x v="16"/>
    <x v="0"/>
    <n v="3.6"/>
    <s v="No"/>
    <x v="0"/>
    <x v="5"/>
    <x v="1"/>
    <s v="No"/>
    <n v="27"/>
    <s v="Cash"/>
    <x v="1"/>
  </r>
  <r>
    <n v="1747"/>
    <n v="65"/>
    <x v="0"/>
    <s v="Handbag"/>
    <x v="3"/>
    <x v="77"/>
    <x v="15"/>
    <x v="0"/>
    <x v="18"/>
    <x v="2"/>
    <n v="3.1"/>
    <s v="No"/>
    <x v="1"/>
    <x v="5"/>
    <x v="1"/>
    <s v="No"/>
    <n v="44"/>
    <s v="Bank Transfer"/>
    <x v="0"/>
  </r>
  <r>
    <n v="1748"/>
    <n v="61"/>
    <x v="0"/>
    <s v="Coat"/>
    <x v="2"/>
    <x v="66"/>
    <x v="13"/>
    <x v="2"/>
    <x v="22"/>
    <x v="0"/>
    <n v="2.9"/>
    <s v="No"/>
    <x v="2"/>
    <x v="0"/>
    <x v="1"/>
    <s v="No"/>
    <n v="41"/>
    <s v="Venmo"/>
    <x v="3"/>
  </r>
  <r>
    <n v="1749"/>
    <n v="34"/>
    <x v="0"/>
    <s v="Skirt"/>
    <x v="0"/>
    <x v="73"/>
    <x v="6"/>
    <x v="0"/>
    <x v="11"/>
    <x v="0"/>
    <n v="3.9"/>
    <s v="No"/>
    <x v="1"/>
    <x v="4"/>
    <x v="1"/>
    <s v="No"/>
    <n v="41"/>
    <s v="Bank Transfer"/>
    <x v="2"/>
  </r>
  <r>
    <n v="1750"/>
    <n v="43"/>
    <x v="0"/>
    <s v="Hoodie"/>
    <x v="0"/>
    <x v="44"/>
    <x v="5"/>
    <x v="0"/>
    <x v="6"/>
    <x v="3"/>
    <n v="3.2"/>
    <s v="No"/>
    <x v="0"/>
    <x v="4"/>
    <x v="1"/>
    <s v="No"/>
    <n v="36"/>
    <s v="Debit Card"/>
    <x v="6"/>
  </r>
  <r>
    <n v="1751"/>
    <n v="31"/>
    <x v="0"/>
    <s v="Sunglasses"/>
    <x v="3"/>
    <x v="6"/>
    <x v="9"/>
    <x v="2"/>
    <x v="3"/>
    <x v="3"/>
    <n v="3.1"/>
    <s v="No"/>
    <x v="0"/>
    <x v="0"/>
    <x v="1"/>
    <s v="No"/>
    <n v="38"/>
    <s v="Venmo"/>
    <x v="6"/>
  </r>
  <r>
    <n v="1752"/>
    <n v="57"/>
    <x v="0"/>
    <s v="Sweater"/>
    <x v="0"/>
    <x v="49"/>
    <x v="31"/>
    <x v="2"/>
    <x v="5"/>
    <x v="0"/>
    <n v="3.2"/>
    <s v="No"/>
    <x v="3"/>
    <x v="4"/>
    <x v="1"/>
    <s v="No"/>
    <n v="34"/>
    <s v="Cash"/>
    <x v="2"/>
  </r>
  <r>
    <n v="1753"/>
    <n v="34"/>
    <x v="0"/>
    <s v="Boots"/>
    <x v="1"/>
    <x v="45"/>
    <x v="45"/>
    <x v="0"/>
    <x v="24"/>
    <x v="0"/>
    <n v="3.3"/>
    <s v="No"/>
    <x v="5"/>
    <x v="5"/>
    <x v="1"/>
    <s v="No"/>
    <n v="14"/>
    <s v="Venmo"/>
    <x v="3"/>
  </r>
  <r>
    <n v="1754"/>
    <n v="25"/>
    <x v="0"/>
    <s v="Skirt"/>
    <x v="0"/>
    <x v="65"/>
    <x v="24"/>
    <x v="0"/>
    <x v="13"/>
    <x v="3"/>
    <n v="4.8"/>
    <s v="No"/>
    <x v="4"/>
    <x v="2"/>
    <x v="1"/>
    <s v="No"/>
    <n v="23"/>
    <s v="Credit Card"/>
    <x v="0"/>
  </r>
  <r>
    <n v="1755"/>
    <n v="66"/>
    <x v="0"/>
    <s v="Dress"/>
    <x v="0"/>
    <x v="73"/>
    <x v="2"/>
    <x v="1"/>
    <x v="19"/>
    <x v="3"/>
    <n v="3.8"/>
    <s v="No"/>
    <x v="5"/>
    <x v="4"/>
    <x v="1"/>
    <s v="No"/>
    <n v="18"/>
    <s v="Credit Card"/>
    <x v="0"/>
  </r>
  <r>
    <n v="1756"/>
    <n v="56"/>
    <x v="0"/>
    <s v="Belt"/>
    <x v="3"/>
    <x v="5"/>
    <x v="12"/>
    <x v="3"/>
    <x v="4"/>
    <x v="1"/>
    <n v="4.5999999999999996"/>
    <s v="No"/>
    <x v="2"/>
    <x v="2"/>
    <x v="1"/>
    <s v="No"/>
    <n v="45"/>
    <s v="Cash"/>
    <x v="5"/>
  </r>
  <r>
    <n v="1757"/>
    <n v="49"/>
    <x v="0"/>
    <s v="Jewelry"/>
    <x v="3"/>
    <x v="37"/>
    <x v="13"/>
    <x v="1"/>
    <x v="17"/>
    <x v="3"/>
    <n v="2.8"/>
    <s v="No"/>
    <x v="3"/>
    <x v="1"/>
    <x v="1"/>
    <s v="No"/>
    <n v="14"/>
    <s v="Bank Transfer"/>
    <x v="1"/>
  </r>
  <r>
    <n v="1758"/>
    <n v="19"/>
    <x v="0"/>
    <s v="Dress"/>
    <x v="0"/>
    <x v="23"/>
    <x v="49"/>
    <x v="0"/>
    <x v="22"/>
    <x v="3"/>
    <n v="3.6"/>
    <s v="No"/>
    <x v="1"/>
    <x v="3"/>
    <x v="1"/>
    <s v="No"/>
    <n v="48"/>
    <s v="Debit Card"/>
    <x v="2"/>
  </r>
  <r>
    <n v="1759"/>
    <n v="27"/>
    <x v="0"/>
    <s v="Hat"/>
    <x v="3"/>
    <x v="22"/>
    <x v="38"/>
    <x v="2"/>
    <x v="5"/>
    <x v="0"/>
    <n v="4.3"/>
    <s v="No"/>
    <x v="5"/>
    <x v="1"/>
    <x v="1"/>
    <s v="No"/>
    <n v="17"/>
    <s v="Venmo"/>
    <x v="4"/>
  </r>
  <r>
    <n v="1760"/>
    <n v="68"/>
    <x v="0"/>
    <s v="Sweater"/>
    <x v="0"/>
    <x v="47"/>
    <x v="7"/>
    <x v="0"/>
    <x v="14"/>
    <x v="1"/>
    <n v="4"/>
    <s v="No"/>
    <x v="4"/>
    <x v="2"/>
    <x v="1"/>
    <s v="No"/>
    <n v="1"/>
    <s v="PayPal"/>
    <x v="1"/>
  </r>
  <r>
    <n v="1761"/>
    <n v="20"/>
    <x v="0"/>
    <s v="Skirt"/>
    <x v="0"/>
    <x v="77"/>
    <x v="46"/>
    <x v="3"/>
    <x v="15"/>
    <x v="1"/>
    <n v="3.5"/>
    <s v="No"/>
    <x v="0"/>
    <x v="3"/>
    <x v="1"/>
    <s v="No"/>
    <n v="39"/>
    <s v="PayPal"/>
    <x v="1"/>
  </r>
  <r>
    <n v="1762"/>
    <n v="21"/>
    <x v="0"/>
    <s v="Hoodie"/>
    <x v="0"/>
    <x v="51"/>
    <x v="11"/>
    <x v="1"/>
    <x v="14"/>
    <x v="3"/>
    <n v="4.9000000000000004"/>
    <s v="No"/>
    <x v="3"/>
    <x v="4"/>
    <x v="1"/>
    <s v="No"/>
    <n v="24"/>
    <s v="Cash"/>
    <x v="1"/>
  </r>
  <r>
    <n v="1763"/>
    <n v="36"/>
    <x v="0"/>
    <s v="Sandals"/>
    <x v="1"/>
    <x v="69"/>
    <x v="37"/>
    <x v="2"/>
    <x v="18"/>
    <x v="2"/>
    <n v="3.1"/>
    <s v="No"/>
    <x v="0"/>
    <x v="0"/>
    <x v="1"/>
    <s v="No"/>
    <n v="41"/>
    <s v="Bank Transfer"/>
    <x v="0"/>
  </r>
  <r>
    <n v="1764"/>
    <n v="37"/>
    <x v="0"/>
    <s v="Jewelry"/>
    <x v="3"/>
    <x v="73"/>
    <x v="34"/>
    <x v="2"/>
    <x v="12"/>
    <x v="0"/>
    <n v="3.9"/>
    <s v="No"/>
    <x v="4"/>
    <x v="5"/>
    <x v="1"/>
    <s v="No"/>
    <n v="28"/>
    <s v="PayPal"/>
    <x v="2"/>
  </r>
  <r>
    <n v="1765"/>
    <n v="61"/>
    <x v="0"/>
    <s v="Dress"/>
    <x v="0"/>
    <x v="22"/>
    <x v="12"/>
    <x v="2"/>
    <x v="4"/>
    <x v="2"/>
    <n v="3"/>
    <s v="No"/>
    <x v="3"/>
    <x v="5"/>
    <x v="1"/>
    <s v="No"/>
    <n v="34"/>
    <s v="Venmo"/>
    <x v="3"/>
  </r>
  <r>
    <n v="1766"/>
    <n v="68"/>
    <x v="0"/>
    <s v="Hoodie"/>
    <x v="0"/>
    <x v="19"/>
    <x v="35"/>
    <x v="2"/>
    <x v="20"/>
    <x v="1"/>
    <n v="4.0999999999999996"/>
    <s v="No"/>
    <x v="1"/>
    <x v="4"/>
    <x v="1"/>
    <s v="No"/>
    <n v="41"/>
    <s v="Venmo"/>
    <x v="3"/>
  </r>
  <r>
    <n v="1767"/>
    <n v="60"/>
    <x v="0"/>
    <s v="Sweater"/>
    <x v="0"/>
    <x v="36"/>
    <x v="29"/>
    <x v="1"/>
    <x v="17"/>
    <x v="0"/>
    <n v="4.3"/>
    <s v="No"/>
    <x v="4"/>
    <x v="4"/>
    <x v="1"/>
    <s v="No"/>
    <n v="27"/>
    <s v="Cash"/>
    <x v="4"/>
  </r>
  <r>
    <n v="1768"/>
    <n v="69"/>
    <x v="0"/>
    <s v="Jewelry"/>
    <x v="3"/>
    <x v="58"/>
    <x v="46"/>
    <x v="0"/>
    <x v="12"/>
    <x v="3"/>
    <n v="3.8"/>
    <s v="No"/>
    <x v="3"/>
    <x v="4"/>
    <x v="1"/>
    <s v="No"/>
    <n v="46"/>
    <s v="Debit Card"/>
    <x v="0"/>
  </r>
  <r>
    <n v="1769"/>
    <n v="25"/>
    <x v="0"/>
    <s v="Sandals"/>
    <x v="1"/>
    <x v="29"/>
    <x v="43"/>
    <x v="2"/>
    <x v="21"/>
    <x v="2"/>
    <n v="3.9"/>
    <s v="No"/>
    <x v="4"/>
    <x v="4"/>
    <x v="1"/>
    <s v="No"/>
    <n v="2"/>
    <s v="PayPal"/>
    <x v="6"/>
  </r>
  <r>
    <n v="1770"/>
    <n v="32"/>
    <x v="0"/>
    <s v="Socks"/>
    <x v="0"/>
    <x v="60"/>
    <x v="29"/>
    <x v="0"/>
    <x v="18"/>
    <x v="0"/>
    <n v="4.3"/>
    <s v="No"/>
    <x v="0"/>
    <x v="1"/>
    <x v="1"/>
    <s v="No"/>
    <n v="45"/>
    <s v="Cash"/>
    <x v="5"/>
  </r>
  <r>
    <n v="1771"/>
    <n v="53"/>
    <x v="0"/>
    <s v="Backpack"/>
    <x v="3"/>
    <x v="20"/>
    <x v="49"/>
    <x v="2"/>
    <x v="6"/>
    <x v="3"/>
    <n v="4.3"/>
    <s v="No"/>
    <x v="0"/>
    <x v="0"/>
    <x v="1"/>
    <s v="No"/>
    <n v="34"/>
    <s v="Bank Transfer"/>
    <x v="1"/>
  </r>
  <r>
    <n v="1772"/>
    <n v="46"/>
    <x v="0"/>
    <s v="Shirt"/>
    <x v="0"/>
    <x v="71"/>
    <x v="27"/>
    <x v="3"/>
    <x v="2"/>
    <x v="3"/>
    <n v="4.7"/>
    <s v="No"/>
    <x v="0"/>
    <x v="5"/>
    <x v="1"/>
    <s v="No"/>
    <n v="9"/>
    <s v="Credit Card"/>
    <x v="2"/>
  </r>
  <r>
    <n v="1773"/>
    <n v="58"/>
    <x v="0"/>
    <s v="Shoes"/>
    <x v="1"/>
    <x v="7"/>
    <x v="11"/>
    <x v="2"/>
    <x v="9"/>
    <x v="2"/>
    <n v="3.1"/>
    <s v="No"/>
    <x v="3"/>
    <x v="4"/>
    <x v="1"/>
    <s v="No"/>
    <n v="1"/>
    <s v="Bank Transfer"/>
    <x v="2"/>
  </r>
  <r>
    <n v="1774"/>
    <n v="21"/>
    <x v="0"/>
    <s v="Coat"/>
    <x v="2"/>
    <x v="56"/>
    <x v="8"/>
    <x v="2"/>
    <x v="24"/>
    <x v="2"/>
    <n v="2.7"/>
    <s v="No"/>
    <x v="2"/>
    <x v="1"/>
    <x v="1"/>
    <s v="No"/>
    <n v="17"/>
    <s v="PayPal"/>
    <x v="2"/>
  </r>
  <r>
    <n v="1775"/>
    <n v="46"/>
    <x v="0"/>
    <s v="Sweater"/>
    <x v="0"/>
    <x v="72"/>
    <x v="14"/>
    <x v="2"/>
    <x v="12"/>
    <x v="1"/>
    <n v="3.7"/>
    <s v="No"/>
    <x v="1"/>
    <x v="0"/>
    <x v="1"/>
    <s v="No"/>
    <n v="6"/>
    <s v="PayPal"/>
    <x v="1"/>
  </r>
  <r>
    <n v="1776"/>
    <n v="18"/>
    <x v="0"/>
    <s v="Jacket"/>
    <x v="2"/>
    <x v="53"/>
    <x v="44"/>
    <x v="2"/>
    <x v="10"/>
    <x v="1"/>
    <n v="3.3"/>
    <s v="No"/>
    <x v="1"/>
    <x v="4"/>
    <x v="1"/>
    <s v="No"/>
    <n v="12"/>
    <s v="Cash"/>
    <x v="4"/>
  </r>
  <r>
    <n v="1777"/>
    <n v="56"/>
    <x v="0"/>
    <s v="Jacket"/>
    <x v="2"/>
    <x v="1"/>
    <x v="28"/>
    <x v="0"/>
    <x v="17"/>
    <x v="2"/>
    <n v="3.4"/>
    <s v="No"/>
    <x v="1"/>
    <x v="1"/>
    <x v="1"/>
    <s v="No"/>
    <n v="10"/>
    <s v="Venmo"/>
    <x v="6"/>
  </r>
  <r>
    <n v="1778"/>
    <n v="18"/>
    <x v="0"/>
    <s v="Sneakers"/>
    <x v="1"/>
    <x v="77"/>
    <x v="46"/>
    <x v="0"/>
    <x v="7"/>
    <x v="0"/>
    <n v="4.7"/>
    <s v="No"/>
    <x v="2"/>
    <x v="1"/>
    <x v="1"/>
    <s v="No"/>
    <n v="4"/>
    <s v="Cash"/>
    <x v="0"/>
  </r>
  <r>
    <n v="1779"/>
    <n v="49"/>
    <x v="0"/>
    <s v="Belt"/>
    <x v="3"/>
    <x v="23"/>
    <x v="21"/>
    <x v="2"/>
    <x v="16"/>
    <x v="0"/>
    <n v="4.9000000000000004"/>
    <s v="No"/>
    <x v="5"/>
    <x v="5"/>
    <x v="1"/>
    <s v="No"/>
    <n v="8"/>
    <s v="Debit Card"/>
    <x v="4"/>
  </r>
  <r>
    <n v="1780"/>
    <n v="29"/>
    <x v="0"/>
    <s v="Scarf"/>
    <x v="3"/>
    <x v="17"/>
    <x v="41"/>
    <x v="2"/>
    <x v="4"/>
    <x v="0"/>
    <n v="4.3"/>
    <s v="No"/>
    <x v="1"/>
    <x v="1"/>
    <x v="1"/>
    <s v="No"/>
    <n v="41"/>
    <s v="Venmo"/>
    <x v="1"/>
  </r>
  <r>
    <n v="1781"/>
    <n v="67"/>
    <x v="0"/>
    <s v="Jewelry"/>
    <x v="3"/>
    <x v="13"/>
    <x v="25"/>
    <x v="1"/>
    <x v="0"/>
    <x v="2"/>
    <n v="4.2"/>
    <s v="No"/>
    <x v="2"/>
    <x v="2"/>
    <x v="1"/>
    <s v="No"/>
    <n v="49"/>
    <s v="Credit Card"/>
    <x v="1"/>
  </r>
  <r>
    <n v="1782"/>
    <n v="31"/>
    <x v="0"/>
    <s v="T-shirt"/>
    <x v="0"/>
    <x v="27"/>
    <x v="44"/>
    <x v="2"/>
    <x v="6"/>
    <x v="3"/>
    <n v="3.7"/>
    <s v="No"/>
    <x v="3"/>
    <x v="0"/>
    <x v="1"/>
    <s v="No"/>
    <n v="49"/>
    <s v="Bank Transfer"/>
    <x v="3"/>
  </r>
  <r>
    <n v="1783"/>
    <n v="52"/>
    <x v="0"/>
    <s v="Pants"/>
    <x v="0"/>
    <x v="19"/>
    <x v="40"/>
    <x v="2"/>
    <x v="12"/>
    <x v="3"/>
    <n v="2.7"/>
    <s v="No"/>
    <x v="0"/>
    <x v="2"/>
    <x v="1"/>
    <s v="No"/>
    <n v="40"/>
    <s v="Bank Transfer"/>
    <x v="0"/>
  </r>
  <r>
    <n v="1784"/>
    <n v="42"/>
    <x v="0"/>
    <s v="Handbag"/>
    <x v="3"/>
    <x v="4"/>
    <x v="31"/>
    <x v="0"/>
    <x v="12"/>
    <x v="0"/>
    <n v="3.3"/>
    <s v="No"/>
    <x v="2"/>
    <x v="1"/>
    <x v="1"/>
    <s v="No"/>
    <n v="30"/>
    <s v="Credit Card"/>
    <x v="5"/>
  </r>
  <r>
    <n v="1785"/>
    <n v="32"/>
    <x v="0"/>
    <s v="Backpack"/>
    <x v="3"/>
    <x v="9"/>
    <x v="7"/>
    <x v="0"/>
    <x v="22"/>
    <x v="2"/>
    <n v="4.8"/>
    <s v="No"/>
    <x v="2"/>
    <x v="3"/>
    <x v="1"/>
    <s v="No"/>
    <n v="4"/>
    <s v="Debit Card"/>
    <x v="3"/>
  </r>
  <r>
    <n v="1786"/>
    <n v="47"/>
    <x v="0"/>
    <s v="Gloves"/>
    <x v="3"/>
    <x v="45"/>
    <x v="44"/>
    <x v="1"/>
    <x v="15"/>
    <x v="3"/>
    <n v="4.0999999999999996"/>
    <s v="No"/>
    <x v="1"/>
    <x v="2"/>
    <x v="1"/>
    <s v="No"/>
    <n v="22"/>
    <s v="Venmo"/>
    <x v="5"/>
  </r>
  <r>
    <n v="1787"/>
    <n v="45"/>
    <x v="0"/>
    <s v="Jacket"/>
    <x v="2"/>
    <x v="7"/>
    <x v="33"/>
    <x v="2"/>
    <x v="18"/>
    <x v="1"/>
    <n v="4.5999999999999996"/>
    <s v="No"/>
    <x v="5"/>
    <x v="4"/>
    <x v="1"/>
    <s v="No"/>
    <n v="22"/>
    <s v="Venmo"/>
    <x v="5"/>
  </r>
  <r>
    <n v="1788"/>
    <n v="20"/>
    <x v="0"/>
    <s v="Sweater"/>
    <x v="0"/>
    <x v="15"/>
    <x v="6"/>
    <x v="0"/>
    <x v="9"/>
    <x v="3"/>
    <n v="4.9000000000000004"/>
    <s v="No"/>
    <x v="1"/>
    <x v="4"/>
    <x v="1"/>
    <s v="No"/>
    <n v="10"/>
    <s v="Bank Transfer"/>
    <x v="3"/>
  </r>
  <r>
    <n v="1789"/>
    <n v="66"/>
    <x v="0"/>
    <s v="Blouse"/>
    <x v="0"/>
    <x v="52"/>
    <x v="26"/>
    <x v="0"/>
    <x v="6"/>
    <x v="2"/>
    <n v="3.1"/>
    <s v="No"/>
    <x v="3"/>
    <x v="5"/>
    <x v="1"/>
    <s v="No"/>
    <n v="23"/>
    <s v="Cash"/>
    <x v="4"/>
  </r>
  <r>
    <n v="1790"/>
    <n v="52"/>
    <x v="0"/>
    <s v="Blouse"/>
    <x v="0"/>
    <x v="7"/>
    <x v="28"/>
    <x v="0"/>
    <x v="15"/>
    <x v="1"/>
    <n v="3"/>
    <s v="No"/>
    <x v="3"/>
    <x v="4"/>
    <x v="1"/>
    <s v="No"/>
    <n v="43"/>
    <s v="Debit Card"/>
    <x v="3"/>
  </r>
  <r>
    <n v="1791"/>
    <n v="50"/>
    <x v="0"/>
    <s v="Gloves"/>
    <x v="3"/>
    <x v="46"/>
    <x v="17"/>
    <x v="1"/>
    <x v="10"/>
    <x v="2"/>
    <n v="3.7"/>
    <s v="No"/>
    <x v="0"/>
    <x v="5"/>
    <x v="1"/>
    <s v="No"/>
    <n v="31"/>
    <s v="PayPal"/>
    <x v="4"/>
  </r>
  <r>
    <n v="1792"/>
    <n v="62"/>
    <x v="0"/>
    <s v="Jeans"/>
    <x v="0"/>
    <x v="57"/>
    <x v="6"/>
    <x v="1"/>
    <x v="7"/>
    <x v="0"/>
    <n v="4"/>
    <s v="No"/>
    <x v="5"/>
    <x v="5"/>
    <x v="1"/>
    <s v="No"/>
    <n v="38"/>
    <s v="Cash"/>
    <x v="2"/>
  </r>
  <r>
    <n v="1793"/>
    <n v="38"/>
    <x v="0"/>
    <s v="Sneakers"/>
    <x v="1"/>
    <x v="40"/>
    <x v="44"/>
    <x v="2"/>
    <x v="15"/>
    <x v="3"/>
    <n v="3"/>
    <s v="No"/>
    <x v="1"/>
    <x v="0"/>
    <x v="1"/>
    <s v="No"/>
    <n v="22"/>
    <s v="Debit Card"/>
    <x v="6"/>
  </r>
  <r>
    <n v="1794"/>
    <n v="65"/>
    <x v="0"/>
    <s v="Hat"/>
    <x v="3"/>
    <x v="56"/>
    <x v="44"/>
    <x v="1"/>
    <x v="3"/>
    <x v="3"/>
    <n v="3.8"/>
    <s v="No"/>
    <x v="5"/>
    <x v="5"/>
    <x v="1"/>
    <s v="No"/>
    <n v="45"/>
    <s v="Cash"/>
    <x v="6"/>
  </r>
  <r>
    <n v="1795"/>
    <n v="60"/>
    <x v="0"/>
    <s v="Backpack"/>
    <x v="3"/>
    <x v="49"/>
    <x v="31"/>
    <x v="0"/>
    <x v="21"/>
    <x v="1"/>
    <n v="3.7"/>
    <s v="No"/>
    <x v="1"/>
    <x v="0"/>
    <x v="1"/>
    <s v="No"/>
    <n v="21"/>
    <s v="Debit Card"/>
    <x v="0"/>
  </r>
  <r>
    <n v="1796"/>
    <n v="68"/>
    <x v="0"/>
    <s v="Jeans"/>
    <x v="0"/>
    <x v="5"/>
    <x v="48"/>
    <x v="1"/>
    <x v="10"/>
    <x v="3"/>
    <n v="4"/>
    <s v="No"/>
    <x v="5"/>
    <x v="4"/>
    <x v="1"/>
    <s v="No"/>
    <n v="9"/>
    <s v="Debit Card"/>
    <x v="0"/>
  </r>
  <r>
    <n v="1797"/>
    <n v="62"/>
    <x v="0"/>
    <s v="Skirt"/>
    <x v="0"/>
    <x v="59"/>
    <x v="36"/>
    <x v="1"/>
    <x v="18"/>
    <x v="1"/>
    <n v="3.1"/>
    <s v="No"/>
    <x v="5"/>
    <x v="5"/>
    <x v="1"/>
    <s v="No"/>
    <n v="34"/>
    <s v="Venmo"/>
    <x v="1"/>
  </r>
  <r>
    <n v="1798"/>
    <n v="62"/>
    <x v="0"/>
    <s v="Belt"/>
    <x v="3"/>
    <x v="59"/>
    <x v="4"/>
    <x v="0"/>
    <x v="1"/>
    <x v="1"/>
    <n v="3.9"/>
    <s v="No"/>
    <x v="3"/>
    <x v="4"/>
    <x v="1"/>
    <s v="No"/>
    <n v="26"/>
    <s v="Venmo"/>
    <x v="1"/>
  </r>
  <r>
    <n v="1799"/>
    <n v="40"/>
    <x v="0"/>
    <s v="Dress"/>
    <x v="0"/>
    <x v="71"/>
    <x v="25"/>
    <x v="0"/>
    <x v="23"/>
    <x v="0"/>
    <n v="3.7"/>
    <s v="No"/>
    <x v="0"/>
    <x v="0"/>
    <x v="1"/>
    <s v="No"/>
    <n v="1"/>
    <s v="Cash"/>
    <x v="1"/>
  </r>
  <r>
    <n v="1800"/>
    <n v="32"/>
    <x v="0"/>
    <s v="Hoodie"/>
    <x v="0"/>
    <x v="16"/>
    <x v="18"/>
    <x v="2"/>
    <x v="4"/>
    <x v="3"/>
    <n v="3.9"/>
    <s v="No"/>
    <x v="5"/>
    <x v="0"/>
    <x v="1"/>
    <s v="No"/>
    <n v="47"/>
    <s v="Venmo"/>
    <x v="1"/>
  </r>
  <r>
    <n v="1801"/>
    <n v="22"/>
    <x v="0"/>
    <s v="Coat"/>
    <x v="2"/>
    <x v="47"/>
    <x v="16"/>
    <x v="3"/>
    <x v="21"/>
    <x v="0"/>
    <n v="2.7"/>
    <s v="No"/>
    <x v="2"/>
    <x v="0"/>
    <x v="1"/>
    <s v="No"/>
    <n v="30"/>
    <s v="Credit Card"/>
    <x v="1"/>
  </r>
  <r>
    <n v="1802"/>
    <n v="33"/>
    <x v="0"/>
    <s v="Sweater"/>
    <x v="0"/>
    <x v="75"/>
    <x v="32"/>
    <x v="2"/>
    <x v="2"/>
    <x v="1"/>
    <n v="3.9"/>
    <s v="No"/>
    <x v="0"/>
    <x v="0"/>
    <x v="1"/>
    <s v="No"/>
    <n v="48"/>
    <s v="Debit Card"/>
    <x v="0"/>
  </r>
  <r>
    <n v="1803"/>
    <n v="57"/>
    <x v="0"/>
    <s v="Shorts"/>
    <x v="0"/>
    <x v="48"/>
    <x v="3"/>
    <x v="0"/>
    <x v="2"/>
    <x v="0"/>
    <n v="2.6"/>
    <s v="No"/>
    <x v="1"/>
    <x v="5"/>
    <x v="1"/>
    <s v="No"/>
    <n v="31"/>
    <s v="Venmo"/>
    <x v="4"/>
  </r>
  <r>
    <n v="1804"/>
    <n v="60"/>
    <x v="0"/>
    <s v="Sneakers"/>
    <x v="1"/>
    <x v="8"/>
    <x v="13"/>
    <x v="1"/>
    <x v="0"/>
    <x v="2"/>
    <n v="3.5"/>
    <s v="No"/>
    <x v="3"/>
    <x v="1"/>
    <x v="1"/>
    <s v="No"/>
    <n v="33"/>
    <s v="Venmo"/>
    <x v="0"/>
  </r>
  <r>
    <n v="1805"/>
    <n v="30"/>
    <x v="0"/>
    <s v="Sweater"/>
    <x v="0"/>
    <x v="69"/>
    <x v="7"/>
    <x v="0"/>
    <x v="15"/>
    <x v="0"/>
    <n v="4.4000000000000004"/>
    <s v="No"/>
    <x v="5"/>
    <x v="2"/>
    <x v="1"/>
    <s v="No"/>
    <n v="39"/>
    <s v="Credit Card"/>
    <x v="1"/>
  </r>
  <r>
    <n v="1806"/>
    <n v="41"/>
    <x v="0"/>
    <s v="T-shirt"/>
    <x v="0"/>
    <x v="17"/>
    <x v="28"/>
    <x v="0"/>
    <x v="9"/>
    <x v="1"/>
    <n v="4.9000000000000004"/>
    <s v="No"/>
    <x v="4"/>
    <x v="5"/>
    <x v="1"/>
    <s v="No"/>
    <n v="46"/>
    <s v="Debit Card"/>
    <x v="1"/>
  </r>
  <r>
    <n v="1807"/>
    <n v="58"/>
    <x v="0"/>
    <s v="Handbag"/>
    <x v="3"/>
    <x v="25"/>
    <x v="3"/>
    <x v="2"/>
    <x v="14"/>
    <x v="3"/>
    <n v="3.9"/>
    <s v="No"/>
    <x v="0"/>
    <x v="3"/>
    <x v="1"/>
    <s v="No"/>
    <n v="24"/>
    <s v="Venmo"/>
    <x v="2"/>
  </r>
  <r>
    <n v="1808"/>
    <n v="34"/>
    <x v="0"/>
    <s v="Sneakers"/>
    <x v="1"/>
    <x v="43"/>
    <x v="34"/>
    <x v="0"/>
    <x v="9"/>
    <x v="2"/>
    <n v="3.5"/>
    <s v="No"/>
    <x v="3"/>
    <x v="3"/>
    <x v="1"/>
    <s v="No"/>
    <n v="37"/>
    <s v="Venmo"/>
    <x v="0"/>
  </r>
  <r>
    <n v="1809"/>
    <n v="67"/>
    <x v="0"/>
    <s v="Jacket"/>
    <x v="2"/>
    <x v="79"/>
    <x v="30"/>
    <x v="2"/>
    <x v="12"/>
    <x v="1"/>
    <n v="4.3"/>
    <s v="No"/>
    <x v="0"/>
    <x v="2"/>
    <x v="1"/>
    <s v="No"/>
    <n v="7"/>
    <s v="Debit Card"/>
    <x v="5"/>
  </r>
  <r>
    <n v="1810"/>
    <n v="58"/>
    <x v="0"/>
    <s v="Backpack"/>
    <x v="3"/>
    <x v="54"/>
    <x v="29"/>
    <x v="1"/>
    <x v="24"/>
    <x v="3"/>
    <n v="3.4"/>
    <s v="No"/>
    <x v="0"/>
    <x v="1"/>
    <x v="1"/>
    <s v="No"/>
    <n v="6"/>
    <s v="Debit Card"/>
    <x v="0"/>
  </r>
  <r>
    <n v="1811"/>
    <n v="41"/>
    <x v="0"/>
    <s v="Jeans"/>
    <x v="0"/>
    <x v="39"/>
    <x v="33"/>
    <x v="2"/>
    <x v="23"/>
    <x v="3"/>
    <n v="2.7"/>
    <s v="No"/>
    <x v="0"/>
    <x v="3"/>
    <x v="1"/>
    <s v="No"/>
    <n v="16"/>
    <s v="Cash"/>
    <x v="4"/>
  </r>
  <r>
    <n v="1812"/>
    <n v="42"/>
    <x v="0"/>
    <s v="Belt"/>
    <x v="3"/>
    <x v="64"/>
    <x v="48"/>
    <x v="0"/>
    <x v="24"/>
    <x v="2"/>
    <n v="3.6"/>
    <s v="No"/>
    <x v="1"/>
    <x v="3"/>
    <x v="1"/>
    <s v="No"/>
    <n v="33"/>
    <s v="Bank Transfer"/>
    <x v="2"/>
  </r>
  <r>
    <n v="1813"/>
    <n v="50"/>
    <x v="0"/>
    <s v="Boots"/>
    <x v="1"/>
    <x v="80"/>
    <x v="22"/>
    <x v="1"/>
    <x v="24"/>
    <x v="2"/>
    <n v="4.9000000000000004"/>
    <s v="No"/>
    <x v="4"/>
    <x v="0"/>
    <x v="1"/>
    <s v="No"/>
    <n v="18"/>
    <s v="PayPal"/>
    <x v="4"/>
  </r>
  <r>
    <n v="1814"/>
    <n v="40"/>
    <x v="0"/>
    <s v="Shorts"/>
    <x v="0"/>
    <x v="17"/>
    <x v="26"/>
    <x v="2"/>
    <x v="8"/>
    <x v="1"/>
    <n v="3.5"/>
    <s v="No"/>
    <x v="0"/>
    <x v="1"/>
    <x v="1"/>
    <s v="No"/>
    <n v="24"/>
    <s v="PayPal"/>
    <x v="1"/>
  </r>
  <r>
    <n v="1815"/>
    <n v="32"/>
    <x v="0"/>
    <s v="Jeans"/>
    <x v="0"/>
    <x v="56"/>
    <x v="6"/>
    <x v="2"/>
    <x v="3"/>
    <x v="2"/>
    <n v="3.8"/>
    <s v="No"/>
    <x v="5"/>
    <x v="1"/>
    <x v="1"/>
    <s v="No"/>
    <n v="24"/>
    <s v="Cash"/>
    <x v="3"/>
  </r>
  <r>
    <n v="1816"/>
    <n v="51"/>
    <x v="0"/>
    <s v="Shoes"/>
    <x v="1"/>
    <x v="11"/>
    <x v="35"/>
    <x v="0"/>
    <x v="3"/>
    <x v="0"/>
    <n v="4.5"/>
    <s v="No"/>
    <x v="4"/>
    <x v="4"/>
    <x v="1"/>
    <s v="No"/>
    <n v="48"/>
    <s v="Credit Card"/>
    <x v="6"/>
  </r>
  <r>
    <n v="1817"/>
    <n v="26"/>
    <x v="0"/>
    <s v="Hat"/>
    <x v="3"/>
    <x v="24"/>
    <x v="41"/>
    <x v="2"/>
    <x v="7"/>
    <x v="2"/>
    <n v="4"/>
    <s v="No"/>
    <x v="4"/>
    <x v="0"/>
    <x v="1"/>
    <s v="No"/>
    <n v="4"/>
    <s v="Cash"/>
    <x v="1"/>
  </r>
  <r>
    <n v="1818"/>
    <n v="32"/>
    <x v="0"/>
    <s v="T-shirt"/>
    <x v="0"/>
    <x v="65"/>
    <x v="12"/>
    <x v="2"/>
    <x v="3"/>
    <x v="2"/>
    <n v="4.7"/>
    <s v="No"/>
    <x v="0"/>
    <x v="1"/>
    <x v="1"/>
    <s v="No"/>
    <n v="20"/>
    <s v="Cash"/>
    <x v="1"/>
  </r>
  <r>
    <n v="1819"/>
    <n v="58"/>
    <x v="0"/>
    <s v="Sunglasses"/>
    <x v="3"/>
    <x v="32"/>
    <x v="17"/>
    <x v="2"/>
    <x v="3"/>
    <x v="3"/>
    <n v="3.8"/>
    <s v="No"/>
    <x v="0"/>
    <x v="0"/>
    <x v="1"/>
    <s v="No"/>
    <n v="47"/>
    <s v="Debit Card"/>
    <x v="6"/>
  </r>
  <r>
    <n v="1820"/>
    <n v="51"/>
    <x v="0"/>
    <s v="Socks"/>
    <x v="0"/>
    <x v="62"/>
    <x v="22"/>
    <x v="1"/>
    <x v="15"/>
    <x v="1"/>
    <n v="4.5"/>
    <s v="No"/>
    <x v="2"/>
    <x v="2"/>
    <x v="1"/>
    <s v="No"/>
    <n v="50"/>
    <s v="Cash"/>
    <x v="3"/>
  </r>
  <r>
    <n v="1821"/>
    <n v="19"/>
    <x v="0"/>
    <s v="Shirt"/>
    <x v="0"/>
    <x v="23"/>
    <x v="47"/>
    <x v="3"/>
    <x v="9"/>
    <x v="3"/>
    <n v="5"/>
    <s v="No"/>
    <x v="3"/>
    <x v="0"/>
    <x v="1"/>
    <s v="No"/>
    <n v="31"/>
    <s v="PayPal"/>
    <x v="5"/>
  </r>
  <r>
    <n v="1822"/>
    <n v="57"/>
    <x v="0"/>
    <s v="Shorts"/>
    <x v="0"/>
    <x v="0"/>
    <x v="1"/>
    <x v="2"/>
    <x v="11"/>
    <x v="1"/>
    <n v="2.8"/>
    <s v="No"/>
    <x v="0"/>
    <x v="0"/>
    <x v="1"/>
    <s v="No"/>
    <n v="29"/>
    <s v="PayPal"/>
    <x v="3"/>
  </r>
  <r>
    <n v="1823"/>
    <n v="66"/>
    <x v="0"/>
    <s v="Shirt"/>
    <x v="0"/>
    <x v="6"/>
    <x v="39"/>
    <x v="1"/>
    <x v="17"/>
    <x v="2"/>
    <n v="4.4000000000000004"/>
    <s v="No"/>
    <x v="2"/>
    <x v="3"/>
    <x v="1"/>
    <s v="No"/>
    <n v="4"/>
    <s v="Cash"/>
    <x v="2"/>
  </r>
  <r>
    <n v="1824"/>
    <n v="62"/>
    <x v="0"/>
    <s v="Socks"/>
    <x v="0"/>
    <x v="74"/>
    <x v="7"/>
    <x v="0"/>
    <x v="6"/>
    <x v="3"/>
    <n v="4.7"/>
    <s v="No"/>
    <x v="2"/>
    <x v="1"/>
    <x v="1"/>
    <s v="No"/>
    <n v="40"/>
    <s v="Bank Transfer"/>
    <x v="4"/>
  </r>
  <r>
    <n v="1825"/>
    <n v="58"/>
    <x v="0"/>
    <s v="Pants"/>
    <x v="0"/>
    <x v="53"/>
    <x v="26"/>
    <x v="3"/>
    <x v="23"/>
    <x v="0"/>
    <n v="3.8"/>
    <s v="No"/>
    <x v="0"/>
    <x v="0"/>
    <x v="1"/>
    <s v="No"/>
    <n v="31"/>
    <s v="Cash"/>
    <x v="5"/>
  </r>
  <r>
    <n v="1826"/>
    <n v="23"/>
    <x v="0"/>
    <s v="Boots"/>
    <x v="1"/>
    <x v="60"/>
    <x v="45"/>
    <x v="2"/>
    <x v="6"/>
    <x v="0"/>
    <n v="4.9000000000000004"/>
    <s v="No"/>
    <x v="1"/>
    <x v="2"/>
    <x v="1"/>
    <s v="No"/>
    <n v="41"/>
    <s v="Credit Card"/>
    <x v="1"/>
  </r>
  <r>
    <n v="1827"/>
    <n v="45"/>
    <x v="0"/>
    <s v="T-shirt"/>
    <x v="0"/>
    <x v="30"/>
    <x v="27"/>
    <x v="2"/>
    <x v="2"/>
    <x v="0"/>
    <n v="4.2"/>
    <s v="No"/>
    <x v="3"/>
    <x v="0"/>
    <x v="1"/>
    <s v="No"/>
    <n v="44"/>
    <s v="Debit Card"/>
    <x v="2"/>
  </r>
  <r>
    <n v="1828"/>
    <n v="20"/>
    <x v="0"/>
    <s v="T-shirt"/>
    <x v="0"/>
    <x v="14"/>
    <x v="34"/>
    <x v="1"/>
    <x v="6"/>
    <x v="1"/>
    <n v="4.9000000000000004"/>
    <s v="No"/>
    <x v="2"/>
    <x v="4"/>
    <x v="1"/>
    <s v="No"/>
    <n v="31"/>
    <s v="Bank Transfer"/>
    <x v="1"/>
  </r>
  <r>
    <n v="1829"/>
    <n v="33"/>
    <x v="0"/>
    <s v="Coat"/>
    <x v="2"/>
    <x v="68"/>
    <x v="13"/>
    <x v="0"/>
    <x v="0"/>
    <x v="1"/>
    <n v="3.9"/>
    <s v="No"/>
    <x v="5"/>
    <x v="0"/>
    <x v="1"/>
    <s v="No"/>
    <n v="45"/>
    <s v="Cash"/>
    <x v="6"/>
  </r>
  <r>
    <n v="1830"/>
    <n v="30"/>
    <x v="0"/>
    <s v="Hat"/>
    <x v="3"/>
    <x v="48"/>
    <x v="4"/>
    <x v="2"/>
    <x v="3"/>
    <x v="1"/>
    <n v="4.9000000000000004"/>
    <s v="No"/>
    <x v="4"/>
    <x v="4"/>
    <x v="1"/>
    <s v="No"/>
    <n v="50"/>
    <s v="Credit Card"/>
    <x v="3"/>
  </r>
  <r>
    <n v="1831"/>
    <n v="50"/>
    <x v="0"/>
    <s v="Sunglasses"/>
    <x v="3"/>
    <x v="68"/>
    <x v="23"/>
    <x v="2"/>
    <x v="24"/>
    <x v="0"/>
    <n v="4.8"/>
    <s v="No"/>
    <x v="0"/>
    <x v="0"/>
    <x v="1"/>
    <s v="No"/>
    <n v="7"/>
    <s v="Venmo"/>
    <x v="2"/>
  </r>
  <r>
    <n v="1832"/>
    <n v="62"/>
    <x v="0"/>
    <s v="Blouse"/>
    <x v="0"/>
    <x v="79"/>
    <x v="1"/>
    <x v="2"/>
    <x v="17"/>
    <x v="2"/>
    <n v="3.3"/>
    <s v="No"/>
    <x v="1"/>
    <x v="1"/>
    <x v="1"/>
    <s v="No"/>
    <n v="5"/>
    <s v="Bank Transfer"/>
    <x v="6"/>
  </r>
  <r>
    <n v="1833"/>
    <n v="69"/>
    <x v="0"/>
    <s v="Jewelry"/>
    <x v="3"/>
    <x v="45"/>
    <x v="7"/>
    <x v="2"/>
    <x v="24"/>
    <x v="3"/>
    <n v="4.5999999999999996"/>
    <s v="No"/>
    <x v="5"/>
    <x v="1"/>
    <x v="1"/>
    <s v="No"/>
    <n v="48"/>
    <s v="Cash"/>
    <x v="5"/>
  </r>
  <r>
    <n v="1834"/>
    <n v="34"/>
    <x v="0"/>
    <s v="Jewelry"/>
    <x v="3"/>
    <x v="0"/>
    <x v="7"/>
    <x v="2"/>
    <x v="22"/>
    <x v="1"/>
    <n v="4.5"/>
    <s v="No"/>
    <x v="1"/>
    <x v="4"/>
    <x v="1"/>
    <s v="No"/>
    <n v="19"/>
    <s v="PayPal"/>
    <x v="0"/>
  </r>
  <r>
    <n v="1835"/>
    <n v="49"/>
    <x v="0"/>
    <s v="Skirt"/>
    <x v="0"/>
    <x v="59"/>
    <x v="27"/>
    <x v="2"/>
    <x v="4"/>
    <x v="2"/>
    <n v="4.0999999999999996"/>
    <s v="No"/>
    <x v="4"/>
    <x v="4"/>
    <x v="1"/>
    <s v="No"/>
    <n v="39"/>
    <s v="Venmo"/>
    <x v="0"/>
  </r>
  <r>
    <n v="1836"/>
    <n v="65"/>
    <x v="0"/>
    <s v="Scarf"/>
    <x v="3"/>
    <x v="60"/>
    <x v="0"/>
    <x v="2"/>
    <x v="12"/>
    <x v="3"/>
    <n v="3.2"/>
    <s v="No"/>
    <x v="2"/>
    <x v="4"/>
    <x v="1"/>
    <s v="No"/>
    <n v="45"/>
    <s v="Credit Card"/>
    <x v="3"/>
  </r>
  <r>
    <n v="1837"/>
    <n v="66"/>
    <x v="0"/>
    <s v="Pants"/>
    <x v="0"/>
    <x v="78"/>
    <x v="36"/>
    <x v="2"/>
    <x v="11"/>
    <x v="3"/>
    <n v="4.2"/>
    <s v="No"/>
    <x v="2"/>
    <x v="4"/>
    <x v="1"/>
    <s v="No"/>
    <n v="35"/>
    <s v="Credit Card"/>
    <x v="5"/>
  </r>
  <r>
    <n v="1838"/>
    <n v="41"/>
    <x v="0"/>
    <s v="Hat"/>
    <x v="3"/>
    <x v="64"/>
    <x v="6"/>
    <x v="2"/>
    <x v="19"/>
    <x v="0"/>
    <n v="4.8"/>
    <s v="No"/>
    <x v="3"/>
    <x v="1"/>
    <x v="1"/>
    <s v="No"/>
    <n v="8"/>
    <s v="Venmo"/>
    <x v="5"/>
  </r>
  <r>
    <n v="1839"/>
    <n v="37"/>
    <x v="0"/>
    <s v="Gloves"/>
    <x v="3"/>
    <x v="41"/>
    <x v="34"/>
    <x v="0"/>
    <x v="24"/>
    <x v="3"/>
    <n v="4.0999999999999996"/>
    <s v="No"/>
    <x v="0"/>
    <x v="2"/>
    <x v="1"/>
    <s v="No"/>
    <n v="11"/>
    <s v="Credit Card"/>
    <x v="3"/>
  </r>
  <r>
    <n v="1840"/>
    <n v="32"/>
    <x v="0"/>
    <s v="Shirt"/>
    <x v="0"/>
    <x v="72"/>
    <x v="16"/>
    <x v="3"/>
    <x v="7"/>
    <x v="0"/>
    <n v="3.7"/>
    <s v="No"/>
    <x v="4"/>
    <x v="5"/>
    <x v="1"/>
    <s v="No"/>
    <n v="32"/>
    <s v="Cash"/>
    <x v="2"/>
  </r>
  <r>
    <n v="1841"/>
    <n v="42"/>
    <x v="0"/>
    <s v="Sandals"/>
    <x v="1"/>
    <x v="57"/>
    <x v="5"/>
    <x v="2"/>
    <x v="9"/>
    <x v="0"/>
    <n v="2.6"/>
    <s v="No"/>
    <x v="2"/>
    <x v="5"/>
    <x v="1"/>
    <s v="No"/>
    <n v="46"/>
    <s v="Bank Transfer"/>
    <x v="6"/>
  </r>
  <r>
    <n v="1842"/>
    <n v="31"/>
    <x v="0"/>
    <s v="Socks"/>
    <x v="0"/>
    <x v="75"/>
    <x v="34"/>
    <x v="0"/>
    <x v="24"/>
    <x v="0"/>
    <n v="3"/>
    <s v="No"/>
    <x v="5"/>
    <x v="3"/>
    <x v="1"/>
    <s v="No"/>
    <n v="7"/>
    <s v="PayPal"/>
    <x v="6"/>
  </r>
  <r>
    <n v="1843"/>
    <n v="61"/>
    <x v="0"/>
    <s v="Handbag"/>
    <x v="3"/>
    <x v="72"/>
    <x v="15"/>
    <x v="2"/>
    <x v="13"/>
    <x v="2"/>
    <n v="4.4000000000000004"/>
    <s v="No"/>
    <x v="1"/>
    <x v="0"/>
    <x v="1"/>
    <s v="No"/>
    <n v="1"/>
    <s v="Debit Card"/>
    <x v="2"/>
  </r>
  <r>
    <n v="1844"/>
    <n v="36"/>
    <x v="0"/>
    <s v="Jacket"/>
    <x v="2"/>
    <x v="31"/>
    <x v="0"/>
    <x v="2"/>
    <x v="4"/>
    <x v="3"/>
    <n v="4.7"/>
    <s v="No"/>
    <x v="1"/>
    <x v="2"/>
    <x v="1"/>
    <s v="No"/>
    <n v="32"/>
    <s v="Credit Card"/>
    <x v="5"/>
  </r>
  <r>
    <n v="1845"/>
    <n v="60"/>
    <x v="0"/>
    <s v="Shorts"/>
    <x v="0"/>
    <x v="46"/>
    <x v="45"/>
    <x v="2"/>
    <x v="7"/>
    <x v="1"/>
    <n v="2.7"/>
    <s v="No"/>
    <x v="4"/>
    <x v="4"/>
    <x v="1"/>
    <s v="No"/>
    <n v="31"/>
    <s v="Credit Card"/>
    <x v="2"/>
  </r>
  <r>
    <n v="1846"/>
    <n v="51"/>
    <x v="0"/>
    <s v="Sandals"/>
    <x v="1"/>
    <x v="72"/>
    <x v="12"/>
    <x v="2"/>
    <x v="20"/>
    <x v="0"/>
    <n v="2.8"/>
    <s v="No"/>
    <x v="5"/>
    <x v="4"/>
    <x v="1"/>
    <s v="No"/>
    <n v="39"/>
    <s v="Bank Transfer"/>
    <x v="3"/>
  </r>
  <r>
    <n v="1847"/>
    <n v="68"/>
    <x v="0"/>
    <s v="Scarf"/>
    <x v="3"/>
    <x v="0"/>
    <x v="48"/>
    <x v="2"/>
    <x v="22"/>
    <x v="2"/>
    <n v="2.9"/>
    <s v="No"/>
    <x v="5"/>
    <x v="3"/>
    <x v="1"/>
    <s v="No"/>
    <n v="9"/>
    <s v="Venmo"/>
    <x v="3"/>
  </r>
  <r>
    <n v="1848"/>
    <n v="46"/>
    <x v="0"/>
    <s v="Sandals"/>
    <x v="1"/>
    <x v="33"/>
    <x v="28"/>
    <x v="3"/>
    <x v="17"/>
    <x v="2"/>
    <n v="4.4000000000000004"/>
    <s v="No"/>
    <x v="5"/>
    <x v="1"/>
    <x v="1"/>
    <s v="No"/>
    <n v="49"/>
    <s v="Credit Card"/>
    <x v="1"/>
  </r>
  <r>
    <n v="1849"/>
    <n v="19"/>
    <x v="0"/>
    <s v="Jeans"/>
    <x v="0"/>
    <x v="2"/>
    <x v="1"/>
    <x v="3"/>
    <x v="22"/>
    <x v="0"/>
    <n v="2.7"/>
    <s v="No"/>
    <x v="0"/>
    <x v="0"/>
    <x v="1"/>
    <s v="No"/>
    <n v="34"/>
    <s v="Cash"/>
    <x v="6"/>
  </r>
  <r>
    <n v="1850"/>
    <n v="30"/>
    <x v="0"/>
    <s v="Skirt"/>
    <x v="0"/>
    <x v="49"/>
    <x v="35"/>
    <x v="2"/>
    <x v="1"/>
    <x v="0"/>
    <n v="4.5"/>
    <s v="No"/>
    <x v="0"/>
    <x v="5"/>
    <x v="1"/>
    <s v="No"/>
    <n v="35"/>
    <s v="Bank Transfer"/>
    <x v="5"/>
  </r>
  <r>
    <n v="1851"/>
    <n v="51"/>
    <x v="0"/>
    <s v="Gloves"/>
    <x v="3"/>
    <x v="31"/>
    <x v="5"/>
    <x v="1"/>
    <x v="13"/>
    <x v="0"/>
    <n v="2.8"/>
    <s v="No"/>
    <x v="0"/>
    <x v="5"/>
    <x v="1"/>
    <s v="No"/>
    <n v="50"/>
    <s v="Debit Card"/>
    <x v="1"/>
  </r>
  <r>
    <n v="1852"/>
    <n v="28"/>
    <x v="0"/>
    <s v="Skirt"/>
    <x v="0"/>
    <x v="68"/>
    <x v="12"/>
    <x v="1"/>
    <x v="12"/>
    <x v="3"/>
    <n v="3.1"/>
    <s v="No"/>
    <x v="4"/>
    <x v="1"/>
    <x v="1"/>
    <s v="No"/>
    <n v="4"/>
    <s v="Bank Transfer"/>
    <x v="0"/>
  </r>
  <r>
    <n v="1853"/>
    <n v="41"/>
    <x v="0"/>
    <s v="Sweater"/>
    <x v="0"/>
    <x v="68"/>
    <x v="38"/>
    <x v="3"/>
    <x v="10"/>
    <x v="0"/>
    <n v="3.8"/>
    <s v="No"/>
    <x v="2"/>
    <x v="5"/>
    <x v="1"/>
    <s v="No"/>
    <n v="32"/>
    <s v="Cash"/>
    <x v="1"/>
  </r>
  <r>
    <n v="1854"/>
    <n v="29"/>
    <x v="0"/>
    <s v="Blouse"/>
    <x v="0"/>
    <x v="25"/>
    <x v="25"/>
    <x v="3"/>
    <x v="8"/>
    <x v="1"/>
    <n v="2.9"/>
    <s v="No"/>
    <x v="1"/>
    <x v="0"/>
    <x v="1"/>
    <s v="No"/>
    <n v="11"/>
    <s v="PayPal"/>
    <x v="0"/>
  </r>
  <r>
    <n v="1855"/>
    <n v="25"/>
    <x v="0"/>
    <s v="Sweater"/>
    <x v="0"/>
    <x v="70"/>
    <x v="0"/>
    <x v="2"/>
    <x v="11"/>
    <x v="1"/>
    <n v="3.8"/>
    <s v="No"/>
    <x v="0"/>
    <x v="0"/>
    <x v="1"/>
    <s v="No"/>
    <n v="49"/>
    <s v="Credit Card"/>
    <x v="2"/>
  </r>
  <r>
    <n v="1856"/>
    <n v="60"/>
    <x v="0"/>
    <s v="Shirt"/>
    <x v="0"/>
    <x v="31"/>
    <x v="3"/>
    <x v="3"/>
    <x v="11"/>
    <x v="1"/>
    <n v="4.7"/>
    <s v="No"/>
    <x v="1"/>
    <x v="3"/>
    <x v="1"/>
    <s v="No"/>
    <n v="9"/>
    <s v="Cash"/>
    <x v="2"/>
  </r>
  <r>
    <n v="1857"/>
    <n v="63"/>
    <x v="0"/>
    <s v="Jewelry"/>
    <x v="3"/>
    <x v="37"/>
    <x v="28"/>
    <x v="3"/>
    <x v="19"/>
    <x v="2"/>
    <n v="3.2"/>
    <s v="No"/>
    <x v="4"/>
    <x v="1"/>
    <x v="1"/>
    <s v="No"/>
    <n v="30"/>
    <s v="PayPal"/>
    <x v="4"/>
  </r>
  <r>
    <n v="1858"/>
    <n v="51"/>
    <x v="0"/>
    <s v="T-shirt"/>
    <x v="0"/>
    <x v="6"/>
    <x v="24"/>
    <x v="0"/>
    <x v="1"/>
    <x v="2"/>
    <n v="4"/>
    <s v="No"/>
    <x v="2"/>
    <x v="2"/>
    <x v="1"/>
    <s v="No"/>
    <n v="33"/>
    <s v="Cash"/>
    <x v="5"/>
  </r>
  <r>
    <n v="1859"/>
    <n v="22"/>
    <x v="0"/>
    <s v="Scarf"/>
    <x v="3"/>
    <x v="28"/>
    <x v="1"/>
    <x v="1"/>
    <x v="15"/>
    <x v="1"/>
    <n v="4.9000000000000004"/>
    <s v="No"/>
    <x v="4"/>
    <x v="4"/>
    <x v="1"/>
    <s v="No"/>
    <n v="8"/>
    <s v="Debit Card"/>
    <x v="2"/>
  </r>
  <r>
    <n v="1860"/>
    <n v="54"/>
    <x v="0"/>
    <s v="Belt"/>
    <x v="3"/>
    <x v="46"/>
    <x v="32"/>
    <x v="0"/>
    <x v="19"/>
    <x v="2"/>
    <n v="3.7"/>
    <s v="No"/>
    <x v="0"/>
    <x v="5"/>
    <x v="1"/>
    <s v="No"/>
    <n v="29"/>
    <s v="Debit Card"/>
    <x v="0"/>
  </r>
  <r>
    <n v="1861"/>
    <n v="18"/>
    <x v="0"/>
    <s v="T-shirt"/>
    <x v="0"/>
    <x v="1"/>
    <x v="23"/>
    <x v="2"/>
    <x v="5"/>
    <x v="2"/>
    <n v="4.8"/>
    <s v="No"/>
    <x v="0"/>
    <x v="2"/>
    <x v="1"/>
    <s v="No"/>
    <n v="4"/>
    <s v="Credit Card"/>
    <x v="5"/>
  </r>
  <r>
    <n v="1862"/>
    <n v="29"/>
    <x v="0"/>
    <s v="Sneakers"/>
    <x v="1"/>
    <x v="30"/>
    <x v="45"/>
    <x v="1"/>
    <x v="15"/>
    <x v="3"/>
    <n v="3.6"/>
    <s v="No"/>
    <x v="1"/>
    <x v="3"/>
    <x v="1"/>
    <s v="No"/>
    <n v="19"/>
    <s v="Debit Card"/>
    <x v="5"/>
  </r>
  <r>
    <n v="1863"/>
    <n v="59"/>
    <x v="0"/>
    <s v="Gloves"/>
    <x v="3"/>
    <x v="14"/>
    <x v="13"/>
    <x v="2"/>
    <x v="2"/>
    <x v="0"/>
    <n v="4.5999999999999996"/>
    <s v="No"/>
    <x v="5"/>
    <x v="0"/>
    <x v="1"/>
    <s v="No"/>
    <n v="10"/>
    <s v="PayPal"/>
    <x v="0"/>
  </r>
  <r>
    <n v="1864"/>
    <n v="25"/>
    <x v="0"/>
    <s v="Sandals"/>
    <x v="1"/>
    <x v="34"/>
    <x v="39"/>
    <x v="0"/>
    <x v="20"/>
    <x v="1"/>
    <n v="4.3"/>
    <s v="No"/>
    <x v="4"/>
    <x v="4"/>
    <x v="1"/>
    <s v="No"/>
    <n v="39"/>
    <s v="Debit Card"/>
    <x v="5"/>
  </r>
  <r>
    <n v="1865"/>
    <n v="19"/>
    <x v="0"/>
    <s v="Backpack"/>
    <x v="3"/>
    <x v="11"/>
    <x v="5"/>
    <x v="1"/>
    <x v="17"/>
    <x v="3"/>
    <n v="3.2"/>
    <s v="No"/>
    <x v="1"/>
    <x v="4"/>
    <x v="1"/>
    <s v="No"/>
    <n v="21"/>
    <s v="Venmo"/>
    <x v="3"/>
  </r>
  <r>
    <n v="1866"/>
    <n v="56"/>
    <x v="0"/>
    <s v="Pants"/>
    <x v="0"/>
    <x v="17"/>
    <x v="9"/>
    <x v="1"/>
    <x v="5"/>
    <x v="2"/>
    <n v="3.8"/>
    <s v="No"/>
    <x v="4"/>
    <x v="5"/>
    <x v="1"/>
    <s v="No"/>
    <n v="12"/>
    <s v="Bank Transfer"/>
    <x v="5"/>
  </r>
  <r>
    <n v="1867"/>
    <n v="31"/>
    <x v="0"/>
    <s v="T-shirt"/>
    <x v="0"/>
    <x v="77"/>
    <x v="29"/>
    <x v="3"/>
    <x v="9"/>
    <x v="0"/>
    <n v="4.2"/>
    <s v="No"/>
    <x v="5"/>
    <x v="3"/>
    <x v="1"/>
    <s v="No"/>
    <n v="9"/>
    <s v="Credit Card"/>
    <x v="0"/>
  </r>
  <r>
    <n v="1868"/>
    <n v="45"/>
    <x v="0"/>
    <s v="Skirt"/>
    <x v="0"/>
    <x v="78"/>
    <x v="12"/>
    <x v="2"/>
    <x v="18"/>
    <x v="3"/>
    <n v="3.4"/>
    <s v="No"/>
    <x v="5"/>
    <x v="4"/>
    <x v="1"/>
    <s v="No"/>
    <n v="20"/>
    <s v="Venmo"/>
    <x v="3"/>
  </r>
  <r>
    <n v="1869"/>
    <n v="23"/>
    <x v="0"/>
    <s v="Gloves"/>
    <x v="3"/>
    <x v="47"/>
    <x v="27"/>
    <x v="2"/>
    <x v="5"/>
    <x v="1"/>
    <n v="4.7"/>
    <s v="No"/>
    <x v="1"/>
    <x v="2"/>
    <x v="1"/>
    <s v="No"/>
    <n v="44"/>
    <s v="Cash"/>
    <x v="0"/>
  </r>
  <r>
    <n v="1870"/>
    <n v="18"/>
    <x v="0"/>
    <s v="Blouse"/>
    <x v="0"/>
    <x v="64"/>
    <x v="8"/>
    <x v="1"/>
    <x v="19"/>
    <x v="1"/>
    <n v="3.9"/>
    <s v="No"/>
    <x v="3"/>
    <x v="4"/>
    <x v="1"/>
    <s v="No"/>
    <n v="16"/>
    <s v="Debit Card"/>
    <x v="6"/>
  </r>
  <r>
    <n v="1871"/>
    <n v="43"/>
    <x v="0"/>
    <s v="Blouse"/>
    <x v="0"/>
    <x v="54"/>
    <x v="5"/>
    <x v="0"/>
    <x v="10"/>
    <x v="1"/>
    <n v="4.3"/>
    <s v="No"/>
    <x v="5"/>
    <x v="5"/>
    <x v="1"/>
    <s v="No"/>
    <n v="27"/>
    <s v="Debit Card"/>
    <x v="0"/>
  </r>
  <r>
    <n v="1872"/>
    <n v="56"/>
    <x v="0"/>
    <s v="Jeans"/>
    <x v="0"/>
    <x v="48"/>
    <x v="26"/>
    <x v="3"/>
    <x v="10"/>
    <x v="3"/>
    <n v="2.7"/>
    <s v="No"/>
    <x v="1"/>
    <x v="3"/>
    <x v="1"/>
    <s v="No"/>
    <n v="14"/>
    <s v="Cash"/>
    <x v="6"/>
  </r>
  <r>
    <n v="1873"/>
    <n v="43"/>
    <x v="0"/>
    <s v="T-shirt"/>
    <x v="0"/>
    <x v="1"/>
    <x v="29"/>
    <x v="2"/>
    <x v="12"/>
    <x v="2"/>
    <n v="4.5999999999999996"/>
    <s v="No"/>
    <x v="0"/>
    <x v="3"/>
    <x v="1"/>
    <s v="No"/>
    <n v="24"/>
    <s v="Credit Card"/>
    <x v="5"/>
  </r>
  <r>
    <n v="1874"/>
    <n v="64"/>
    <x v="0"/>
    <s v="Sweater"/>
    <x v="0"/>
    <x v="77"/>
    <x v="48"/>
    <x v="3"/>
    <x v="16"/>
    <x v="3"/>
    <n v="2.9"/>
    <s v="No"/>
    <x v="0"/>
    <x v="0"/>
    <x v="1"/>
    <s v="No"/>
    <n v="49"/>
    <s v="Bank Transfer"/>
    <x v="1"/>
  </r>
  <r>
    <n v="1875"/>
    <n v="67"/>
    <x v="0"/>
    <s v="Pants"/>
    <x v="0"/>
    <x v="27"/>
    <x v="27"/>
    <x v="0"/>
    <x v="7"/>
    <x v="3"/>
    <n v="3.6"/>
    <s v="No"/>
    <x v="2"/>
    <x v="1"/>
    <x v="1"/>
    <s v="No"/>
    <n v="14"/>
    <s v="Cash"/>
    <x v="1"/>
  </r>
  <r>
    <n v="1876"/>
    <n v="63"/>
    <x v="0"/>
    <s v="Boots"/>
    <x v="1"/>
    <x v="79"/>
    <x v="30"/>
    <x v="2"/>
    <x v="18"/>
    <x v="0"/>
    <n v="3.9"/>
    <s v="No"/>
    <x v="5"/>
    <x v="2"/>
    <x v="1"/>
    <s v="No"/>
    <n v="6"/>
    <s v="Credit Card"/>
    <x v="3"/>
  </r>
  <r>
    <n v="1877"/>
    <n v="54"/>
    <x v="0"/>
    <s v="Skirt"/>
    <x v="0"/>
    <x v="14"/>
    <x v="26"/>
    <x v="2"/>
    <x v="0"/>
    <x v="3"/>
    <n v="2.6"/>
    <s v="No"/>
    <x v="0"/>
    <x v="3"/>
    <x v="1"/>
    <s v="No"/>
    <n v="20"/>
    <s v="Venmo"/>
    <x v="3"/>
  </r>
  <r>
    <n v="1878"/>
    <n v="69"/>
    <x v="0"/>
    <s v="Gloves"/>
    <x v="3"/>
    <x v="17"/>
    <x v="38"/>
    <x v="0"/>
    <x v="6"/>
    <x v="3"/>
    <n v="3.6"/>
    <s v="No"/>
    <x v="2"/>
    <x v="0"/>
    <x v="1"/>
    <s v="No"/>
    <n v="3"/>
    <s v="Credit Card"/>
    <x v="2"/>
  </r>
  <r>
    <n v="1879"/>
    <n v="34"/>
    <x v="0"/>
    <s v="Socks"/>
    <x v="0"/>
    <x v="45"/>
    <x v="19"/>
    <x v="0"/>
    <x v="23"/>
    <x v="2"/>
    <n v="3.4"/>
    <s v="No"/>
    <x v="0"/>
    <x v="5"/>
    <x v="1"/>
    <s v="No"/>
    <n v="5"/>
    <s v="Credit Card"/>
    <x v="5"/>
  </r>
  <r>
    <n v="1880"/>
    <n v="56"/>
    <x v="0"/>
    <s v="T-shirt"/>
    <x v="0"/>
    <x v="27"/>
    <x v="30"/>
    <x v="0"/>
    <x v="4"/>
    <x v="1"/>
    <n v="3.5"/>
    <s v="No"/>
    <x v="5"/>
    <x v="0"/>
    <x v="1"/>
    <s v="No"/>
    <n v="46"/>
    <s v="Cash"/>
    <x v="4"/>
  </r>
  <r>
    <n v="1881"/>
    <n v="34"/>
    <x v="0"/>
    <s v="Blouse"/>
    <x v="0"/>
    <x v="27"/>
    <x v="32"/>
    <x v="0"/>
    <x v="22"/>
    <x v="3"/>
    <n v="3.1"/>
    <s v="No"/>
    <x v="3"/>
    <x v="4"/>
    <x v="1"/>
    <s v="No"/>
    <n v="8"/>
    <s v="Debit Card"/>
    <x v="5"/>
  </r>
  <r>
    <n v="1882"/>
    <n v="58"/>
    <x v="0"/>
    <s v="Blouse"/>
    <x v="0"/>
    <x v="52"/>
    <x v="32"/>
    <x v="2"/>
    <x v="16"/>
    <x v="0"/>
    <n v="4.3"/>
    <s v="No"/>
    <x v="1"/>
    <x v="3"/>
    <x v="1"/>
    <s v="No"/>
    <n v="13"/>
    <s v="Cash"/>
    <x v="4"/>
  </r>
  <r>
    <n v="1883"/>
    <n v="44"/>
    <x v="0"/>
    <s v="Scarf"/>
    <x v="3"/>
    <x v="36"/>
    <x v="30"/>
    <x v="0"/>
    <x v="24"/>
    <x v="0"/>
    <n v="5"/>
    <s v="No"/>
    <x v="5"/>
    <x v="5"/>
    <x v="1"/>
    <s v="No"/>
    <n v="25"/>
    <s v="Bank Transfer"/>
    <x v="3"/>
  </r>
  <r>
    <n v="1884"/>
    <n v="25"/>
    <x v="0"/>
    <s v="Backpack"/>
    <x v="3"/>
    <x v="47"/>
    <x v="42"/>
    <x v="2"/>
    <x v="17"/>
    <x v="1"/>
    <n v="4.9000000000000004"/>
    <s v="No"/>
    <x v="3"/>
    <x v="5"/>
    <x v="1"/>
    <s v="No"/>
    <n v="39"/>
    <s v="Debit Card"/>
    <x v="0"/>
  </r>
  <r>
    <n v="1885"/>
    <n v="27"/>
    <x v="0"/>
    <s v="Shorts"/>
    <x v="0"/>
    <x v="38"/>
    <x v="28"/>
    <x v="1"/>
    <x v="6"/>
    <x v="2"/>
    <n v="4.3"/>
    <s v="No"/>
    <x v="1"/>
    <x v="2"/>
    <x v="1"/>
    <s v="No"/>
    <n v="15"/>
    <s v="Bank Transfer"/>
    <x v="4"/>
  </r>
  <r>
    <n v="1886"/>
    <n v="26"/>
    <x v="0"/>
    <s v="Jewelry"/>
    <x v="3"/>
    <x v="0"/>
    <x v="22"/>
    <x v="1"/>
    <x v="1"/>
    <x v="0"/>
    <n v="4.4000000000000004"/>
    <s v="No"/>
    <x v="0"/>
    <x v="3"/>
    <x v="1"/>
    <s v="No"/>
    <n v="35"/>
    <s v="Cash"/>
    <x v="5"/>
  </r>
  <r>
    <n v="1887"/>
    <n v="18"/>
    <x v="0"/>
    <s v="Gloves"/>
    <x v="3"/>
    <x v="26"/>
    <x v="10"/>
    <x v="0"/>
    <x v="19"/>
    <x v="1"/>
    <n v="4.4000000000000004"/>
    <s v="No"/>
    <x v="2"/>
    <x v="2"/>
    <x v="1"/>
    <s v="No"/>
    <n v="46"/>
    <s v="Cash"/>
    <x v="4"/>
  </r>
  <r>
    <n v="1888"/>
    <n v="64"/>
    <x v="0"/>
    <s v="Hoodie"/>
    <x v="0"/>
    <x v="77"/>
    <x v="25"/>
    <x v="3"/>
    <x v="9"/>
    <x v="3"/>
    <n v="3.5"/>
    <s v="No"/>
    <x v="2"/>
    <x v="0"/>
    <x v="1"/>
    <s v="No"/>
    <n v="3"/>
    <s v="PayPal"/>
    <x v="5"/>
  </r>
  <r>
    <n v="1889"/>
    <n v="62"/>
    <x v="0"/>
    <s v="Hoodie"/>
    <x v="0"/>
    <x v="58"/>
    <x v="45"/>
    <x v="3"/>
    <x v="2"/>
    <x v="0"/>
    <n v="3.4"/>
    <s v="No"/>
    <x v="1"/>
    <x v="1"/>
    <x v="1"/>
    <s v="No"/>
    <n v="48"/>
    <s v="Credit Card"/>
    <x v="1"/>
  </r>
  <r>
    <n v="1890"/>
    <n v="59"/>
    <x v="0"/>
    <s v="Skirt"/>
    <x v="0"/>
    <x v="75"/>
    <x v="17"/>
    <x v="0"/>
    <x v="15"/>
    <x v="1"/>
    <n v="2.5"/>
    <s v="No"/>
    <x v="5"/>
    <x v="2"/>
    <x v="1"/>
    <s v="No"/>
    <n v="27"/>
    <s v="Bank Transfer"/>
    <x v="1"/>
  </r>
  <r>
    <n v="1891"/>
    <n v="36"/>
    <x v="0"/>
    <s v="Sunglasses"/>
    <x v="3"/>
    <x v="75"/>
    <x v="11"/>
    <x v="2"/>
    <x v="12"/>
    <x v="1"/>
    <n v="3.4"/>
    <s v="No"/>
    <x v="5"/>
    <x v="5"/>
    <x v="1"/>
    <s v="No"/>
    <n v="5"/>
    <s v="Credit Card"/>
    <x v="1"/>
  </r>
  <r>
    <n v="1892"/>
    <n v="69"/>
    <x v="0"/>
    <s v="Jewelry"/>
    <x v="3"/>
    <x v="67"/>
    <x v="13"/>
    <x v="2"/>
    <x v="0"/>
    <x v="2"/>
    <n v="2.6"/>
    <s v="No"/>
    <x v="4"/>
    <x v="2"/>
    <x v="1"/>
    <s v="No"/>
    <n v="48"/>
    <s v="Debit Card"/>
    <x v="3"/>
  </r>
  <r>
    <n v="1893"/>
    <n v="39"/>
    <x v="0"/>
    <s v="Jacket"/>
    <x v="2"/>
    <x v="38"/>
    <x v="18"/>
    <x v="2"/>
    <x v="24"/>
    <x v="3"/>
    <n v="4.5999999999999996"/>
    <s v="No"/>
    <x v="1"/>
    <x v="4"/>
    <x v="1"/>
    <s v="No"/>
    <n v="12"/>
    <s v="Venmo"/>
    <x v="1"/>
  </r>
  <r>
    <n v="1894"/>
    <n v="28"/>
    <x v="0"/>
    <s v="Dress"/>
    <x v="0"/>
    <x v="5"/>
    <x v="12"/>
    <x v="0"/>
    <x v="16"/>
    <x v="2"/>
    <n v="3.7"/>
    <s v="No"/>
    <x v="4"/>
    <x v="0"/>
    <x v="1"/>
    <s v="No"/>
    <n v="10"/>
    <s v="PayPal"/>
    <x v="0"/>
  </r>
  <r>
    <n v="1895"/>
    <n v="42"/>
    <x v="0"/>
    <s v="Hoodie"/>
    <x v="0"/>
    <x v="3"/>
    <x v="28"/>
    <x v="2"/>
    <x v="7"/>
    <x v="3"/>
    <n v="2.5"/>
    <s v="No"/>
    <x v="0"/>
    <x v="1"/>
    <x v="1"/>
    <s v="No"/>
    <n v="48"/>
    <s v="Debit Card"/>
    <x v="4"/>
  </r>
  <r>
    <n v="1896"/>
    <n v="31"/>
    <x v="0"/>
    <s v="Jeans"/>
    <x v="0"/>
    <x v="70"/>
    <x v="47"/>
    <x v="0"/>
    <x v="21"/>
    <x v="3"/>
    <n v="4.5"/>
    <s v="No"/>
    <x v="5"/>
    <x v="0"/>
    <x v="1"/>
    <s v="No"/>
    <n v="3"/>
    <s v="Debit Card"/>
    <x v="5"/>
  </r>
  <r>
    <n v="1897"/>
    <n v="57"/>
    <x v="0"/>
    <s v="Sandals"/>
    <x v="1"/>
    <x v="12"/>
    <x v="22"/>
    <x v="2"/>
    <x v="9"/>
    <x v="3"/>
    <n v="2.9"/>
    <s v="No"/>
    <x v="2"/>
    <x v="3"/>
    <x v="1"/>
    <s v="No"/>
    <n v="19"/>
    <s v="Venmo"/>
    <x v="5"/>
  </r>
  <r>
    <n v="1898"/>
    <n v="53"/>
    <x v="0"/>
    <s v="Sunglasses"/>
    <x v="3"/>
    <x v="8"/>
    <x v="29"/>
    <x v="0"/>
    <x v="11"/>
    <x v="0"/>
    <n v="2.9"/>
    <s v="No"/>
    <x v="4"/>
    <x v="1"/>
    <x v="1"/>
    <s v="No"/>
    <n v="11"/>
    <s v="Debit Card"/>
    <x v="0"/>
  </r>
  <r>
    <n v="1899"/>
    <n v="59"/>
    <x v="0"/>
    <s v="Pants"/>
    <x v="0"/>
    <x v="8"/>
    <x v="21"/>
    <x v="0"/>
    <x v="23"/>
    <x v="3"/>
    <n v="3.5"/>
    <s v="No"/>
    <x v="3"/>
    <x v="2"/>
    <x v="1"/>
    <s v="No"/>
    <n v="25"/>
    <s v="Venmo"/>
    <x v="5"/>
  </r>
  <r>
    <n v="1900"/>
    <n v="32"/>
    <x v="0"/>
    <s v="Shorts"/>
    <x v="0"/>
    <x v="49"/>
    <x v="14"/>
    <x v="0"/>
    <x v="1"/>
    <x v="0"/>
    <n v="4.2"/>
    <s v="No"/>
    <x v="4"/>
    <x v="5"/>
    <x v="1"/>
    <s v="No"/>
    <n v="42"/>
    <s v="PayPal"/>
    <x v="1"/>
  </r>
  <r>
    <n v="1901"/>
    <n v="65"/>
    <x v="0"/>
    <s v="Jewelry"/>
    <x v="3"/>
    <x v="6"/>
    <x v="44"/>
    <x v="1"/>
    <x v="24"/>
    <x v="2"/>
    <n v="3.3"/>
    <s v="No"/>
    <x v="5"/>
    <x v="1"/>
    <x v="1"/>
    <s v="No"/>
    <n v="34"/>
    <s v="Cash"/>
    <x v="3"/>
  </r>
  <r>
    <n v="1902"/>
    <n v="56"/>
    <x v="0"/>
    <s v="Socks"/>
    <x v="0"/>
    <x v="31"/>
    <x v="28"/>
    <x v="1"/>
    <x v="19"/>
    <x v="0"/>
    <n v="3.9"/>
    <s v="No"/>
    <x v="4"/>
    <x v="5"/>
    <x v="1"/>
    <s v="No"/>
    <n v="50"/>
    <s v="Cash"/>
    <x v="3"/>
  </r>
  <r>
    <n v="1903"/>
    <n v="31"/>
    <x v="0"/>
    <s v="Sandals"/>
    <x v="1"/>
    <x v="20"/>
    <x v="35"/>
    <x v="1"/>
    <x v="8"/>
    <x v="1"/>
    <n v="5"/>
    <s v="No"/>
    <x v="1"/>
    <x v="5"/>
    <x v="1"/>
    <s v="No"/>
    <n v="21"/>
    <s v="Venmo"/>
    <x v="5"/>
  </r>
  <r>
    <n v="1904"/>
    <n v="59"/>
    <x v="0"/>
    <s v="Pants"/>
    <x v="0"/>
    <x v="80"/>
    <x v="17"/>
    <x v="2"/>
    <x v="9"/>
    <x v="2"/>
    <n v="3.3"/>
    <s v="No"/>
    <x v="1"/>
    <x v="3"/>
    <x v="1"/>
    <s v="No"/>
    <n v="37"/>
    <s v="Bank Transfer"/>
    <x v="1"/>
  </r>
  <r>
    <n v="1905"/>
    <n v="22"/>
    <x v="0"/>
    <s v="T-shirt"/>
    <x v="0"/>
    <x v="79"/>
    <x v="22"/>
    <x v="1"/>
    <x v="5"/>
    <x v="1"/>
    <n v="4.2"/>
    <s v="No"/>
    <x v="3"/>
    <x v="1"/>
    <x v="1"/>
    <s v="No"/>
    <n v="46"/>
    <s v="Cash"/>
    <x v="5"/>
  </r>
  <r>
    <n v="1906"/>
    <n v="47"/>
    <x v="0"/>
    <s v="Boots"/>
    <x v="1"/>
    <x v="59"/>
    <x v="37"/>
    <x v="2"/>
    <x v="11"/>
    <x v="2"/>
    <n v="4.9000000000000004"/>
    <s v="No"/>
    <x v="5"/>
    <x v="4"/>
    <x v="1"/>
    <s v="No"/>
    <n v="14"/>
    <s v="Bank Transfer"/>
    <x v="0"/>
  </r>
  <r>
    <n v="1907"/>
    <n v="23"/>
    <x v="0"/>
    <s v="Backpack"/>
    <x v="3"/>
    <x v="38"/>
    <x v="34"/>
    <x v="2"/>
    <x v="14"/>
    <x v="1"/>
    <n v="4.5999999999999996"/>
    <s v="No"/>
    <x v="1"/>
    <x v="4"/>
    <x v="1"/>
    <s v="No"/>
    <n v="24"/>
    <s v="PayPal"/>
    <x v="0"/>
  </r>
  <r>
    <n v="1908"/>
    <n v="69"/>
    <x v="0"/>
    <s v="Skirt"/>
    <x v="0"/>
    <x v="67"/>
    <x v="35"/>
    <x v="0"/>
    <x v="20"/>
    <x v="3"/>
    <n v="4.8"/>
    <s v="No"/>
    <x v="2"/>
    <x v="5"/>
    <x v="1"/>
    <s v="No"/>
    <n v="36"/>
    <s v="Credit Card"/>
    <x v="6"/>
  </r>
  <r>
    <n v="1909"/>
    <n v="18"/>
    <x v="0"/>
    <s v="Scarf"/>
    <x v="3"/>
    <x v="79"/>
    <x v="42"/>
    <x v="3"/>
    <x v="4"/>
    <x v="0"/>
    <n v="2.7"/>
    <s v="No"/>
    <x v="0"/>
    <x v="2"/>
    <x v="1"/>
    <s v="No"/>
    <n v="19"/>
    <s v="Debit Card"/>
    <x v="4"/>
  </r>
  <r>
    <n v="1910"/>
    <n v="50"/>
    <x v="0"/>
    <s v="Sweater"/>
    <x v="0"/>
    <x v="63"/>
    <x v="0"/>
    <x v="1"/>
    <x v="13"/>
    <x v="1"/>
    <n v="4.3"/>
    <s v="No"/>
    <x v="3"/>
    <x v="5"/>
    <x v="1"/>
    <s v="No"/>
    <n v="12"/>
    <s v="Credit Card"/>
    <x v="5"/>
  </r>
  <r>
    <n v="1911"/>
    <n v="29"/>
    <x v="0"/>
    <s v="Sandals"/>
    <x v="1"/>
    <x v="15"/>
    <x v="14"/>
    <x v="1"/>
    <x v="22"/>
    <x v="3"/>
    <n v="3.8"/>
    <s v="No"/>
    <x v="4"/>
    <x v="0"/>
    <x v="1"/>
    <s v="No"/>
    <n v="13"/>
    <s v="Debit Card"/>
    <x v="3"/>
  </r>
  <r>
    <n v="1912"/>
    <n v="65"/>
    <x v="0"/>
    <s v="Jewelry"/>
    <x v="3"/>
    <x v="13"/>
    <x v="28"/>
    <x v="2"/>
    <x v="0"/>
    <x v="1"/>
    <n v="4.9000000000000004"/>
    <s v="No"/>
    <x v="0"/>
    <x v="0"/>
    <x v="1"/>
    <s v="No"/>
    <n v="32"/>
    <s v="Debit Card"/>
    <x v="4"/>
  </r>
  <r>
    <n v="1913"/>
    <n v="29"/>
    <x v="0"/>
    <s v="Sweater"/>
    <x v="0"/>
    <x v="22"/>
    <x v="24"/>
    <x v="1"/>
    <x v="4"/>
    <x v="0"/>
    <n v="3.4"/>
    <s v="No"/>
    <x v="2"/>
    <x v="4"/>
    <x v="1"/>
    <s v="No"/>
    <n v="5"/>
    <s v="Credit Card"/>
    <x v="4"/>
  </r>
  <r>
    <n v="1914"/>
    <n v="49"/>
    <x v="0"/>
    <s v="Skirt"/>
    <x v="0"/>
    <x v="16"/>
    <x v="0"/>
    <x v="2"/>
    <x v="15"/>
    <x v="0"/>
    <n v="3.6"/>
    <s v="No"/>
    <x v="4"/>
    <x v="0"/>
    <x v="1"/>
    <s v="No"/>
    <n v="29"/>
    <s v="Cash"/>
    <x v="2"/>
  </r>
  <r>
    <n v="1915"/>
    <n v="28"/>
    <x v="0"/>
    <s v="Shorts"/>
    <x v="0"/>
    <x v="8"/>
    <x v="29"/>
    <x v="0"/>
    <x v="14"/>
    <x v="3"/>
    <n v="3.4"/>
    <s v="No"/>
    <x v="4"/>
    <x v="3"/>
    <x v="1"/>
    <s v="No"/>
    <n v="40"/>
    <s v="Credit Card"/>
    <x v="0"/>
  </r>
  <r>
    <n v="1916"/>
    <n v="51"/>
    <x v="0"/>
    <s v="Backpack"/>
    <x v="3"/>
    <x v="67"/>
    <x v="15"/>
    <x v="2"/>
    <x v="23"/>
    <x v="3"/>
    <n v="4.7"/>
    <s v="No"/>
    <x v="3"/>
    <x v="4"/>
    <x v="1"/>
    <s v="No"/>
    <n v="44"/>
    <s v="Cash"/>
    <x v="1"/>
  </r>
  <r>
    <n v="1917"/>
    <n v="26"/>
    <x v="0"/>
    <s v="Hoodie"/>
    <x v="0"/>
    <x v="74"/>
    <x v="39"/>
    <x v="1"/>
    <x v="19"/>
    <x v="0"/>
    <n v="3"/>
    <s v="No"/>
    <x v="3"/>
    <x v="2"/>
    <x v="1"/>
    <s v="No"/>
    <n v="3"/>
    <s v="Debit Card"/>
    <x v="4"/>
  </r>
  <r>
    <n v="1918"/>
    <n v="38"/>
    <x v="0"/>
    <s v="Skirt"/>
    <x v="0"/>
    <x v="79"/>
    <x v="11"/>
    <x v="0"/>
    <x v="13"/>
    <x v="0"/>
    <n v="3.4"/>
    <s v="No"/>
    <x v="4"/>
    <x v="1"/>
    <x v="1"/>
    <s v="No"/>
    <n v="35"/>
    <s v="PayPal"/>
    <x v="4"/>
  </r>
  <r>
    <n v="1919"/>
    <n v="35"/>
    <x v="0"/>
    <s v="Skirt"/>
    <x v="0"/>
    <x v="27"/>
    <x v="37"/>
    <x v="1"/>
    <x v="7"/>
    <x v="2"/>
    <n v="4.5999999999999996"/>
    <s v="No"/>
    <x v="3"/>
    <x v="3"/>
    <x v="1"/>
    <s v="No"/>
    <n v="33"/>
    <s v="Debit Card"/>
    <x v="5"/>
  </r>
  <r>
    <n v="1920"/>
    <n v="34"/>
    <x v="0"/>
    <s v="Backpack"/>
    <x v="3"/>
    <x v="22"/>
    <x v="41"/>
    <x v="2"/>
    <x v="8"/>
    <x v="2"/>
    <n v="3.1"/>
    <s v="No"/>
    <x v="0"/>
    <x v="0"/>
    <x v="1"/>
    <s v="No"/>
    <n v="20"/>
    <s v="PayPal"/>
    <x v="4"/>
  </r>
  <r>
    <n v="1921"/>
    <n v="51"/>
    <x v="0"/>
    <s v="Blouse"/>
    <x v="0"/>
    <x v="63"/>
    <x v="39"/>
    <x v="2"/>
    <x v="7"/>
    <x v="1"/>
    <n v="2.8"/>
    <s v="No"/>
    <x v="1"/>
    <x v="3"/>
    <x v="1"/>
    <s v="No"/>
    <n v="40"/>
    <s v="Cash"/>
    <x v="6"/>
  </r>
  <r>
    <n v="1922"/>
    <n v="47"/>
    <x v="0"/>
    <s v="Shirt"/>
    <x v="0"/>
    <x v="14"/>
    <x v="49"/>
    <x v="2"/>
    <x v="14"/>
    <x v="3"/>
    <n v="3.5"/>
    <s v="No"/>
    <x v="2"/>
    <x v="5"/>
    <x v="1"/>
    <s v="No"/>
    <n v="13"/>
    <s v="Venmo"/>
    <x v="2"/>
  </r>
  <r>
    <n v="1923"/>
    <n v="18"/>
    <x v="0"/>
    <s v="Gloves"/>
    <x v="3"/>
    <x v="80"/>
    <x v="0"/>
    <x v="1"/>
    <x v="15"/>
    <x v="2"/>
    <n v="4.5999999999999996"/>
    <s v="No"/>
    <x v="3"/>
    <x v="3"/>
    <x v="1"/>
    <s v="No"/>
    <n v="9"/>
    <s v="PayPal"/>
    <x v="5"/>
  </r>
  <r>
    <n v="1924"/>
    <n v="64"/>
    <x v="0"/>
    <s v="Sandals"/>
    <x v="1"/>
    <x v="14"/>
    <x v="43"/>
    <x v="3"/>
    <x v="24"/>
    <x v="2"/>
    <n v="4.3"/>
    <s v="No"/>
    <x v="3"/>
    <x v="3"/>
    <x v="1"/>
    <s v="No"/>
    <n v="7"/>
    <s v="Cash"/>
    <x v="2"/>
  </r>
  <r>
    <n v="1925"/>
    <n v="30"/>
    <x v="0"/>
    <s v="Jacket"/>
    <x v="2"/>
    <x v="80"/>
    <x v="49"/>
    <x v="2"/>
    <x v="0"/>
    <x v="3"/>
    <n v="4.8"/>
    <s v="No"/>
    <x v="4"/>
    <x v="1"/>
    <x v="1"/>
    <s v="No"/>
    <n v="42"/>
    <s v="PayPal"/>
    <x v="3"/>
  </r>
  <r>
    <n v="1926"/>
    <n v="59"/>
    <x v="0"/>
    <s v="Sneakers"/>
    <x v="1"/>
    <x v="50"/>
    <x v="40"/>
    <x v="0"/>
    <x v="13"/>
    <x v="0"/>
    <n v="2.9"/>
    <s v="No"/>
    <x v="4"/>
    <x v="0"/>
    <x v="1"/>
    <s v="No"/>
    <n v="44"/>
    <s v="Credit Card"/>
    <x v="0"/>
  </r>
  <r>
    <n v="1927"/>
    <n v="66"/>
    <x v="0"/>
    <s v="Backpack"/>
    <x v="3"/>
    <x v="73"/>
    <x v="35"/>
    <x v="2"/>
    <x v="5"/>
    <x v="1"/>
    <n v="3"/>
    <s v="No"/>
    <x v="4"/>
    <x v="0"/>
    <x v="1"/>
    <s v="No"/>
    <n v="6"/>
    <s v="PayPal"/>
    <x v="2"/>
  </r>
  <r>
    <n v="1928"/>
    <n v="40"/>
    <x v="0"/>
    <s v="Pants"/>
    <x v="0"/>
    <x v="45"/>
    <x v="20"/>
    <x v="2"/>
    <x v="6"/>
    <x v="2"/>
    <n v="2.9"/>
    <s v="No"/>
    <x v="5"/>
    <x v="3"/>
    <x v="1"/>
    <s v="No"/>
    <n v="8"/>
    <s v="Cash"/>
    <x v="6"/>
  </r>
  <r>
    <n v="1929"/>
    <n v="25"/>
    <x v="0"/>
    <s v="Sunglasses"/>
    <x v="3"/>
    <x v="56"/>
    <x v="16"/>
    <x v="1"/>
    <x v="12"/>
    <x v="2"/>
    <n v="3.7"/>
    <s v="No"/>
    <x v="3"/>
    <x v="3"/>
    <x v="1"/>
    <s v="No"/>
    <n v="10"/>
    <s v="PayPal"/>
    <x v="1"/>
  </r>
  <r>
    <n v="1930"/>
    <n v="59"/>
    <x v="0"/>
    <s v="Jeans"/>
    <x v="0"/>
    <x v="27"/>
    <x v="11"/>
    <x v="0"/>
    <x v="18"/>
    <x v="3"/>
    <n v="4.7"/>
    <s v="No"/>
    <x v="5"/>
    <x v="3"/>
    <x v="1"/>
    <s v="No"/>
    <n v="46"/>
    <s v="Venmo"/>
    <x v="3"/>
  </r>
  <r>
    <n v="1931"/>
    <n v="66"/>
    <x v="0"/>
    <s v="Pants"/>
    <x v="0"/>
    <x v="78"/>
    <x v="17"/>
    <x v="0"/>
    <x v="2"/>
    <x v="1"/>
    <n v="3.5"/>
    <s v="No"/>
    <x v="1"/>
    <x v="5"/>
    <x v="1"/>
    <s v="No"/>
    <n v="26"/>
    <s v="Cash"/>
    <x v="1"/>
  </r>
  <r>
    <n v="1932"/>
    <n v="54"/>
    <x v="0"/>
    <s v="Jewelry"/>
    <x v="3"/>
    <x v="69"/>
    <x v="26"/>
    <x v="1"/>
    <x v="8"/>
    <x v="1"/>
    <n v="2.7"/>
    <s v="No"/>
    <x v="3"/>
    <x v="5"/>
    <x v="1"/>
    <s v="No"/>
    <n v="6"/>
    <s v="Debit Card"/>
    <x v="6"/>
  </r>
  <r>
    <n v="1933"/>
    <n v="42"/>
    <x v="0"/>
    <s v="Hoodie"/>
    <x v="0"/>
    <x v="14"/>
    <x v="33"/>
    <x v="2"/>
    <x v="3"/>
    <x v="1"/>
    <n v="5"/>
    <s v="No"/>
    <x v="2"/>
    <x v="1"/>
    <x v="1"/>
    <s v="No"/>
    <n v="47"/>
    <s v="Credit Card"/>
    <x v="6"/>
  </r>
  <r>
    <n v="1934"/>
    <n v="48"/>
    <x v="0"/>
    <s v="Sandals"/>
    <x v="1"/>
    <x v="25"/>
    <x v="6"/>
    <x v="0"/>
    <x v="10"/>
    <x v="2"/>
    <n v="4.0999999999999996"/>
    <s v="No"/>
    <x v="2"/>
    <x v="2"/>
    <x v="1"/>
    <s v="No"/>
    <n v="28"/>
    <s v="Venmo"/>
    <x v="2"/>
  </r>
  <r>
    <n v="1935"/>
    <n v="34"/>
    <x v="0"/>
    <s v="Jacket"/>
    <x v="2"/>
    <x v="35"/>
    <x v="49"/>
    <x v="0"/>
    <x v="9"/>
    <x v="0"/>
    <n v="2.7"/>
    <s v="No"/>
    <x v="5"/>
    <x v="1"/>
    <x v="1"/>
    <s v="No"/>
    <n v="23"/>
    <s v="Bank Transfer"/>
    <x v="2"/>
  </r>
  <r>
    <n v="1936"/>
    <n v="19"/>
    <x v="0"/>
    <s v="Blouse"/>
    <x v="0"/>
    <x v="10"/>
    <x v="17"/>
    <x v="3"/>
    <x v="10"/>
    <x v="1"/>
    <n v="4.8"/>
    <s v="No"/>
    <x v="5"/>
    <x v="1"/>
    <x v="1"/>
    <s v="No"/>
    <n v="45"/>
    <s v="Cash"/>
    <x v="0"/>
  </r>
  <r>
    <n v="1937"/>
    <n v="70"/>
    <x v="0"/>
    <s v="Jewelry"/>
    <x v="3"/>
    <x v="30"/>
    <x v="46"/>
    <x v="1"/>
    <x v="11"/>
    <x v="2"/>
    <n v="4.3"/>
    <s v="No"/>
    <x v="3"/>
    <x v="4"/>
    <x v="1"/>
    <s v="No"/>
    <n v="44"/>
    <s v="PayPal"/>
    <x v="6"/>
  </r>
  <r>
    <n v="1938"/>
    <n v="43"/>
    <x v="0"/>
    <s v="Socks"/>
    <x v="0"/>
    <x v="0"/>
    <x v="12"/>
    <x v="2"/>
    <x v="8"/>
    <x v="2"/>
    <n v="4.5"/>
    <s v="No"/>
    <x v="4"/>
    <x v="4"/>
    <x v="1"/>
    <s v="No"/>
    <n v="11"/>
    <s v="Bank Transfer"/>
    <x v="5"/>
  </r>
  <r>
    <n v="1939"/>
    <n v="46"/>
    <x v="0"/>
    <s v="Jeans"/>
    <x v="0"/>
    <x v="66"/>
    <x v="0"/>
    <x v="0"/>
    <x v="24"/>
    <x v="1"/>
    <n v="3.8"/>
    <s v="No"/>
    <x v="1"/>
    <x v="3"/>
    <x v="1"/>
    <s v="No"/>
    <n v="39"/>
    <s v="Debit Card"/>
    <x v="4"/>
  </r>
  <r>
    <n v="1940"/>
    <n v="66"/>
    <x v="0"/>
    <s v="Gloves"/>
    <x v="3"/>
    <x v="75"/>
    <x v="31"/>
    <x v="0"/>
    <x v="23"/>
    <x v="0"/>
    <n v="3.7"/>
    <s v="No"/>
    <x v="1"/>
    <x v="5"/>
    <x v="1"/>
    <s v="No"/>
    <n v="20"/>
    <s v="PayPal"/>
    <x v="6"/>
  </r>
  <r>
    <n v="1941"/>
    <n v="50"/>
    <x v="0"/>
    <s v="Hat"/>
    <x v="3"/>
    <x v="58"/>
    <x v="29"/>
    <x v="0"/>
    <x v="0"/>
    <x v="3"/>
    <n v="3.9"/>
    <s v="No"/>
    <x v="4"/>
    <x v="4"/>
    <x v="1"/>
    <s v="No"/>
    <n v="48"/>
    <s v="PayPal"/>
    <x v="0"/>
  </r>
  <r>
    <n v="1942"/>
    <n v="55"/>
    <x v="0"/>
    <s v="Shoes"/>
    <x v="1"/>
    <x v="54"/>
    <x v="34"/>
    <x v="3"/>
    <x v="15"/>
    <x v="0"/>
    <n v="3.3"/>
    <s v="No"/>
    <x v="3"/>
    <x v="3"/>
    <x v="1"/>
    <s v="No"/>
    <n v="46"/>
    <s v="Credit Card"/>
    <x v="3"/>
  </r>
  <r>
    <n v="1943"/>
    <n v="63"/>
    <x v="0"/>
    <s v="Pants"/>
    <x v="0"/>
    <x v="39"/>
    <x v="15"/>
    <x v="2"/>
    <x v="17"/>
    <x v="3"/>
    <n v="3.4"/>
    <s v="No"/>
    <x v="0"/>
    <x v="0"/>
    <x v="1"/>
    <s v="No"/>
    <n v="22"/>
    <s v="PayPal"/>
    <x v="5"/>
  </r>
  <r>
    <n v="1944"/>
    <n v="32"/>
    <x v="0"/>
    <s v="Socks"/>
    <x v="0"/>
    <x v="0"/>
    <x v="48"/>
    <x v="0"/>
    <x v="10"/>
    <x v="2"/>
    <n v="3.8"/>
    <s v="No"/>
    <x v="5"/>
    <x v="2"/>
    <x v="1"/>
    <s v="No"/>
    <n v="45"/>
    <s v="Cash"/>
    <x v="2"/>
  </r>
  <r>
    <n v="1945"/>
    <n v="30"/>
    <x v="0"/>
    <s v="Hoodie"/>
    <x v="0"/>
    <x v="29"/>
    <x v="10"/>
    <x v="2"/>
    <x v="9"/>
    <x v="0"/>
    <n v="2.7"/>
    <s v="No"/>
    <x v="5"/>
    <x v="1"/>
    <x v="1"/>
    <s v="No"/>
    <n v="49"/>
    <s v="Cash"/>
    <x v="6"/>
  </r>
  <r>
    <n v="1946"/>
    <n v="35"/>
    <x v="0"/>
    <s v="Hoodie"/>
    <x v="0"/>
    <x v="15"/>
    <x v="42"/>
    <x v="2"/>
    <x v="9"/>
    <x v="0"/>
    <n v="2.9"/>
    <s v="No"/>
    <x v="5"/>
    <x v="4"/>
    <x v="1"/>
    <s v="No"/>
    <n v="9"/>
    <s v="Credit Card"/>
    <x v="6"/>
  </r>
  <r>
    <n v="1947"/>
    <n v="59"/>
    <x v="0"/>
    <s v="Pants"/>
    <x v="0"/>
    <x v="4"/>
    <x v="7"/>
    <x v="2"/>
    <x v="3"/>
    <x v="2"/>
    <n v="4.5"/>
    <s v="No"/>
    <x v="1"/>
    <x v="3"/>
    <x v="1"/>
    <s v="No"/>
    <n v="41"/>
    <s v="Credit Card"/>
    <x v="3"/>
  </r>
  <r>
    <n v="1948"/>
    <n v="59"/>
    <x v="0"/>
    <s v="Shirt"/>
    <x v="0"/>
    <x v="50"/>
    <x v="14"/>
    <x v="2"/>
    <x v="0"/>
    <x v="2"/>
    <n v="2.6"/>
    <s v="No"/>
    <x v="5"/>
    <x v="5"/>
    <x v="1"/>
    <s v="No"/>
    <n v="2"/>
    <s v="PayPal"/>
    <x v="5"/>
  </r>
  <r>
    <n v="1949"/>
    <n v="54"/>
    <x v="0"/>
    <s v="T-shirt"/>
    <x v="0"/>
    <x v="18"/>
    <x v="39"/>
    <x v="0"/>
    <x v="18"/>
    <x v="0"/>
    <n v="3.1"/>
    <s v="No"/>
    <x v="5"/>
    <x v="2"/>
    <x v="1"/>
    <s v="No"/>
    <n v="39"/>
    <s v="PayPal"/>
    <x v="4"/>
  </r>
  <r>
    <n v="1950"/>
    <n v="63"/>
    <x v="0"/>
    <s v="Dress"/>
    <x v="0"/>
    <x v="68"/>
    <x v="43"/>
    <x v="0"/>
    <x v="0"/>
    <x v="0"/>
    <n v="4.7"/>
    <s v="No"/>
    <x v="4"/>
    <x v="5"/>
    <x v="1"/>
    <s v="No"/>
    <n v="12"/>
    <s v="PayPal"/>
    <x v="3"/>
  </r>
  <r>
    <n v="1951"/>
    <n v="43"/>
    <x v="0"/>
    <s v="Backpack"/>
    <x v="3"/>
    <x v="72"/>
    <x v="10"/>
    <x v="0"/>
    <x v="24"/>
    <x v="2"/>
    <n v="4.5999999999999996"/>
    <s v="No"/>
    <x v="2"/>
    <x v="1"/>
    <x v="1"/>
    <s v="No"/>
    <n v="26"/>
    <s v="PayPal"/>
    <x v="6"/>
  </r>
  <r>
    <n v="1952"/>
    <n v="33"/>
    <x v="0"/>
    <s v="Gloves"/>
    <x v="3"/>
    <x v="0"/>
    <x v="39"/>
    <x v="0"/>
    <x v="9"/>
    <x v="2"/>
    <n v="2.7"/>
    <s v="No"/>
    <x v="1"/>
    <x v="2"/>
    <x v="1"/>
    <s v="No"/>
    <n v="32"/>
    <s v="Bank Transfer"/>
    <x v="4"/>
  </r>
  <r>
    <n v="1953"/>
    <n v="57"/>
    <x v="0"/>
    <s v="Shoes"/>
    <x v="1"/>
    <x v="71"/>
    <x v="33"/>
    <x v="0"/>
    <x v="22"/>
    <x v="2"/>
    <n v="4.5999999999999996"/>
    <s v="No"/>
    <x v="3"/>
    <x v="4"/>
    <x v="1"/>
    <s v="No"/>
    <n v="50"/>
    <s v="Cash"/>
    <x v="4"/>
  </r>
  <r>
    <n v="1954"/>
    <n v="25"/>
    <x v="0"/>
    <s v="Skirt"/>
    <x v="0"/>
    <x v="27"/>
    <x v="24"/>
    <x v="3"/>
    <x v="14"/>
    <x v="1"/>
    <n v="4.8"/>
    <s v="No"/>
    <x v="2"/>
    <x v="3"/>
    <x v="1"/>
    <s v="No"/>
    <n v="3"/>
    <s v="PayPal"/>
    <x v="0"/>
  </r>
  <r>
    <n v="1955"/>
    <n v="26"/>
    <x v="0"/>
    <s v="Gloves"/>
    <x v="3"/>
    <x v="64"/>
    <x v="24"/>
    <x v="2"/>
    <x v="6"/>
    <x v="0"/>
    <n v="4.2"/>
    <s v="No"/>
    <x v="1"/>
    <x v="1"/>
    <x v="1"/>
    <s v="No"/>
    <n v="3"/>
    <s v="Venmo"/>
    <x v="3"/>
  </r>
  <r>
    <n v="1956"/>
    <n v="50"/>
    <x v="0"/>
    <s v="Hoodie"/>
    <x v="0"/>
    <x v="22"/>
    <x v="1"/>
    <x v="2"/>
    <x v="6"/>
    <x v="0"/>
    <n v="4.9000000000000004"/>
    <s v="No"/>
    <x v="0"/>
    <x v="0"/>
    <x v="1"/>
    <s v="No"/>
    <n v="37"/>
    <s v="Cash"/>
    <x v="5"/>
  </r>
  <r>
    <n v="1957"/>
    <n v="70"/>
    <x v="0"/>
    <s v="Socks"/>
    <x v="0"/>
    <x v="18"/>
    <x v="19"/>
    <x v="2"/>
    <x v="6"/>
    <x v="0"/>
    <n v="4.9000000000000004"/>
    <s v="No"/>
    <x v="2"/>
    <x v="0"/>
    <x v="1"/>
    <s v="No"/>
    <n v="20"/>
    <s v="Credit Card"/>
    <x v="0"/>
  </r>
  <r>
    <n v="1958"/>
    <n v="68"/>
    <x v="0"/>
    <s v="Gloves"/>
    <x v="3"/>
    <x v="36"/>
    <x v="36"/>
    <x v="2"/>
    <x v="17"/>
    <x v="1"/>
    <n v="4.5"/>
    <s v="No"/>
    <x v="4"/>
    <x v="5"/>
    <x v="1"/>
    <s v="No"/>
    <n v="26"/>
    <s v="Cash"/>
    <x v="4"/>
  </r>
  <r>
    <n v="1959"/>
    <n v="39"/>
    <x v="0"/>
    <s v="Shorts"/>
    <x v="0"/>
    <x v="25"/>
    <x v="22"/>
    <x v="2"/>
    <x v="0"/>
    <x v="0"/>
    <n v="2.7"/>
    <s v="No"/>
    <x v="2"/>
    <x v="5"/>
    <x v="1"/>
    <s v="No"/>
    <n v="47"/>
    <s v="Cash"/>
    <x v="3"/>
  </r>
  <r>
    <n v="1960"/>
    <n v="46"/>
    <x v="0"/>
    <s v="Shoes"/>
    <x v="1"/>
    <x v="3"/>
    <x v="24"/>
    <x v="2"/>
    <x v="3"/>
    <x v="3"/>
    <n v="3.1"/>
    <s v="No"/>
    <x v="0"/>
    <x v="5"/>
    <x v="1"/>
    <s v="No"/>
    <n v="7"/>
    <s v="Credit Card"/>
    <x v="6"/>
  </r>
  <r>
    <n v="1961"/>
    <n v="57"/>
    <x v="0"/>
    <s v="Jeans"/>
    <x v="0"/>
    <x v="11"/>
    <x v="2"/>
    <x v="0"/>
    <x v="16"/>
    <x v="2"/>
    <n v="3.3"/>
    <s v="No"/>
    <x v="1"/>
    <x v="4"/>
    <x v="1"/>
    <s v="No"/>
    <n v="40"/>
    <s v="Credit Card"/>
    <x v="2"/>
  </r>
  <r>
    <n v="1962"/>
    <n v="47"/>
    <x v="0"/>
    <s v="Boots"/>
    <x v="1"/>
    <x v="40"/>
    <x v="22"/>
    <x v="0"/>
    <x v="13"/>
    <x v="2"/>
    <n v="2.6"/>
    <s v="No"/>
    <x v="2"/>
    <x v="1"/>
    <x v="1"/>
    <s v="No"/>
    <n v="45"/>
    <s v="Debit Card"/>
    <x v="3"/>
  </r>
  <r>
    <n v="1963"/>
    <n v="40"/>
    <x v="0"/>
    <s v="Hat"/>
    <x v="3"/>
    <x v="29"/>
    <x v="44"/>
    <x v="2"/>
    <x v="5"/>
    <x v="3"/>
    <n v="4.4000000000000004"/>
    <s v="No"/>
    <x v="5"/>
    <x v="3"/>
    <x v="1"/>
    <s v="No"/>
    <n v="20"/>
    <s v="PayPal"/>
    <x v="0"/>
  </r>
  <r>
    <n v="1964"/>
    <n v="52"/>
    <x v="0"/>
    <s v="Shorts"/>
    <x v="0"/>
    <x v="38"/>
    <x v="49"/>
    <x v="0"/>
    <x v="6"/>
    <x v="1"/>
    <n v="3.9"/>
    <s v="No"/>
    <x v="1"/>
    <x v="3"/>
    <x v="1"/>
    <s v="No"/>
    <n v="11"/>
    <s v="Credit Card"/>
    <x v="1"/>
  </r>
  <r>
    <n v="1965"/>
    <n v="40"/>
    <x v="0"/>
    <s v="Pants"/>
    <x v="0"/>
    <x v="12"/>
    <x v="8"/>
    <x v="1"/>
    <x v="17"/>
    <x v="2"/>
    <n v="4.5999999999999996"/>
    <s v="No"/>
    <x v="3"/>
    <x v="0"/>
    <x v="1"/>
    <s v="No"/>
    <n v="50"/>
    <s v="Debit Card"/>
    <x v="5"/>
  </r>
  <r>
    <n v="1966"/>
    <n v="67"/>
    <x v="0"/>
    <s v="Sweater"/>
    <x v="0"/>
    <x v="3"/>
    <x v="27"/>
    <x v="2"/>
    <x v="3"/>
    <x v="3"/>
    <n v="4.9000000000000004"/>
    <s v="No"/>
    <x v="4"/>
    <x v="0"/>
    <x v="1"/>
    <s v="No"/>
    <n v="25"/>
    <s v="Debit Card"/>
    <x v="3"/>
  </r>
  <r>
    <n v="1967"/>
    <n v="67"/>
    <x v="0"/>
    <s v="Jacket"/>
    <x v="2"/>
    <x v="51"/>
    <x v="27"/>
    <x v="3"/>
    <x v="7"/>
    <x v="0"/>
    <n v="3.7"/>
    <s v="No"/>
    <x v="4"/>
    <x v="0"/>
    <x v="1"/>
    <s v="No"/>
    <n v="5"/>
    <s v="Credit Card"/>
    <x v="0"/>
  </r>
  <r>
    <n v="1968"/>
    <n v="37"/>
    <x v="0"/>
    <s v="Dress"/>
    <x v="0"/>
    <x v="13"/>
    <x v="42"/>
    <x v="0"/>
    <x v="22"/>
    <x v="3"/>
    <n v="3.7"/>
    <s v="No"/>
    <x v="4"/>
    <x v="3"/>
    <x v="1"/>
    <s v="No"/>
    <n v="4"/>
    <s v="Venmo"/>
    <x v="2"/>
  </r>
  <r>
    <n v="1969"/>
    <n v="67"/>
    <x v="0"/>
    <s v="Shirt"/>
    <x v="0"/>
    <x v="44"/>
    <x v="46"/>
    <x v="1"/>
    <x v="24"/>
    <x v="1"/>
    <n v="4.2"/>
    <s v="No"/>
    <x v="0"/>
    <x v="3"/>
    <x v="1"/>
    <s v="No"/>
    <n v="25"/>
    <s v="Credit Card"/>
    <x v="1"/>
  </r>
  <r>
    <n v="1970"/>
    <n v="64"/>
    <x v="0"/>
    <s v="Dress"/>
    <x v="0"/>
    <x v="50"/>
    <x v="7"/>
    <x v="1"/>
    <x v="17"/>
    <x v="0"/>
    <n v="3.5"/>
    <s v="No"/>
    <x v="3"/>
    <x v="2"/>
    <x v="1"/>
    <s v="No"/>
    <n v="11"/>
    <s v="Bank Transfer"/>
    <x v="0"/>
  </r>
  <r>
    <n v="1971"/>
    <n v="28"/>
    <x v="0"/>
    <s v="Belt"/>
    <x v="3"/>
    <x v="23"/>
    <x v="33"/>
    <x v="2"/>
    <x v="21"/>
    <x v="1"/>
    <n v="2.9"/>
    <s v="No"/>
    <x v="5"/>
    <x v="2"/>
    <x v="1"/>
    <s v="No"/>
    <n v="4"/>
    <s v="Credit Card"/>
    <x v="4"/>
  </r>
  <r>
    <n v="1972"/>
    <n v="54"/>
    <x v="0"/>
    <s v="Hat"/>
    <x v="3"/>
    <x v="45"/>
    <x v="38"/>
    <x v="3"/>
    <x v="21"/>
    <x v="1"/>
    <n v="3.4"/>
    <s v="No"/>
    <x v="3"/>
    <x v="2"/>
    <x v="1"/>
    <s v="No"/>
    <n v="1"/>
    <s v="Venmo"/>
    <x v="5"/>
  </r>
  <r>
    <n v="1973"/>
    <n v="54"/>
    <x v="0"/>
    <s v="Backpack"/>
    <x v="3"/>
    <x v="9"/>
    <x v="7"/>
    <x v="2"/>
    <x v="5"/>
    <x v="2"/>
    <n v="3.3"/>
    <s v="No"/>
    <x v="5"/>
    <x v="0"/>
    <x v="1"/>
    <s v="No"/>
    <n v="48"/>
    <s v="PayPal"/>
    <x v="6"/>
  </r>
  <r>
    <n v="1974"/>
    <n v="24"/>
    <x v="0"/>
    <s v="Skirt"/>
    <x v="0"/>
    <x v="5"/>
    <x v="33"/>
    <x v="3"/>
    <x v="16"/>
    <x v="3"/>
    <n v="4.5"/>
    <s v="No"/>
    <x v="5"/>
    <x v="3"/>
    <x v="1"/>
    <s v="No"/>
    <n v="9"/>
    <s v="Venmo"/>
    <x v="6"/>
  </r>
  <r>
    <n v="1975"/>
    <n v="27"/>
    <x v="0"/>
    <s v="Gloves"/>
    <x v="3"/>
    <x v="77"/>
    <x v="30"/>
    <x v="2"/>
    <x v="15"/>
    <x v="0"/>
    <n v="4.5999999999999996"/>
    <s v="No"/>
    <x v="0"/>
    <x v="4"/>
    <x v="1"/>
    <s v="No"/>
    <n v="2"/>
    <s v="PayPal"/>
    <x v="0"/>
  </r>
  <r>
    <n v="1976"/>
    <n v="53"/>
    <x v="0"/>
    <s v="Jacket"/>
    <x v="2"/>
    <x v="64"/>
    <x v="26"/>
    <x v="0"/>
    <x v="2"/>
    <x v="3"/>
    <n v="2.9"/>
    <s v="No"/>
    <x v="0"/>
    <x v="0"/>
    <x v="1"/>
    <s v="No"/>
    <n v="4"/>
    <s v="Cash"/>
    <x v="3"/>
  </r>
  <r>
    <n v="1977"/>
    <n v="32"/>
    <x v="0"/>
    <s v="Handbag"/>
    <x v="3"/>
    <x v="12"/>
    <x v="5"/>
    <x v="2"/>
    <x v="6"/>
    <x v="1"/>
    <n v="3.2"/>
    <s v="No"/>
    <x v="5"/>
    <x v="2"/>
    <x v="1"/>
    <s v="No"/>
    <n v="43"/>
    <s v="PayPal"/>
    <x v="0"/>
  </r>
  <r>
    <n v="1978"/>
    <n v="24"/>
    <x v="0"/>
    <s v="Sandals"/>
    <x v="1"/>
    <x v="4"/>
    <x v="20"/>
    <x v="2"/>
    <x v="11"/>
    <x v="2"/>
    <n v="2.6"/>
    <s v="No"/>
    <x v="5"/>
    <x v="1"/>
    <x v="1"/>
    <s v="No"/>
    <n v="32"/>
    <s v="Bank Transfer"/>
    <x v="2"/>
  </r>
  <r>
    <n v="1979"/>
    <n v="45"/>
    <x v="0"/>
    <s v="Sunglasses"/>
    <x v="3"/>
    <x v="72"/>
    <x v="2"/>
    <x v="0"/>
    <x v="23"/>
    <x v="1"/>
    <n v="3.8"/>
    <s v="No"/>
    <x v="2"/>
    <x v="5"/>
    <x v="1"/>
    <s v="No"/>
    <n v="1"/>
    <s v="Cash"/>
    <x v="3"/>
  </r>
  <r>
    <n v="1980"/>
    <n v="49"/>
    <x v="0"/>
    <s v="Jeans"/>
    <x v="0"/>
    <x v="57"/>
    <x v="30"/>
    <x v="0"/>
    <x v="24"/>
    <x v="1"/>
    <n v="2.8"/>
    <s v="No"/>
    <x v="3"/>
    <x v="5"/>
    <x v="1"/>
    <s v="No"/>
    <n v="38"/>
    <s v="Debit Card"/>
    <x v="0"/>
  </r>
  <r>
    <n v="1981"/>
    <n v="51"/>
    <x v="0"/>
    <s v="Sandals"/>
    <x v="1"/>
    <x v="23"/>
    <x v="44"/>
    <x v="2"/>
    <x v="14"/>
    <x v="0"/>
    <n v="4.4000000000000004"/>
    <s v="No"/>
    <x v="4"/>
    <x v="5"/>
    <x v="1"/>
    <s v="No"/>
    <n v="25"/>
    <s v="PayPal"/>
    <x v="0"/>
  </r>
  <r>
    <n v="1982"/>
    <n v="69"/>
    <x v="0"/>
    <s v="Shoes"/>
    <x v="1"/>
    <x v="26"/>
    <x v="49"/>
    <x v="0"/>
    <x v="10"/>
    <x v="2"/>
    <n v="4.7"/>
    <s v="No"/>
    <x v="2"/>
    <x v="0"/>
    <x v="1"/>
    <s v="No"/>
    <n v="42"/>
    <s v="PayPal"/>
    <x v="3"/>
  </r>
  <r>
    <n v="1983"/>
    <n v="41"/>
    <x v="0"/>
    <s v="Sunglasses"/>
    <x v="3"/>
    <x v="64"/>
    <x v="23"/>
    <x v="2"/>
    <x v="2"/>
    <x v="2"/>
    <n v="2.7"/>
    <s v="No"/>
    <x v="3"/>
    <x v="4"/>
    <x v="1"/>
    <s v="No"/>
    <n v="32"/>
    <s v="PayPal"/>
    <x v="5"/>
  </r>
  <r>
    <n v="1984"/>
    <n v="59"/>
    <x v="0"/>
    <s v="Scarf"/>
    <x v="3"/>
    <x v="8"/>
    <x v="42"/>
    <x v="2"/>
    <x v="6"/>
    <x v="2"/>
    <n v="2.6"/>
    <s v="No"/>
    <x v="0"/>
    <x v="2"/>
    <x v="1"/>
    <s v="No"/>
    <n v="21"/>
    <s v="Debit Card"/>
    <x v="3"/>
  </r>
  <r>
    <n v="1985"/>
    <n v="26"/>
    <x v="0"/>
    <s v="Skirt"/>
    <x v="0"/>
    <x v="47"/>
    <x v="8"/>
    <x v="2"/>
    <x v="13"/>
    <x v="2"/>
    <n v="3.4"/>
    <s v="No"/>
    <x v="1"/>
    <x v="4"/>
    <x v="1"/>
    <s v="No"/>
    <n v="26"/>
    <s v="PayPal"/>
    <x v="0"/>
  </r>
  <r>
    <n v="1986"/>
    <n v="23"/>
    <x v="0"/>
    <s v="Gloves"/>
    <x v="3"/>
    <x v="8"/>
    <x v="30"/>
    <x v="2"/>
    <x v="9"/>
    <x v="1"/>
    <n v="3.9"/>
    <s v="No"/>
    <x v="2"/>
    <x v="4"/>
    <x v="1"/>
    <s v="No"/>
    <n v="6"/>
    <s v="Credit Card"/>
    <x v="0"/>
  </r>
  <r>
    <n v="1987"/>
    <n v="62"/>
    <x v="0"/>
    <s v="Coat"/>
    <x v="2"/>
    <x v="16"/>
    <x v="10"/>
    <x v="0"/>
    <x v="14"/>
    <x v="2"/>
    <n v="3.4"/>
    <s v="No"/>
    <x v="5"/>
    <x v="4"/>
    <x v="1"/>
    <s v="No"/>
    <n v="14"/>
    <s v="Venmo"/>
    <x v="3"/>
  </r>
  <r>
    <n v="1988"/>
    <n v="69"/>
    <x v="0"/>
    <s v="Belt"/>
    <x v="3"/>
    <x v="66"/>
    <x v="34"/>
    <x v="3"/>
    <x v="3"/>
    <x v="2"/>
    <n v="3.4"/>
    <s v="No"/>
    <x v="5"/>
    <x v="0"/>
    <x v="1"/>
    <s v="No"/>
    <n v="4"/>
    <s v="Cash"/>
    <x v="3"/>
  </r>
  <r>
    <n v="1989"/>
    <n v="46"/>
    <x v="0"/>
    <s v="Pants"/>
    <x v="0"/>
    <x v="24"/>
    <x v="41"/>
    <x v="2"/>
    <x v="9"/>
    <x v="0"/>
    <n v="3.9"/>
    <s v="No"/>
    <x v="0"/>
    <x v="1"/>
    <x v="1"/>
    <s v="No"/>
    <n v="26"/>
    <s v="Bank Transfer"/>
    <x v="1"/>
  </r>
  <r>
    <n v="1990"/>
    <n v="35"/>
    <x v="0"/>
    <s v="Jewelry"/>
    <x v="3"/>
    <x v="69"/>
    <x v="33"/>
    <x v="1"/>
    <x v="4"/>
    <x v="1"/>
    <n v="4"/>
    <s v="No"/>
    <x v="2"/>
    <x v="0"/>
    <x v="1"/>
    <s v="No"/>
    <n v="39"/>
    <s v="PayPal"/>
    <x v="4"/>
  </r>
  <r>
    <n v="1991"/>
    <n v="32"/>
    <x v="0"/>
    <s v="Backpack"/>
    <x v="3"/>
    <x v="51"/>
    <x v="39"/>
    <x v="0"/>
    <x v="3"/>
    <x v="1"/>
    <n v="3.4"/>
    <s v="No"/>
    <x v="5"/>
    <x v="4"/>
    <x v="1"/>
    <s v="No"/>
    <n v="15"/>
    <s v="PayPal"/>
    <x v="2"/>
  </r>
  <r>
    <n v="1992"/>
    <n v="46"/>
    <x v="0"/>
    <s v="Sneakers"/>
    <x v="1"/>
    <x v="45"/>
    <x v="9"/>
    <x v="2"/>
    <x v="18"/>
    <x v="2"/>
    <n v="3.7"/>
    <s v="No"/>
    <x v="4"/>
    <x v="2"/>
    <x v="1"/>
    <s v="No"/>
    <n v="1"/>
    <s v="Venmo"/>
    <x v="6"/>
  </r>
  <r>
    <n v="1993"/>
    <n v="33"/>
    <x v="0"/>
    <s v="Hoodie"/>
    <x v="0"/>
    <x v="57"/>
    <x v="32"/>
    <x v="0"/>
    <x v="9"/>
    <x v="0"/>
    <n v="4.9000000000000004"/>
    <s v="No"/>
    <x v="3"/>
    <x v="4"/>
    <x v="1"/>
    <s v="No"/>
    <n v="28"/>
    <s v="Venmo"/>
    <x v="5"/>
  </r>
  <r>
    <n v="1994"/>
    <n v="32"/>
    <x v="0"/>
    <s v="Blouse"/>
    <x v="0"/>
    <x v="48"/>
    <x v="10"/>
    <x v="1"/>
    <x v="7"/>
    <x v="1"/>
    <n v="5"/>
    <s v="No"/>
    <x v="2"/>
    <x v="0"/>
    <x v="1"/>
    <s v="No"/>
    <n v="17"/>
    <s v="Cash"/>
    <x v="1"/>
  </r>
  <r>
    <n v="1995"/>
    <n v="33"/>
    <x v="0"/>
    <s v="Sunglasses"/>
    <x v="3"/>
    <x v="76"/>
    <x v="22"/>
    <x v="2"/>
    <x v="18"/>
    <x v="3"/>
    <n v="2.9"/>
    <s v="No"/>
    <x v="1"/>
    <x v="2"/>
    <x v="1"/>
    <s v="No"/>
    <n v="24"/>
    <s v="Credit Card"/>
    <x v="1"/>
  </r>
  <r>
    <n v="1996"/>
    <n v="67"/>
    <x v="0"/>
    <s v="Boots"/>
    <x v="1"/>
    <x v="68"/>
    <x v="9"/>
    <x v="1"/>
    <x v="11"/>
    <x v="1"/>
    <n v="3"/>
    <s v="No"/>
    <x v="0"/>
    <x v="3"/>
    <x v="1"/>
    <s v="No"/>
    <n v="29"/>
    <s v="Debit Card"/>
    <x v="3"/>
  </r>
  <r>
    <n v="1997"/>
    <n v="67"/>
    <x v="0"/>
    <s v="Sneakers"/>
    <x v="1"/>
    <x v="65"/>
    <x v="45"/>
    <x v="0"/>
    <x v="21"/>
    <x v="2"/>
    <n v="3.3"/>
    <s v="No"/>
    <x v="2"/>
    <x v="2"/>
    <x v="1"/>
    <s v="No"/>
    <n v="18"/>
    <s v="Cash"/>
    <x v="6"/>
  </r>
  <r>
    <n v="1998"/>
    <n v="42"/>
    <x v="0"/>
    <s v="Backpack"/>
    <x v="3"/>
    <x v="21"/>
    <x v="39"/>
    <x v="2"/>
    <x v="7"/>
    <x v="3"/>
    <n v="4.7"/>
    <s v="No"/>
    <x v="3"/>
    <x v="0"/>
    <x v="1"/>
    <s v="No"/>
    <n v="10"/>
    <s v="Debit Card"/>
    <x v="4"/>
  </r>
  <r>
    <n v="1999"/>
    <n v="20"/>
    <x v="0"/>
    <s v="Pants"/>
    <x v="0"/>
    <x v="29"/>
    <x v="34"/>
    <x v="2"/>
    <x v="20"/>
    <x v="3"/>
    <n v="3.4"/>
    <s v="No"/>
    <x v="5"/>
    <x v="4"/>
    <x v="1"/>
    <s v="No"/>
    <n v="19"/>
    <s v="Cash"/>
    <x v="3"/>
  </r>
  <r>
    <n v="2000"/>
    <n v="39"/>
    <x v="0"/>
    <s v="Socks"/>
    <x v="0"/>
    <x v="58"/>
    <x v="30"/>
    <x v="0"/>
    <x v="21"/>
    <x v="0"/>
    <n v="4.5999999999999996"/>
    <s v="No"/>
    <x v="0"/>
    <x v="4"/>
    <x v="1"/>
    <s v="No"/>
    <n v="26"/>
    <s v="Debit Card"/>
    <x v="5"/>
  </r>
  <r>
    <n v="2001"/>
    <n v="26"/>
    <x v="0"/>
    <s v="Belt"/>
    <x v="3"/>
    <x v="65"/>
    <x v="18"/>
    <x v="2"/>
    <x v="12"/>
    <x v="0"/>
    <n v="3.6"/>
    <s v="No"/>
    <x v="4"/>
    <x v="4"/>
    <x v="1"/>
    <s v="No"/>
    <n v="25"/>
    <s v="Cash"/>
    <x v="4"/>
  </r>
  <r>
    <n v="2002"/>
    <n v="51"/>
    <x v="0"/>
    <s v="Sunglasses"/>
    <x v="3"/>
    <x v="3"/>
    <x v="5"/>
    <x v="1"/>
    <x v="7"/>
    <x v="0"/>
    <n v="2.6"/>
    <s v="No"/>
    <x v="5"/>
    <x v="1"/>
    <x v="1"/>
    <s v="No"/>
    <n v="2"/>
    <s v="Debit Card"/>
    <x v="0"/>
  </r>
  <r>
    <n v="2003"/>
    <n v="31"/>
    <x v="0"/>
    <s v="Shirt"/>
    <x v="0"/>
    <x v="61"/>
    <x v="14"/>
    <x v="2"/>
    <x v="16"/>
    <x v="2"/>
    <n v="2.7"/>
    <s v="No"/>
    <x v="2"/>
    <x v="0"/>
    <x v="1"/>
    <s v="No"/>
    <n v="19"/>
    <s v="PayPal"/>
    <x v="6"/>
  </r>
  <r>
    <n v="2004"/>
    <n v="68"/>
    <x v="0"/>
    <s v="Sneakers"/>
    <x v="1"/>
    <x v="11"/>
    <x v="1"/>
    <x v="1"/>
    <x v="24"/>
    <x v="1"/>
    <n v="3.1"/>
    <s v="No"/>
    <x v="4"/>
    <x v="0"/>
    <x v="1"/>
    <s v="No"/>
    <n v="32"/>
    <s v="Cash"/>
    <x v="3"/>
  </r>
  <r>
    <n v="2005"/>
    <n v="44"/>
    <x v="0"/>
    <s v="Shoes"/>
    <x v="1"/>
    <x v="44"/>
    <x v="42"/>
    <x v="0"/>
    <x v="24"/>
    <x v="3"/>
    <n v="3.2"/>
    <s v="No"/>
    <x v="2"/>
    <x v="4"/>
    <x v="1"/>
    <s v="No"/>
    <n v="13"/>
    <s v="Cash"/>
    <x v="4"/>
  </r>
  <r>
    <n v="2006"/>
    <n v="18"/>
    <x v="0"/>
    <s v="Sandals"/>
    <x v="1"/>
    <x v="71"/>
    <x v="30"/>
    <x v="2"/>
    <x v="17"/>
    <x v="0"/>
    <n v="3.4"/>
    <s v="No"/>
    <x v="3"/>
    <x v="5"/>
    <x v="1"/>
    <s v="No"/>
    <n v="30"/>
    <s v="PayPal"/>
    <x v="0"/>
  </r>
  <r>
    <n v="2007"/>
    <n v="58"/>
    <x v="0"/>
    <s v="Scarf"/>
    <x v="3"/>
    <x v="8"/>
    <x v="35"/>
    <x v="1"/>
    <x v="6"/>
    <x v="3"/>
    <n v="4.4000000000000004"/>
    <s v="No"/>
    <x v="5"/>
    <x v="0"/>
    <x v="1"/>
    <s v="No"/>
    <n v="2"/>
    <s v="Credit Card"/>
    <x v="2"/>
  </r>
  <r>
    <n v="2008"/>
    <n v="26"/>
    <x v="0"/>
    <s v="Shirt"/>
    <x v="0"/>
    <x v="21"/>
    <x v="41"/>
    <x v="2"/>
    <x v="5"/>
    <x v="2"/>
    <n v="3.2"/>
    <s v="No"/>
    <x v="2"/>
    <x v="4"/>
    <x v="1"/>
    <s v="No"/>
    <n v="8"/>
    <s v="PayPal"/>
    <x v="3"/>
  </r>
  <r>
    <n v="2009"/>
    <n v="57"/>
    <x v="0"/>
    <s v="Skirt"/>
    <x v="0"/>
    <x v="16"/>
    <x v="20"/>
    <x v="2"/>
    <x v="0"/>
    <x v="1"/>
    <n v="2.5"/>
    <s v="No"/>
    <x v="3"/>
    <x v="1"/>
    <x v="1"/>
    <s v="No"/>
    <n v="27"/>
    <s v="PayPal"/>
    <x v="6"/>
  </r>
  <r>
    <n v="2010"/>
    <n v="37"/>
    <x v="0"/>
    <s v="Boots"/>
    <x v="1"/>
    <x v="54"/>
    <x v="15"/>
    <x v="2"/>
    <x v="21"/>
    <x v="2"/>
    <n v="3.8"/>
    <s v="No"/>
    <x v="4"/>
    <x v="2"/>
    <x v="1"/>
    <s v="No"/>
    <n v="26"/>
    <s v="Venmo"/>
    <x v="4"/>
  </r>
  <r>
    <n v="2011"/>
    <n v="24"/>
    <x v="0"/>
    <s v="Sweater"/>
    <x v="0"/>
    <x v="34"/>
    <x v="21"/>
    <x v="2"/>
    <x v="1"/>
    <x v="2"/>
    <n v="4.4000000000000004"/>
    <s v="No"/>
    <x v="4"/>
    <x v="4"/>
    <x v="1"/>
    <s v="No"/>
    <n v="3"/>
    <s v="Debit Card"/>
    <x v="4"/>
  </r>
  <r>
    <n v="2012"/>
    <n v="57"/>
    <x v="0"/>
    <s v="Sandals"/>
    <x v="1"/>
    <x v="23"/>
    <x v="8"/>
    <x v="2"/>
    <x v="19"/>
    <x v="1"/>
    <n v="3.7"/>
    <s v="No"/>
    <x v="5"/>
    <x v="0"/>
    <x v="1"/>
    <s v="No"/>
    <n v="4"/>
    <s v="Bank Transfer"/>
    <x v="5"/>
  </r>
  <r>
    <n v="2013"/>
    <n v="48"/>
    <x v="0"/>
    <s v="Jeans"/>
    <x v="0"/>
    <x v="0"/>
    <x v="22"/>
    <x v="0"/>
    <x v="14"/>
    <x v="3"/>
    <n v="3.2"/>
    <s v="No"/>
    <x v="1"/>
    <x v="5"/>
    <x v="1"/>
    <s v="No"/>
    <n v="5"/>
    <s v="Cash"/>
    <x v="0"/>
  </r>
  <r>
    <n v="2014"/>
    <n v="39"/>
    <x v="0"/>
    <s v="Backpack"/>
    <x v="3"/>
    <x v="44"/>
    <x v="41"/>
    <x v="2"/>
    <x v="15"/>
    <x v="0"/>
    <n v="4.9000000000000004"/>
    <s v="No"/>
    <x v="3"/>
    <x v="3"/>
    <x v="1"/>
    <s v="No"/>
    <n v="25"/>
    <s v="Debit Card"/>
    <x v="3"/>
  </r>
  <r>
    <n v="2015"/>
    <n v="51"/>
    <x v="0"/>
    <s v="Skirt"/>
    <x v="0"/>
    <x v="46"/>
    <x v="48"/>
    <x v="0"/>
    <x v="13"/>
    <x v="2"/>
    <n v="3.9"/>
    <s v="No"/>
    <x v="4"/>
    <x v="3"/>
    <x v="1"/>
    <s v="No"/>
    <n v="47"/>
    <s v="PayPal"/>
    <x v="4"/>
  </r>
  <r>
    <n v="2016"/>
    <n v="57"/>
    <x v="0"/>
    <s v="Belt"/>
    <x v="3"/>
    <x v="71"/>
    <x v="41"/>
    <x v="1"/>
    <x v="6"/>
    <x v="2"/>
    <n v="4.5"/>
    <s v="No"/>
    <x v="5"/>
    <x v="2"/>
    <x v="1"/>
    <s v="No"/>
    <n v="8"/>
    <s v="Credit Card"/>
    <x v="0"/>
  </r>
  <r>
    <n v="2017"/>
    <n v="53"/>
    <x v="0"/>
    <s v="Shoes"/>
    <x v="1"/>
    <x v="53"/>
    <x v="1"/>
    <x v="1"/>
    <x v="10"/>
    <x v="0"/>
    <n v="3.4"/>
    <s v="No"/>
    <x v="0"/>
    <x v="3"/>
    <x v="1"/>
    <s v="No"/>
    <n v="20"/>
    <s v="Debit Card"/>
    <x v="0"/>
  </r>
  <r>
    <n v="2018"/>
    <n v="70"/>
    <x v="0"/>
    <s v="Socks"/>
    <x v="0"/>
    <x v="50"/>
    <x v="2"/>
    <x v="1"/>
    <x v="14"/>
    <x v="0"/>
    <n v="4.0999999999999996"/>
    <s v="No"/>
    <x v="4"/>
    <x v="2"/>
    <x v="1"/>
    <s v="No"/>
    <n v="42"/>
    <s v="Bank Transfer"/>
    <x v="6"/>
  </r>
  <r>
    <n v="2019"/>
    <n v="60"/>
    <x v="0"/>
    <s v="Backpack"/>
    <x v="3"/>
    <x v="8"/>
    <x v="10"/>
    <x v="1"/>
    <x v="9"/>
    <x v="3"/>
    <n v="4.5"/>
    <s v="No"/>
    <x v="5"/>
    <x v="5"/>
    <x v="1"/>
    <s v="No"/>
    <n v="20"/>
    <s v="Bank Transfer"/>
    <x v="1"/>
  </r>
  <r>
    <n v="2020"/>
    <n v="31"/>
    <x v="0"/>
    <s v="Shirt"/>
    <x v="0"/>
    <x v="10"/>
    <x v="37"/>
    <x v="1"/>
    <x v="16"/>
    <x v="0"/>
    <n v="4.7"/>
    <s v="No"/>
    <x v="3"/>
    <x v="5"/>
    <x v="1"/>
    <s v="No"/>
    <n v="23"/>
    <s v="Cash"/>
    <x v="0"/>
  </r>
  <r>
    <n v="2021"/>
    <n v="41"/>
    <x v="0"/>
    <s v="Sweater"/>
    <x v="0"/>
    <x v="66"/>
    <x v="38"/>
    <x v="2"/>
    <x v="19"/>
    <x v="0"/>
    <n v="4.8"/>
    <s v="No"/>
    <x v="0"/>
    <x v="2"/>
    <x v="1"/>
    <s v="No"/>
    <n v="26"/>
    <s v="Cash"/>
    <x v="3"/>
  </r>
  <r>
    <n v="2022"/>
    <n v="62"/>
    <x v="0"/>
    <s v="Handbag"/>
    <x v="3"/>
    <x v="27"/>
    <x v="1"/>
    <x v="2"/>
    <x v="14"/>
    <x v="0"/>
    <n v="4.4000000000000004"/>
    <s v="No"/>
    <x v="5"/>
    <x v="3"/>
    <x v="1"/>
    <s v="No"/>
    <n v="48"/>
    <s v="Venmo"/>
    <x v="3"/>
  </r>
  <r>
    <n v="2023"/>
    <n v="59"/>
    <x v="0"/>
    <s v="Jewelry"/>
    <x v="3"/>
    <x v="15"/>
    <x v="15"/>
    <x v="1"/>
    <x v="13"/>
    <x v="0"/>
    <n v="4"/>
    <s v="No"/>
    <x v="1"/>
    <x v="5"/>
    <x v="1"/>
    <s v="No"/>
    <n v="16"/>
    <s v="Cash"/>
    <x v="4"/>
  </r>
  <r>
    <n v="2024"/>
    <n v="46"/>
    <x v="0"/>
    <s v="Socks"/>
    <x v="0"/>
    <x v="10"/>
    <x v="37"/>
    <x v="1"/>
    <x v="11"/>
    <x v="0"/>
    <n v="4.0999999999999996"/>
    <s v="No"/>
    <x v="1"/>
    <x v="5"/>
    <x v="1"/>
    <s v="No"/>
    <n v="28"/>
    <s v="Cash"/>
    <x v="4"/>
  </r>
  <r>
    <n v="2025"/>
    <n v="62"/>
    <x v="0"/>
    <s v="Socks"/>
    <x v="0"/>
    <x v="66"/>
    <x v="10"/>
    <x v="0"/>
    <x v="5"/>
    <x v="3"/>
    <n v="3.7"/>
    <s v="No"/>
    <x v="1"/>
    <x v="0"/>
    <x v="1"/>
    <s v="No"/>
    <n v="39"/>
    <s v="PayPal"/>
    <x v="1"/>
  </r>
  <r>
    <n v="2026"/>
    <n v="42"/>
    <x v="0"/>
    <s v="Shirt"/>
    <x v="0"/>
    <x v="45"/>
    <x v="12"/>
    <x v="2"/>
    <x v="2"/>
    <x v="2"/>
    <n v="3"/>
    <s v="No"/>
    <x v="1"/>
    <x v="0"/>
    <x v="1"/>
    <s v="No"/>
    <n v="43"/>
    <s v="Debit Card"/>
    <x v="0"/>
  </r>
  <r>
    <n v="2027"/>
    <n v="37"/>
    <x v="0"/>
    <s v="Scarf"/>
    <x v="3"/>
    <x v="59"/>
    <x v="1"/>
    <x v="2"/>
    <x v="20"/>
    <x v="0"/>
    <n v="3.6"/>
    <s v="No"/>
    <x v="1"/>
    <x v="0"/>
    <x v="1"/>
    <s v="No"/>
    <n v="45"/>
    <s v="Bank Transfer"/>
    <x v="6"/>
  </r>
  <r>
    <n v="2028"/>
    <n v="50"/>
    <x v="0"/>
    <s v="Shoes"/>
    <x v="1"/>
    <x v="2"/>
    <x v="43"/>
    <x v="1"/>
    <x v="9"/>
    <x v="3"/>
    <n v="4.8"/>
    <s v="No"/>
    <x v="4"/>
    <x v="3"/>
    <x v="1"/>
    <s v="No"/>
    <n v="50"/>
    <s v="Credit Card"/>
    <x v="6"/>
  </r>
  <r>
    <n v="2029"/>
    <n v="29"/>
    <x v="0"/>
    <s v="Shoes"/>
    <x v="1"/>
    <x v="63"/>
    <x v="31"/>
    <x v="3"/>
    <x v="7"/>
    <x v="3"/>
    <n v="3.7"/>
    <s v="No"/>
    <x v="2"/>
    <x v="4"/>
    <x v="1"/>
    <s v="No"/>
    <n v="10"/>
    <s v="Venmo"/>
    <x v="4"/>
  </r>
  <r>
    <n v="2030"/>
    <n v="25"/>
    <x v="0"/>
    <s v="Scarf"/>
    <x v="3"/>
    <x v="66"/>
    <x v="6"/>
    <x v="2"/>
    <x v="6"/>
    <x v="1"/>
    <n v="4.5999999999999996"/>
    <s v="No"/>
    <x v="1"/>
    <x v="2"/>
    <x v="1"/>
    <s v="No"/>
    <n v="40"/>
    <s v="PayPal"/>
    <x v="3"/>
  </r>
  <r>
    <n v="2031"/>
    <n v="66"/>
    <x v="0"/>
    <s v="Sunglasses"/>
    <x v="3"/>
    <x v="25"/>
    <x v="35"/>
    <x v="1"/>
    <x v="14"/>
    <x v="2"/>
    <n v="2.8"/>
    <s v="No"/>
    <x v="4"/>
    <x v="3"/>
    <x v="1"/>
    <s v="No"/>
    <n v="38"/>
    <s v="Credit Card"/>
    <x v="5"/>
  </r>
  <r>
    <n v="2032"/>
    <n v="21"/>
    <x v="0"/>
    <s v="Socks"/>
    <x v="0"/>
    <x v="12"/>
    <x v="17"/>
    <x v="0"/>
    <x v="4"/>
    <x v="1"/>
    <n v="4"/>
    <s v="No"/>
    <x v="0"/>
    <x v="3"/>
    <x v="1"/>
    <s v="No"/>
    <n v="2"/>
    <s v="Credit Card"/>
    <x v="5"/>
  </r>
  <r>
    <n v="2033"/>
    <n v="46"/>
    <x v="0"/>
    <s v="Blouse"/>
    <x v="0"/>
    <x v="14"/>
    <x v="36"/>
    <x v="2"/>
    <x v="1"/>
    <x v="0"/>
    <n v="4.2"/>
    <s v="No"/>
    <x v="0"/>
    <x v="2"/>
    <x v="1"/>
    <s v="No"/>
    <n v="13"/>
    <s v="Cash"/>
    <x v="2"/>
  </r>
  <r>
    <n v="2034"/>
    <n v="57"/>
    <x v="0"/>
    <s v="Jeans"/>
    <x v="0"/>
    <x v="37"/>
    <x v="26"/>
    <x v="0"/>
    <x v="8"/>
    <x v="2"/>
    <n v="3.6"/>
    <s v="No"/>
    <x v="2"/>
    <x v="0"/>
    <x v="1"/>
    <s v="No"/>
    <n v="33"/>
    <s v="Venmo"/>
    <x v="2"/>
  </r>
  <r>
    <n v="2035"/>
    <n v="61"/>
    <x v="0"/>
    <s v="Shorts"/>
    <x v="0"/>
    <x v="38"/>
    <x v="15"/>
    <x v="2"/>
    <x v="15"/>
    <x v="1"/>
    <n v="2.9"/>
    <s v="No"/>
    <x v="0"/>
    <x v="5"/>
    <x v="1"/>
    <s v="No"/>
    <n v="27"/>
    <s v="PayPal"/>
    <x v="5"/>
  </r>
  <r>
    <n v="2036"/>
    <n v="53"/>
    <x v="0"/>
    <s v="T-shirt"/>
    <x v="0"/>
    <x v="44"/>
    <x v="19"/>
    <x v="1"/>
    <x v="22"/>
    <x v="2"/>
    <n v="4.0999999999999996"/>
    <s v="No"/>
    <x v="4"/>
    <x v="0"/>
    <x v="1"/>
    <s v="No"/>
    <n v="43"/>
    <s v="Bank Transfer"/>
    <x v="1"/>
  </r>
  <r>
    <n v="2037"/>
    <n v="37"/>
    <x v="0"/>
    <s v="Blouse"/>
    <x v="0"/>
    <x v="80"/>
    <x v="46"/>
    <x v="1"/>
    <x v="12"/>
    <x v="0"/>
    <n v="3.1"/>
    <s v="No"/>
    <x v="3"/>
    <x v="2"/>
    <x v="1"/>
    <s v="No"/>
    <n v="46"/>
    <s v="Cash"/>
    <x v="1"/>
  </r>
  <r>
    <n v="2038"/>
    <n v="39"/>
    <x v="0"/>
    <s v="Belt"/>
    <x v="3"/>
    <x v="55"/>
    <x v="26"/>
    <x v="1"/>
    <x v="14"/>
    <x v="2"/>
    <n v="4.3"/>
    <s v="No"/>
    <x v="2"/>
    <x v="0"/>
    <x v="1"/>
    <s v="No"/>
    <n v="7"/>
    <s v="Venmo"/>
    <x v="4"/>
  </r>
  <r>
    <n v="2039"/>
    <n v="53"/>
    <x v="0"/>
    <s v="Blouse"/>
    <x v="0"/>
    <x v="44"/>
    <x v="10"/>
    <x v="0"/>
    <x v="20"/>
    <x v="1"/>
    <n v="4.4000000000000004"/>
    <s v="No"/>
    <x v="5"/>
    <x v="2"/>
    <x v="1"/>
    <s v="No"/>
    <n v="35"/>
    <s v="Credit Card"/>
    <x v="0"/>
  </r>
  <r>
    <n v="2040"/>
    <n v="35"/>
    <x v="0"/>
    <s v="T-shirt"/>
    <x v="0"/>
    <x v="12"/>
    <x v="46"/>
    <x v="2"/>
    <x v="8"/>
    <x v="1"/>
    <n v="3.1"/>
    <s v="No"/>
    <x v="2"/>
    <x v="2"/>
    <x v="1"/>
    <s v="No"/>
    <n v="31"/>
    <s v="Debit Card"/>
    <x v="4"/>
  </r>
  <r>
    <n v="2041"/>
    <n v="69"/>
    <x v="0"/>
    <s v="Jewelry"/>
    <x v="3"/>
    <x v="21"/>
    <x v="36"/>
    <x v="3"/>
    <x v="0"/>
    <x v="1"/>
    <n v="2.9"/>
    <s v="No"/>
    <x v="5"/>
    <x v="1"/>
    <x v="1"/>
    <s v="No"/>
    <n v="42"/>
    <s v="Venmo"/>
    <x v="3"/>
  </r>
  <r>
    <n v="2042"/>
    <n v="66"/>
    <x v="0"/>
    <s v="Jacket"/>
    <x v="2"/>
    <x v="50"/>
    <x v="14"/>
    <x v="1"/>
    <x v="12"/>
    <x v="0"/>
    <n v="3.2"/>
    <s v="No"/>
    <x v="2"/>
    <x v="2"/>
    <x v="1"/>
    <s v="No"/>
    <n v="14"/>
    <s v="PayPal"/>
    <x v="4"/>
  </r>
  <r>
    <n v="2043"/>
    <n v="19"/>
    <x v="0"/>
    <s v="Shoes"/>
    <x v="1"/>
    <x v="78"/>
    <x v="15"/>
    <x v="2"/>
    <x v="16"/>
    <x v="1"/>
    <n v="4"/>
    <s v="No"/>
    <x v="0"/>
    <x v="4"/>
    <x v="1"/>
    <s v="No"/>
    <n v="35"/>
    <s v="Venmo"/>
    <x v="5"/>
  </r>
  <r>
    <n v="2044"/>
    <n v="47"/>
    <x v="0"/>
    <s v="Gloves"/>
    <x v="3"/>
    <x v="27"/>
    <x v="14"/>
    <x v="2"/>
    <x v="4"/>
    <x v="2"/>
    <n v="2.7"/>
    <s v="No"/>
    <x v="3"/>
    <x v="3"/>
    <x v="1"/>
    <s v="No"/>
    <n v="49"/>
    <s v="PayPal"/>
    <x v="1"/>
  </r>
  <r>
    <n v="2045"/>
    <n v="49"/>
    <x v="0"/>
    <s v="Jeans"/>
    <x v="0"/>
    <x v="10"/>
    <x v="9"/>
    <x v="0"/>
    <x v="20"/>
    <x v="1"/>
    <n v="3"/>
    <s v="No"/>
    <x v="2"/>
    <x v="1"/>
    <x v="1"/>
    <s v="No"/>
    <n v="17"/>
    <s v="PayPal"/>
    <x v="0"/>
  </r>
  <r>
    <n v="2046"/>
    <n v="31"/>
    <x v="0"/>
    <s v="Jewelry"/>
    <x v="3"/>
    <x v="5"/>
    <x v="42"/>
    <x v="2"/>
    <x v="16"/>
    <x v="3"/>
    <n v="4.4000000000000004"/>
    <s v="No"/>
    <x v="3"/>
    <x v="0"/>
    <x v="1"/>
    <s v="No"/>
    <n v="26"/>
    <s v="PayPal"/>
    <x v="3"/>
  </r>
  <r>
    <n v="2047"/>
    <n v="39"/>
    <x v="0"/>
    <s v="Pants"/>
    <x v="0"/>
    <x v="50"/>
    <x v="19"/>
    <x v="2"/>
    <x v="1"/>
    <x v="0"/>
    <n v="2.8"/>
    <s v="No"/>
    <x v="1"/>
    <x v="1"/>
    <x v="1"/>
    <s v="No"/>
    <n v="30"/>
    <s v="Cash"/>
    <x v="6"/>
  </r>
  <r>
    <n v="2048"/>
    <n v="58"/>
    <x v="0"/>
    <s v="Jewelry"/>
    <x v="3"/>
    <x v="71"/>
    <x v="39"/>
    <x v="2"/>
    <x v="5"/>
    <x v="2"/>
    <n v="3.1"/>
    <s v="No"/>
    <x v="2"/>
    <x v="5"/>
    <x v="1"/>
    <s v="No"/>
    <n v="32"/>
    <s v="Cash"/>
    <x v="2"/>
  </r>
  <r>
    <n v="2049"/>
    <n v="45"/>
    <x v="0"/>
    <s v="Sneakers"/>
    <x v="1"/>
    <x v="1"/>
    <x v="49"/>
    <x v="3"/>
    <x v="6"/>
    <x v="0"/>
    <n v="3.9"/>
    <s v="No"/>
    <x v="0"/>
    <x v="0"/>
    <x v="1"/>
    <s v="No"/>
    <n v="35"/>
    <s v="Bank Transfer"/>
    <x v="3"/>
  </r>
  <r>
    <n v="2050"/>
    <n v="68"/>
    <x v="0"/>
    <s v="Boots"/>
    <x v="1"/>
    <x v="41"/>
    <x v="3"/>
    <x v="0"/>
    <x v="24"/>
    <x v="3"/>
    <n v="2.7"/>
    <s v="No"/>
    <x v="5"/>
    <x v="3"/>
    <x v="1"/>
    <s v="No"/>
    <n v="15"/>
    <s v="Venmo"/>
    <x v="2"/>
  </r>
  <r>
    <n v="2051"/>
    <n v="35"/>
    <x v="0"/>
    <s v="Hat"/>
    <x v="3"/>
    <x v="48"/>
    <x v="16"/>
    <x v="2"/>
    <x v="11"/>
    <x v="2"/>
    <n v="3.4"/>
    <s v="No"/>
    <x v="0"/>
    <x v="5"/>
    <x v="1"/>
    <s v="No"/>
    <n v="10"/>
    <s v="Debit Card"/>
    <x v="2"/>
  </r>
  <r>
    <n v="2052"/>
    <n v="65"/>
    <x v="0"/>
    <s v="T-shirt"/>
    <x v="0"/>
    <x v="23"/>
    <x v="2"/>
    <x v="0"/>
    <x v="13"/>
    <x v="1"/>
    <n v="3.8"/>
    <s v="No"/>
    <x v="2"/>
    <x v="1"/>
    <x v="1"/>
    <s v="No"/>
    <n v="14"/>
    <s v="Credit Card"/>
    <x v="5"/>
  </r>
  <r>
    <n v="2053"/>
    <n v="45"/>
    <x v="0"/>
    <s v="Backpack"/>
    <x v="3"/>
    <x v="16"/>
    <x v="13"/>
    <x v="2"/>
    <x v="0"/>
    <x v="0"/>
    <n v="3.7"/>
    <s v="No"/>
    <x v="3"/>
    <x v="4"/>
    <x v="1"/>
    <s v="No"/>
    <n v="30"/>
    <s v="Bank Transfer"/>
    <x v="2"/>
  </r>
  <r>
    <n v="2054"/>
    <n v="19"/>
    <x v="0"/>
    <s v="Sunglasses"/>
    <x v="3"/>
    <x v="30"/>
    <x v="5"/>
    <x v="1"/>
    <x v="7"/>
    <x v="1"/>
    <n v="4.5"/>
    <s v="No"/>
    <x v="1"/>
    <x v="4"/>
    <x v="1"/>
    <s v="No"/>
    <n v="16"/>
    <s v="Credit Card"/>
    <x v="0"/>
  </r>
  <r>
    <n v="2055"/>
    <n v="65"/>
    <x v="0"/>
    <s v="Sweater"/>
    <x v="0"/>
    <x v="22"/>
    <x v="32"/>
    <x v="3"/>
    <x v="9"/>
    <x v="1"/>
    <n v="2.9"/>
    <s v="No"/>
    <x v="3"/>
    <x v="0"/>
    <x v="1"/>
    <s v="No"/>
    <n v="14"/>
    <s v="PayPal"/>
    <x v="2"/>
  </r>
  <r>
    <n v="2056"/>
    <n v="28"/>
    <x v="0"/>
    <s v="Handbag"/>
    <x v="3"/>
    <x v="27"/>
    <x v="21"/>
    <x v="2"/>
    <x v="5"/>
    <x v="3"/>
    <n v="3.4"/>
    <s v="No"/>
    <x v="5"/>
    <x v="4"/>
    <x v="1"/>
    <s v="No"/>
    <n v="28"/>
    <s v="Bank Transfer"/>
    <x v="1"/>
  </r>
  <r>
    <n v="2057"/>
    <n v="55"/>
    <x v="0"/>
    <s v="Backpack"/>
    <x v="3"/>
    <x v="43"/>
    <x v="46"/>
    <x v="0"/>
    <x v="24"/>
    <x v="1"/>
    <n v="4.4000000000000004"/>
    <s v="No"/>
    <x v="2"/>
    <x v="4"/>
    <x v="1"/>
    <s v="No"/>
    <n v="29"/>
    <s v="PayPal"/>
    <x v="5"/>
  </r>
  <r>
    <n v="2058"/>
    <n v="66"/>
    <x v="0"/>
    <s v="Socks"/>
    <x v="0"/>
    <x v="18"/>
    <x v="45"/>
    <x v="0"/>
    <x v="22"/>
    <x v="1"/>
    <n v="4.2"/>
    <s v="No"/>
    <x v="0"/>
    <x v="3"/>
    <x v="1"/>
    <s v="No"/>
    <n v="5"/>
    <s v="PayPal"/>
    <x v="6"/>
  </r>
  <r>
    <n v="2059"/>
    <n v="29"/>
    <x v="0"/>
    <s v="Shirt"/>
    <x v="0"/>
    <x v="57"/>
    <x v="47"/>
    <x v="2"/>
    <x v="18"/>
    <x v="0"/>
    <n v="3.3"/>
    <s v="No"/>
    <x v="5"/>
    <x v="5"/>
    <x v="1"/>
    <s v="No"/>
    <n v="17"/>
    <s v="Bank Transfer"/>
    <x v="3"/>
  </r>
  <r>
    <n v="2060"/>
    <n v="56"/>
    <x v="0"/>
    <s v="Shorts"/>
    <x v="0"/>
    <x v="74"/>
    <x v="18"/>
    <x v="3"/>
    <x v="19"/>
    <x v="1"/>
    <n v="3.7"/>
    <s v="No"/>
    <x v="2"/>
    <x v="0"/>
    <x v="1"/>
    <s v="No"/>
    <n v="50"/>
    <s v="PayPal"/>
    <x v="1"/>
  </r>
  <r>
    <n v="2061"/>
    <n v="21"/>
    <x v="0"/>
    <s v="Belt"/>
    <x v="3"/>
    <x v="80"/>
    <x v="48"/>
    <x v="2"/>
    <x v="24"/>
    <x v="3"/>
    <n v="3.2"/>
    <s v="No"/>
    <x v="5"/>
    <x v="2"/>
    <x v="1"/>
    <s v="No"/>
    <n v="23"/>
    <s v="Bank Transfer"/>
    <x v="3"/>
  </r>
  <r>
    <n v="2062"/>
    <n v="32"/>
    <x v="0"/>
    <s v="Sweater"/>
    <x v="0"/>
    <x v="44"/>
    <x v="49"/>
    <x v="1"/>
    <x v="23"/>
    <x v="2"/>
    <n v="2.6"/>
    <s v="No"/>
    <x v="3"/>
    <x v="5"/>
    <x v="1"/>
    <s v="No"/>
    <n v="22"/>
    <s v="Debit Card"/>
    <x v="2"/>
  </r>
  <r>
    <n v="2063"/>
    <n v="54"/>
    <x v="0"/>
    <s v="Coat"/>
    <x v="2"/>
    <x v="80"/>
    <x v="36"/>
    <x v="0"/>
    <x v="5"/>
    <x v="3"/>
    <n v="2.8"/>
    <s v="No"/>
    <x v="3"/>
    <x v="3"/>
    <x v="1"/>
    <s v="No"/>
    <n v="15"/>
    <s v="Cash"/>
    <x v="3"/>
  </r>
  <r>
    <n v="2064"/>
    <n v="61"/>
    <x v="0"/>
    <s v="Shorts"/>
    <x v="0"/>
    <x v="62"/>
    <x v="27"/>
    <x v="2"/>
    <x v="17"/>
    <x v="3"/>
    <n v="2.9"/>
    <s v="No"/>
    <x v="4"/>
    <x v="3"/>
    <x v="1"/>
    <s v="No"/>
    <n v="32"/>
    <s v="Cash"/>
    <x v="5"/>
  </r>
  <r>
    <n v="2065"/>
    <n v="31"/>
    <x v="0"/>
    <s v="Shoes"/>
    <x v="1"/>
    <x v="54"/>
    <x v="10"/>
    <x v="2"/>
    <x v="14"/>
    <x v="2"/>
    <n v="4"/>
    <s v="No"/>
    <x v="1"/>
    <x v="4"/>
    <x v="1"/>
    <s v="No"/>
    <n v="5"/>
    <s v="Bank Transfer"/>
    <x v="5"/>
  </r>
  <r>
    <n v="2066"/>
    <n v="27"/>
    <x v="0"/>
    <s v="Sneakers"/>
    <x v="1"/>
    <x v="49"/>
    <x v="4"/>
    <x v="2"/>
    <x v="24"/>
    <x v="1"/>
    <n v="2.9"/>
    <s v="No"/>
    <x v="3"/>
    <x v="1"/>
    <x v="1"/>
    <s v="No"/>
    <n v="6"/>
    <s v="Bank Transfer"/>
    <x v="4"/>
  </r>
  <r>
    <n v="2067"/>
    <n v="64"/>
    <x v="0"/>
    <s v="Sneakers"/>
    <x v="1"/>
    <x v="56"/>
    <x v="26"/>
    <x v="2"/>
    <x v="8"/>
    <x v="3"/>
    <n v="4.7"/>
    <s v="No"/>
    <x v="0"/>
    <x v="5"/>
    <x v="1"/>
    <s v="No"/>
    <n v="44"/>
    <s v="Debit Card"/>
    <x v="0"/>
  </r>
  <r>
    <n v="2068"/>
    <n v="60"/>
    <x v="0"/>
    <s v="Pants"/>
    <x v="0"/>
    <x v="34"/>
    <x v="33"/>
    <x v="3"/>
    <x v="19"/>
    <x v="3"/>
    <n v="3.1"/>
    <s v="No"/>
    <x v="2"/>
    <x v="4"/>
    <x v="1"/>
    <s v="No"/>
    <n v="23"/>
    <s v="Cash"/>
    <x v="0"/>
  </r>
  <r>
    <n v="2069"/>
    <n v="70"/>
    <x v="0"/>
    <s v="Jewelry"/>
    <x v="3"/>
    <x v="13"/>
    <x v="34"/>
    <x v="3"/>
    <x v="13"/>
    <x v="2"/>
    <n v="3.9"/>
    <s v="No"/>
    <x v="0"/>
    <x v="5"/>
    <x v="1"/>
    <s v="No"/>
    <n v="44"/>
    <s v="Venmo"/>
    <x v="5"/>
  </r>
  <r>
    <n v="2070"/>
    <n v="36"/>
    <x v="0"/>
    <s v="T-shirt"/>
    <x v="0"/>
    <x v="71"/>
    <x v="21"/>
    <x v="2"/>
    <x v="21"/>
    <x v="3"/>
    <n v="3.4"/>
    <s v="No"/>
    <x v="2"/>
    <x v="1"/>
    <x v="1"/>
    <s v="No"/>
    <n v="3"/>
    <s v="Debit Card"/>
    <x v="3"/>
  </r>
  <r>
    <n v="2071"/>
    <n v="56"/>
    <x v="0"/>
    <s v="Jewelry"/>
    <x v="3"/>
    <x v="19"/>
    <x v="43"/>
    <x v="3"/>
    <x v="16"/>
    <x v="1"/>
    <n v="3.1"/>
    <s v="No"/>
    <x v="2"/>
    <x v="0"/>
    <x v="1"/>
    <s v="No"/>
    <n v="14"/>
    <s v="Cash"/>
    <x v="5"/>
  </r>
  <r>
    <n v="2072"/>
    <n v="69"/>
    <x v="0"/>
    <s v="Jacket"/>
    <x v="2"/>
    <x v="33"/>
    <x v="36"/>
    <x v="1"/>
    <x v="22"/>
    <x v="3"/>
    <n v="4.8"/>
    <s v="No"/>
    <x v="5"/>
    <x v="5"/>
    <x v="1"/>
    <s v="No"/>
    <n v="37"/>
    <s v="PayPal"/>
    <x v="3"/>
  </r>
  <r>
    <n v="2073"/>
    <n v="39"/>
    <x v="0"/>
    <s v="Backpack"/>
    <x v="3"/>
    <x v="76"/>
    <x v="2"/>
    <x v="2"/>
    <x v="19"/>
    <x v="0"/>
    <n v="3.9"/>
    <s v="No"/>
    <x v="0"/>
    <x v="2"/>
    <x v="1"/>
    <s v="No"/>
    <n v="22"/>
    <s v="Bank Transfer"/>
    <x v="1"/>
  </r>
  <r>
    <n v="2074"/>
    <n v="38"/>
    <x v="0"/>
    <s v="Belt"/>
    <x v="3"/>
    <x v="21"/>
    <x v="21"/>
    <x v="1"/>
    <x v="14"/>
    <x v="0"/>
    <n v="3.5"/>
    <s v="No"/>
    <x v="5"/>
    <x v="2"/>
    <x v="1"/>
    <s v="No"/>
    <n v="2"/>
    <s v="PayPal"/>
    <x v="6"/>
  </r>
  <r>
    <n v="2075"/>
    <n v="36"/>
    <x v="0"/>
    <s v="Scarf"/>
    <x v="3"/>
    <x v="0"/>
    <x v="20"/>
    <x v="2"/>
    <x v="3"/>
    <x v="2"/>
    <n v="3.1"/>
    <s v="No"/>
    <x v="0"/>
    <x v="1"/>
    <x v="1"/>
    <s v="No"/>
    <n v="44"/>
    <s v="Debit Card"/>
    <x v="0"/>
  </r>
  <r>
    <n v="2076"/>
    <n v="46"/>
    <x v="0"/>
    <s v="Sweater"/>
    <x v="0"/>
    <x v="39"/>
    <x v="36"/>
    <x v="1"/>
    <x v="2"/>
    <x v="3"/>
    <n v="4.7"/>
    <s v="No"/>
    <x v="1"/>
    <x v="0"/>
    <x v="1"/>
    <s v="No"/>
    <n v="49"/>
    <s v="Debit Card"/>
    <x v="5"/>
  </r>
  <r>
    <n v="2077"/>
    <n v="59"/>
    <x v="0"/>
    <s v="Gloves"/>
    <x v="3"/>
    <x v="66"/>
    <x v="20"/>
    <x v="1"/>
    <x v="21"/>
    <x v="3"/>
    <n v="4.5999999999999996"/>
    <s v="No"/>
    <x v="2"/>
    <x v="1"/>
    <x v="1"/>
    <s v="No"/>
    <n v="22"/>
    <s v="Debit Card"/>
    <x v="4"/>
  </r>
  <r>
    <n v="2078"/>
    <n v="64"/>
    <x v="0"/>
    <s v="Scarf"/>
    <x v="3"/>
    <x v="7"/>
    <x v="43"/>
    <x v="0"/>
    <x v="20"/>
    <x v="3"/>
    <n v="3.3"/>
    <s v="No"/>
    <x v="1"/>
    <x v="1"/>
    <x v="1"/>
    <s v="No"/>
    <n v="26"/>
    <s v="Bank Transfer"/>
    <x v="2"/>
  </r>
  <r>
    <n v="2079"/>
    <n v="49"/>
    <x v="0"/>
    <s v="Dress"/>
    <x v="0"/>
    <x v="69"/>
    <x v="11"/>
    <x v="2"/>
    <x v="24"/>
    <x v="1"/>
    <n v="3.2"/>
    <s v="No"/>
    <x v="4"/>
    <x v="2"/>
    <x v="1"/>
    <s v="No"/>
    <n v="40"/>
    <s v="Debit Card"/>
    <x v="1"/>
  </r>
  <r>
    <n v="2080"/>
    <n v="32"/>
    <x v="0"/>
    <s v="Jeans"/>
    <x v="0"/>
    <x v="41"/>
    <x v="6"/>
    <x v="0"/>
    <x v="10"/>
    <x v="2"/>
    <n v="3.1"/>
    <s v="No"/>
    <x v="5"/>
    <x v="2"/>
    <x v="1"/>
    <s v="No"/>
    <n v="16"/>
    <s v="PayPal"/>
    <x v="3"/>
  </r>
  <r>
    <n v="2081"/>
    <n v="29"/>
    <x v="0"/>
    <s v="Sunglasses"/>
    <x v="3"/>
    <x v="53"/>
    <x v="45"/>
    <x v="1"/>
    <x v="0"/>
    <x v="3"/>
    <n v="3.5"/>
    <s v="No"/>
    <x v="0"/>
    <x v="1"/>
    <x v="1"/>
    <s v="No"/>
    <n v="17"/>
    <s v="Debit Card"/>
    <x v="4"/>
  </r>
  <r>
    <n v="2082"/>
    <n v="24"/>
    <x v="0"/>
    <s v="Coat"/>
    <x v="2"/>
    <x v="72"/>
    <x v="15"/>
    <x v="1"/>
    <x v="17"/>
    <x v="1"/>
    <n v="4.3"/>
    <s v="No"/>
    <x v="0"/>
    <x v="3"/>
    <x v="1"/>
    <s v="No"/>
    <n v="48"/>
    <s v="Bank Transfer"/>
    <x v="4"/>
  </r>
  <r>
    <n v="2083"/>
    <n v="41"/>
    <x v="0"/>
    <s v="Jeans"/>
    <x v="0"/>
    <x v="58"/>
    <x v="10"/>
    <x v="2"/>
    <x v="22"/>
    <x v="2"/>
    <n v="2.9"/>
    <s v="No"/>
    <x v="2"/>
    <x v="1"/>
    <x v="1"/>
    <s v="No"/>
    <n v="28"/>
    <s v="Venmo"/>
    <x v="6"/>
  </r>
  <r>
    <n v="2084"/>
    <n v="41"/>
    <x v="0"/>
    <s v="Scarf"/>
    <x v="3"/>
    <x v="40"/>
    <x v="16"/>
    <x v="0"/>
    <x v="20"/>
    <x v="3"/>
    <n v="2.7"/>
    <s v="No"/>
    <x v="0"/>
    <x v="5"/>
    <x v="1"/>
    <s v="No"/>
    <n v="26"/>
    <s v="Credit Card"/>
    <x v="0"/>
  </r>
  <r>
    <n v="2085"/>
    <n v="32"/>
    <x v="0"/>
    <s v="Blouse"/>
    <x v="0"/>
    <x v="23"/>
    <x v="34"/>
    <x v="1"/>
    <x v="18"/>
    <x v="2"/>
    <n v="4"/>
    <s v="No"/>
    <x v="1"/>
    <x v="3"/>
    <x v="1"/>
    <s v="No"/>
    <n v="43"/>
    <s v="Bank Transfer"/>
    <x v="3"/>
  </r>
  <r>
    <n v="2086"/>
    <n v="69"/>
    <x v="0"/>
    <s v="Jeans"/>
    <x v="0"/>
    <x v="4"/>
    <x v="14"/>
    <x v="2"/>
    <x v="11"/>
    <x v="3"/>
    <n v="4.5999999999999996"/>
    <s v="No"/>
    <x v="2"/>
    <x v="1"/>
    <x v="1"/>
    <s v="No"/>
    <n v="38"/>
    <s v="Debit Card"/>
    <x v="1"/>
  </r>
  <r>
    <n v="2087"/>
    <n v="65"/>
    <x v="0"/>
    <s v="Dress"/>
    <x v="0"/>
    <x v="58"/>
    <x v="25"/>
    <x v="0"/>
    <x v="19"/>
    <x v="2"/>
    <n v="4.7"/>
    <s v="No"/>
    <x v="0"/>
    <x v="4"/>
    <x v="1"/>
    <s v="No"/>
    <n v="36"/>
    <s v="Cash"/>
    <x v="6"/>
  </r>
  <r>
    <n v="2088"/>
    <n v="54"/>
    <x v="0"/>
    <s v="Hat"/>
    <x v="3"/>
    <x v="26"/>
    <x v="48"/>
    <x v="2"/>
    <x v="24"/>
    <x v="2"/>
    <n v="4.7"/>
    <s v="No"/>
    <x v="0"/>
    <x v="3"/>
    <x v="1"/>
    <s v="No"/>
    <n v="1"/>
    <s v="Credit Card"/>
    <x v="1"/>
  </r>
  <r>
    <n v="2089"/>
    <n v="39"/>
    <x v="0"/>
    <s v="Sandals"/>
    <x v="1"/>
    <x v="58"/>
    <x v="18"/>
    <x v="0"/>
    <x v="20"/>
    <x v="1"/>
    <n v="4"/>
    <s v="No"/>
    <x v="2"/>
    <x v="3"/>
    <x v="1"/>
    <s v="No"/>
    <n v="49"/>
    <s v="Debit Card"/>
    <x v="2"/>
  </r>
  <r>
    <n v="2090"/>
    <n v="37"/>
    <x v="0"/>
    <s v="Jacket"/>
    <x v="2"/>
    <x v="75"/>
    <x v="33"/>
    <x v="0"/>
    <x v="9"/>
    <x v="1"/>
    <n v="3.6"/>
    <s v="No"/>
    <x v="2"/>
    <x v="1"/>
    <x v="1"/>
    <s v="No"/>
    <n v="41"/>
    <s v="Credit Card"/>
    <x v="6"/>
  </r>
  <r>
    <n v="2091"/>
    <n v="51"/>
    <x v="0"/>
    <s v="Socks"/>
    <x v="0"/>
    <x v="79"/>
    <x v="2"/>
    <x v="1"/>
    <x v="11"/>
    <x v="0"/>
    <n v="3.4"/>
    <s v="No"/>
    <x v="5"/>
    <x v="1"/>
    <x v="1"/>
    <s v="No"/>
    <n v="21"/>
    <s v="Debit Card"/>
    <x v="5"/>
  </r>
  <r>
    <n v="2092"/>
    <n v="26"/>
    <x v="0"/>
    <s v="Jeans"/>
    <x v="0"/>
    <x v="8"/>
    <x v="47"/>
    <x v="3"/>
    <x v="19"/>
    <x v="3"/>
    <n v="3"/>
    <s v="No"/>
    <x v="3"/>
    <x v="2"/>
    <x v="1"/>
    <s v="No"/>
    <n v="24"/>
    <s v="Bank Transfer"/>
    <x v="3"/>
  </r>
  <r>
    <n v="2093"/>
    <n v="42"/>
    <x v="0"/>
    <s v="Sandals"/>
    <x v="1"/>
    <x v="29"/>
    <x v="46"/>
    <x v="2"/>
    <x v="5"/>
    <x v="3"/>
    <n v="2.6"/>
    <s v="No"/>
    <x v="1"/>
    <x v="2"/>
    <x v="1"/>
    <s v="No"/>
    <n v="27"/>
    <s v="Bank Transfer"/>
    <x v="1"/>
  </r>
  <r>
    <n v="2094"/>
    <n v="21"/>
    <x v="0"/>
    <s v="Dress"/>
    <x v="0"/>
    <x v="26"/>
    <x v="47"/>
    <x v="2"/>
    <x v="1"/>
    <x v="1"/>
    <n v="4.2"/>
    <s v="No"/>
    <x v="4"/>
    <x v="5"/>
    <x v="1"/>
    <s v="No"/>
    <n v="4"/>
    <s v="Debit Card"/>
    <x v="2"/>
  </r>
  <r>
    <n v="2095"/>
    <n v="53"/>
    <x v="0"/>
    <s v="Socks"/>
    <x v="0"/>
    <x v="21"/>
    <x v="36"/>
    <x v="2"/>
    <x v="21"/>
    <x v="1"/>
    <n v="3.4"/>
    <s v="No"/>
    <x v="1"/>
    <x v="3"/>
    <x v="1"/>
    <s v="No"/>
    <n v="19"/>
    <s v="Venmo"/>
    <x v="2"/>
  </r>
  <r>
    <n v="2096"/>
    <n v="36"/>
    <x v="0"/>
    <s v="Hoodie"/>
    <x v="0"/>
    <x v="80"/>
    <x v="35"/>
    <x v="2"/>
    <x v="0"/>
    <x v="3"/>
    <n v="4"/>
    <s v="No"/>
    <x v="0"/>
    <x v="5"/>
    <x v="1"/>
    <s v="No"/>
    <n v="1"/>
    <s v="Bank Transfer"/>
    <x v="0"/>
  </r>
  <r>
    <n v="2097"/>
    <n v="21"/>
    <x v="0"/>
    <s v="Dress"/>
    <x v="0"/>
    <x v="78"/>
    <x v="17"/>
    <x v="0"/>
    <x v="24"/>
    <x v="2"/>
    <n v="4.7"/>
    <s v="No"/>
    <x v="5"/>
    <x v="1"/>
    <x v="1"/>
    <s v="No"/>
    <n v="27"/>
    <s v="Debit Card"/>
    <x v="2"/>
  </r>
  <r>
    <n v="2098"/>
    <n v="33"/>
    <x v="0"/>
    <s v="Sneakers"/>
    <x v="1"/>
    <x v="35"/>
    <x v="44"/>
    <x v="1"/>
    <x v="17"/>
    <x v="0"/>
    <n v="3.9"/>
    <s v="No"/>
    <x v="0"/>
    <x v="2"/>
    <x v="1"/>
    <s v="No"/>
    <n v="5"/>
    <s v="Credit Card"/>
    <x v="1"/>
  </r>
  <r>
    <n v="2099"/>
    <n v="49"/>
    <x v="0"/>
    <s v="T-shirt"/>
    <x v="0"/>
    <x v="39"/>
    <x v="7"/>
    <x v="2"/>
    <x v="3"/>
    <x v="2"/>
    <n v="3.3"/>
    <s v="No"/>
    <x v="0"/>
    <x v="4"/>
    <x v="1"/>
    <s v="No"/>
    <n v="20"/>
    <s v="Venmo"/>
    <x v="3"/>
  </r>
  <r>
    <n v="2100"/>
    <n v="31"/>
    <x v="0"/>
    <s v="T-shirt"/>
    <x v="0"/>
    <x v="72"/>
    <x v="19"/>
    <x v="0"/>
    <x v="14"/>
    <x v="2"/>
    <n v="2.9"/>
    <s v="No"/>
    <x v="5"/>
    <x v="0"/>
    <x v="1"/>
    <s v="No"/>
    <n v="50"/>
    <s v="PayPal"/>
    <x v="2"/>
  </r>
  <r>
    <n v="2101"/>
    <n v="68"/>
    <x v="0"/>
    <s v="Sweater"/>
    <x v="0"/>
    <x v="9"/>
    <x v="49"/>
    <x v="2"/>
    <x v="5"/>
    <x v="1"/>
    <n v="4.4000000000000004"/>
    <s v="No"/>
    <x v="3"/>
    <x v="1"/>
    <x v="1"/>
    <s v="No"/>
    <n v="36"/>
    <s v="Cash"/>
    <x v="0"/>
  </r>
  <r>
    <n v="2102"/>
    <n v="49"/>
    <x v="0"/>
    <s v="Shirt"/>
    <x v="0"/>
    <x v="66"/>
    <x v="4"/>
    <x v="2"/>
    <x v="24"/>
    <x v="0"/>
    <n v="3.6"/>
    <s v="No"/>
    <x v="2"/>
    <x v="2"/>
    <x v="1"/>
    <s v="No"/>
    <n v="12"/>
    <s v="Bank Transfer"/>
    <x v="4"/>
  </r>
  <r>
    <n v="2103"/>
    <n v="23"/>
    <x v="0"/>
    <s v="Hat"/>
    <x v="3"/>
    <x v="21"/>
    <x v="37"/>
    <x v="2"/>
    <x v="18"/>
    <x v="1"/>
    <n v="4.5"/>
    <s v="No"/>
    <x v="3"/>
    <x v="5"/>
    <x v="1"/>
    <s v="No"/>
    <n v="23"/>
    <s v="Cash"/>
    <x v="5"/>
  </r>
  <r>
    <n v="2104"/>
    <n v="30"/>
    <x v="0"/>
    <s v="Pants"/>
    <x v="0"/>
    <x v="62"/>
    <x v="27"/>
    <x v="1"/>
    <x v="16"/>
    <x v="2"/>
    <n v="3.7"/>
    <s v="No"/>
    <x v="3"/>
    <x v="5"/>
    <x v="1"/>
    <s v="No"/>
    <n v="21"/>
    <s v="Venmo"/>
    <x v="1"/>
  </r>
  <r>
    <n v="2105"/>
    <n v="53"/>
    <x v="0"/>
    <s v="Shoes"/>
    <x v="1"/>
    <x v="19"/>
    <x v="35"/>
    <x v="2"/>
    <x v="9"/>
    <x v="1"/>
    <n v="2.8"/>
    <s v="No"/>
    <x v="1"/>
    <x v="1"/>
    <x v="1"/>
    <s v="No"/>
    <n v="47"/>
    <s v="Venmo"/>
    <x v="1"/>
  </r>
  <r>
    <n v="2106"/>
    <n v="65"/>
    <x v="0"/>
    <s v="Gloves"/>
    <x v="3"/>
    <x v="59"/>
    <x v="36"/>
    <x v="2"/>
    <x v="5"/>
    <x v="1"/>
    <n v="4.5"/>
    <s v="No"/>
    <x v="0"/>
    <x v="1"/>
    <x v="1"/>
    <s v="No"/>
    <n v="38"/>
    <s v="Venmo"/>
    <x v="4"/>
  </r>
  <r>
    <n v="2107"/>
    <n v="60"/>
    <x v="0"/>
    <s v="Jewelry"/>
    <x v="3"/>
    <x v="7"/>
    <x v="34"/>
    <x v="2"/>
    <x v="0"/>
    <x v="3"/>
    <n v="4.4000000000000004"/>
    <s v="No"/>
    <x v="2"/>
    <x v="3"/>
    <x v="1"/>
    <s v="No"/>
    <n v="40"/>
    <s v="Credit Card"/>
    <x v="6"/>
  </r>
  <r>
    <n v="2108"/>
    <n v="46"/>
    <x v="0"/>
    <s v="Pants"/>
    <x v="0"/>
    <x v="60"/>
    <x v="12"/>
    <x v="2"/>
    <x v="13"/>
    <x v="0"/>
    <n v="3.3"/>
    <s v="No"/>
    <x v="3"/>
    <x v="3"/>
    <x v="1"/>
    <s v="No"/>
    <n v="35"/>
    <s v="PayPal"/>
    <x v="3"/>
  </r>
  <r>
    <n v="2109"/>
    <n v="54"/>
    <x v="0"/>
    <s v="Hoodie"/>
    <x v="0"/>
    <x v="43"/>
    <x v="25"/>
    <x v="3"/>
    <x v="19"/>
    <x v="0"/>
    <n v="4.2"/>
    <s v="No"/>
    <x v="5"/>
    <x v="0"/>
    <x v="1"/>
    <s v="No"/>
    <n v="4"/>
    <s v="Credit Card"/>
    <x v="3"/>
  </r>
  <r>
    <n v="2110"/>
    <n v="59"/>
    <x v="0"/>
    <s v="Jewelry"/>
    <x v="3"/>
    <x v="9"/>
    <x v="18"/>
    <x v="0"/>
    <x v="15"/>
    <x v="3"/>
    <n v="2.7"/>
    <s v="No"/>
    <x v="2"/>
    <x v="1"/>
    <x v="1"/>
    <s v="No"/>
    <n v="28"/>
    <s v="Venmo"/>
    <x v="6"/>
  </r>
  <r>
    <n v="2111"/>
    <n v="52"/>
    <x v="0"/>
    <s v="Socks"/>
    <x v="0"/>
    <x v="73"/>
    <x v="6"/>
    <x v="0"/>
    <x v="17"/>
    <x v="1"/>
    <n v="3.9"/>
    <s v="No"/>
    <x v="2"/>
    <x v="5"/>
    <x v="1"/>
    <s v="No"/>
    <n v="36"/>
    <s v="Debit Card"/>
    <x v="6"/>
  </r>
  <r>
    <n v="2112"/>
    <n v="41"/>
    <x v="0"/>
    <s v="Sunglasses"/>
    <x v="3"/>
    <x v="6"/>
    <x v="9"/>
    <x v="3"/>
    <x v="6"/>
    <x v="1"/>
    <n v="2.6"/>
    <s v="No"/>
    <x v="0"/>
    <x v="1"/>
    <x v="1"/>
    <s v="No"/>
    <n v="15"/>
    <s v="Bank Transfer"/>
    <x v="2"/>
  </r>
  <r>
    <n v="2113"/>
    <n v="43"/>
    <x v="0"/>
    <s v="Belt"/>
    <x v="3"/>
    <x v="10"/>
    <x v="30"/>
    <x v="2"/>
    <x v="12"/>
    <x v="3"/>
    <n v="4.5"/>
    <s v="No"/>
    <x v="0"/>
    <x v="4"/>
    <x v="1"/>
    <s v="No"/>
    <n v="7"/>
    <s v="Cash"/>
    <x v="0"/>
  </r>
  <r>
    <n v="2114"/>
    <n v="63"/>
    <x v="0"/>
    <s v="Dress"/>
    <x v="0"/>
    <x v="49"/>
    <x v="41"/>
    <x v="2"/>
    <x v="18"/>
    <x v="1"/>
    <n v="2.7"/>
    <s v="No"/>
    <x v="0"/>
    <x v="5"/>
    <x v="1"/>
    <s v="No"/>
    <n v="29"/>
    <s v="PayPal"/>
    <x v="6"/>
  </r>
  <r>
    <n v="2115"/>
    <n v="37"/>
    <x v="0"/>
    <s v="Shirt"/>
    <x v="0"/>
    <x v="12"/>
    <x v="34"/>
    <x v="2"/>
    <x v="23"/>
    <x v="0"/>
    <n v="2.9"/>
    <s v="No"/>
    <x v="0"/>
    <x v="3"/>
    <x v="1"/>
    <s v="No"/>
    <n v="12"/>
    <s v="Debit Card"/>
    <x v="2"/>
  </r>
  <r>
    <n v="2116"/>
    <n v="44"/>
    <x v="0"/>
    <s v="Scarf"/>
    <x v="3"/>
    <x v="6"/>
    <x v="3"/>
    <x v="2"/>
    <x v="10"/>
    <x v="0"/>
    <n v="3.4"/>
    <s v="No"/>
    <x v="0"/>
    <x v="5"/>
    <x v="1"/>
    <s v="No"/>
    <n v="16"/>
    <s v="Bank Transfer"/>
    <x v="4"/>
  </r>
  <r>
    <n v="2117"/>
    <n v="67"/>
    <x v="0"/>
    <s v="Jacket"/>
    <x v="2"/>
    <x v="66"/>
    <x v="23"/>
    <x v="2"/>
    <x v="11"/>
    <x v="2"/>
    <n v="2.9"/>
    <s v="No"/>
    <x v="3"/>
    <x v="0"/>
    <x v="1"/>
    <s v="No"/>
    <n v="50"/>
    <s v="Debit Card"/>
    <x v="4"/>
  </r>
  <r>
    <n v="2118"/>
    <n v="27"/>
    <x v="0"/>
    <s v="Dress"/>
    <x v="0"/>
    <x v="39"/>
    <x v="24"/>
    <x v="0"/>
    <x v="18"/>
    <x v="2"/>
    <n v="3.8"/>
    <s v="No"/>
    <x v="1"/>
    <x v="1"/>
    <x v="1"/>
    <s v="No"/>
    <n v="11"/>
    <s v="Debit Card"/>
    <x v="2"/>
  </r>
  <r>
    <n v="2119"/>
    <n v="60"/>
    <x v="0"/>
    <s v="Socks"/>
    <x v="0"/>
    <x v="77"/>
    <x v="42"/>
    <x v="2"/>
    <x v="8"/>
    <x v="3"/>
    <n v="4.2"/>
    <s v="No"/>
    <x v="1"/>
    <x v="4"/>
    <x v="1"/>
    <s v="No"/>
    <n v="28"/>
    <s v="Debit Card"/>
    <x v="3"/>
  </r>
  <r>
    <n v="2120"/>
    <n v="58"/>
    <x v="0"/>
    <s v="Jewelry"/>
    <x v="3"/>
    <x v="75"/>
    <x v="43"/>
    <x v="2"/>
    <x v="21"/>
    <x v="1"/>
    <n v="3.5"/>
    <s v="No"/>
    <x v="5"/>
    <x v="5"/>
    <x v="1"/>
    <s v="No"/>
    <n v="36"/>
    <s v="Venmo"/>
    <x v="4"/>
  </r>
  <r>
    <n v="2121"/>
    <n v="53"/>
    <x v="0"/>
    <s v="Scarf"/>
    <x v="3"/>
    <x v="57"/>
    <x v="9"/>
    <x v="1"/>
    <x v="16"/>
    <x v="3"/>
    <n v="3.1"/>
    <s v="No"/>
    <x v="4"/>
    <x v="2"/>
    <x v="1"/>
    <s v="No"/>
    <n v="38"/>
    <s v="PayPal"/>
    <x v="3"/>
  </r>
  <r>
    <n v="2122"/>
    <n v="43"/>
    <x v="0"/>
    <s v="Backpack"/>
    <x v="3"/>
    <x v="10"/>
    <x v="29"/>
    <x v="2"/>
    <x v="8"/>
    <x v="0"/>
    <n v="3.5"/>
    <s v="No"/>
    <x v="0"/>
    <x v="4"/>
    <x v="1"/>
    <s v="No"/>
    <n v="32"/>
    <s v="Bank Transfer"/>
    <x v="5"/>
  </r>
  <r>
    <n v="2123"/>
    <n v="32"/>
    <x v="0"/>
    <s v="Jacket"/>
    <x v="2"/>
    <x v="14"/>
    <x v="41"/>
    <x v="0"/>
    <x v="11"/>
    <x v="3"/>
    <n v="4"/>
    <s v="No"/>
    <x v="3"/>
    <x v="0"/>
    <x v="1"/>
    <s v="No"/>
    <n v="42"/>
    <s v="Debit Card"/>
    <x v="1"/>
  </r>
  <r>
    <n v="2124"/>
    <n v="54"/>
    <x v="0"/>
    <s v="Coat"/>
    <x v="2"/>
    <x v="79"/>
    <x v="43"/>
    <x v="0"/>
    <x v="17"/>
    <x v="1"/>
    <n v="3.7"/>
    <s v="No"/>
    <x v="2"/>
    <x v="0"/>
    <x v="1"/>
    <s v="No"/>
    <n v="22"/>
    <s v="Debit Card"/>
    <x v="4"/>
  </r>
  <r>
    <n v="2125"/>
    <n v="47"/>
    <x v="0"/>
    <s v="Skirt"/>
    <x v="0"/>
    <x v="30"/>
    <x v="3"/>
    <x v="2"/>
    <x v="11"/>
    <x v="3"/>
    <n v="4.2"/>
    <s v="No"/>
    <x v="4"/>
    <x v="2"/>
    <x v="1"/>
    <s v="No"/>
    <n v="22"/>
    <s v="Venmo"/>
    <x v="3"/>
  </r>
  <r>
    <n v="2126"/>
    <n v="57"/>
    <x v="0"/>
    <s v="Coat"/>
    <x v="2"/>
    <x v="55"/>
    <x v="13"/>
    <x v="2"/>
    <x v="19"/>
    <x v="3"/>
    <n v="4.8"/>
    <s v="No"/>
    <x v="0"/>
    <x v="5"/>
    <x v="1"/>
    <s v="No"/>
    <n v="31"/>
    <s v="PayPal"/>
    <x v="3"/>
  </r>
  <r>
    <n v="2127"/>
    <n v="63"/>
    <x v="0"/>
    <s v="Shoes"/>
    <x v="1"/>
    <x v="15"/>
    <x v="15"/>
    <x v="3"/>
    <x v="23"/>
    <x v="0"/>
    <n v="4.0999999999999996"/>
    <s v="No"/>
    <x v="3"/>
    <x v="0"/>
    <x v="1"/>
    <s v="No"/>
    <n v="28"/>
    <s v="Credit Card"/>
    <x v="5"/>
  </r>
  <r>
    <n v="2128"/>
    <n v="70"/>
    <x v="0"/>
    <s v="Boots"/>
    <x v="1"/>
    <x v="29"/>
    <x v="17"/>
    <x v="2"/>
    <x v="21"/>
    <x v="1"/>
    <n v="4.5"/>
    <s v="No"/>
    <x v="0"/>
    <x v="4"/>
    <x v="1"/>
    <s v="No"/>
    <n v="40"/>
    <s v="Debit Card"/>
    <x v="1"/>
  </r>
  <r>
    <n v="2129"/>
    <n v="62"/>
    <x v="0"/>
    <s v="Coat"/>
    <x v="2"/>
    <x v="53"/>
    <x v="35"/>
    <x v="0"/>
    <x v="17"/>
    <x v="3"/>
    <n v="2.7"/>
    <s v="No"/>
    <x v="3"/>
    <x v="4"/>
    <x v="1"/>
    <s v="No"/>
    <n v="21"/>
    <s v="PayPal"/>
    <x v="1"/>
  </r>
  <r>
    <n v="2130"/>
    <n v="40"/>
    <x v="0"/>
    <s v="Skirt"/>
    <x v="0"/>
    <x v="75"/>
    <x v="46"/>
    <x v="0"/>
    <x v="20"/>
    <x v="3"/>
    <n v="2.8"/>
    <s v="No"/>
    <x v="0"/>
    <x v="5"/>
    <x v="1"/>
    <s v="No"/>
    <n v="12"/>
    <s v="PayPal"/>
    <x v="6"/>
  </r>
  <r>
    <n v="2131"/>
    <n v="25"/>
    <x v="0"/>
    <s v="Backpack"/>
    <x v="3"/>
    <x v="10"/>
    <x v="28"/>
    <x v="0"/>
    <x v="10"/>
    <x v="2"/>
    <n v="3.7"/>
    <s v="No"/>
    <x v="5"/>
    <x v="1"/>
    <x v="1"/>
    <s v="No"/>
    <n v="33"/>
    <s v="Credit Card"/>
    <x v="2"/>
  </r>
  <r>
    <n v="2132"/>
    <n v="19"/>
    <x v="0"/>
    <s v="Shorts"/>
    <x v="0"/>
    <x v="78"/>
    <x v="6"/>
    <x v="2"/>
    <x v="16"/>
    <x v="3"/>
    <n v="3.6"/>
    <s v="No"/>
    <x v="0"/>
    <x v="0"/>
    <x v="1"/>
    <s v="No"/>
    <n v="9"/>
    <s v="Bank Transfer"/>
    <x v="0"/>
  </r>
  <r>
    <n v="2133"/>
    <n v="25"/>
    <x v="0"/>
    <s v="Skirt"/>
    <x v="0"/>
    <x v="55"/>
    <x v="34"/>
    <x v="2"/>
    <x v="23"/>
    <x v="3"/>
    <n v="4.7"/>
    <s v="No"/>
    <x v="3"/>
    <x v="4"/>
    <x v="1"/>
    <s v="No"/>
    <n v="15"/>
    <s v="Debit Card"/>
    <x v="1"/>
  </r>
  <r>
    <n v="2134"/>
    <n v="21"/>
    <x v="0"/>
    <s v="Hat"/>
    <x v="3"/>
    <x v="7"/>
    <x v="1"/>
    <x v="2"/>
    <x v="8"/>
    <x v="2"/>
    <n v="3.8"/>
    <s v="No"/>
    <x v="3"/>
    <x v="3"/>
    <x v="1"/>
    <s v="No"/>
    <n v="13"/>
    <s v="Bank Transfer"/>
    <x v="2"/>
  </r>
  <r>
    <n v="2135"/>
    <n v="55"/>
    <x v="0"/>
    <s v="Sandals"/>
    <x v="1"/>
    <x v="52"/>
    <x v="41"/>
    <x v="3"/>
    <x v="1"/>
    <x v="0"/>
    <n v="2.9"/>
    <s v="No"/>
    <x v="4"/>
    <x v="3"/>
    <x v="1"/>
    <s v="No"/>
    <n v="35"/>
    <s v="Credit Card"/>
    <x v="0"/>
  </r>
  <r>
    <n v="2136"/>
    <n v="34"/>
    <x v="0"/>
    <s v="Sunglasses"/>
    <x v="3"/>
    <x v="23"/>
    <x v="18"/>
    <x v="1"/>
    <x v="22"/>
    <x v="0"/>
    <n v="4.5999999999999996"/>
    <s v="No"/>
    <x v="0"/>
    <x v="2"/>
    <x v="1"/>
    <s v="No"/>
    <n v="1"/>
    <s v="Debit Card"/>
    <x v="6"/>
  </r>
  <r>
    <n v="2137"/>
    <n v="47"/>
    <x v="0"/>
    <s v="Sunglasses"/>
    <x v="3"/>
    <x v="73"/>
    <x v="14"/>
    <x v="2"/>
    <x v="16"/>
    <x v="2"/>
    <n v="2.8"/>
    <s v="No"/>
    <x v="1"/>
    <x v="3"/>
    <x v="1"/>
    <s v="No"/>
    <n v="25"/>
    <s v="Bank Transfer"/>
    <x v="0"/>
  </r>
  <r>
    <n v="2138"/>
    <n v="27"/>
    <x v="0"/>
    <s v="Socks"/>
    <x v="0"/>
    <x v="12"/>
    <x v="27"/>
    <x v="3"/>
    <x v="7"/>
    <x v="0"/>
    <n v="4.5999999999999996"/>
    <s v="No"/>
    <x v="1"/>
    <x v="4"/>
    <x v="1"/>
    <s v="No"/>
    <n v="20"/>
    <s v="Credit Card"/>
    <x v="6"/>
  </r>
  <r>
    <n v="2139"/>
    <n v="67"/>
    <x v="0"/>
    <s v="Sweater"/>
    <x v="0"/>
    <x v="69"/>
    <x v="16"/>
    <x v="2"/>
    <x v="11"/>
    <x v="3"/>
    <n v="2.8"/>
    <s v="No"/>
    <x v="4"/>
    <x v="2"/>
    <x v="1"/>
    <s v="No"/>
    <n v="36"/>
    <s v="Venmo"/>
    <x v="3"/>
  </r>
  <r>
    <n v="2140"/>
    <n v="40"/>
    <x v="0"/>
    <s v="Boots"/>
    <x v="1"/>
    <x v="51"/>
    <x v="14"/>
    <x v="2"/>
    <x v="16"/>
    <x v="0"/>
    <n v="3"/>
    <s v="No"/>
    <x v="0"/>
    <x v="1"/>
    <x v="1"/>
    <s v="No"/>
    <n v="33"/>
    <s v="Cash"/>
    <x v="1"/>
  </r>
  <r>
    <n v="2141"/>
    <n v="53"/>
    <x v="0"/>
    <s v="Handbag"/>
    <x v="3"/>
    <x v="3"/>
    <x v="35"/>
    <x v="2"/>
    <x v="18"/>
    <x v="3"/>
    <n v="3.7"/>
    <s v="No"/>
    <x v="2"/>
    <x v="3"/>
    <x v="1"/>
    <s v="No"/>
    <n v="36"/>
    <s v="Cash"/>
    <x v="0"/>
  </r>
  <r>
    <n v="2142"/>
    <n v="24"/>
    <x v="0"/>
    <s v="Dress"/>
    <x v="0"/>
    <x v="57"/>
    <x v="0"/>
    <x v="2"/>
    <x v="15"/>
    <x v="0"/>
    <n v="4.0999999999999996"/>
    <s v="No"/>
    <x v="0"/>
    <x v="4"/>
    <x v="1"/>
    <s v="No"/>
    <n v="32"/>
    <s v="PayPal"/>
    <x v="2"/>
  </r>
  <r>
    <n v="2143"/>
    <n v="47"/>
    <x v="0"/>
    <s v="Hat"/>
    <x v="3"/>
    <x v="32"/>
    <x v="25"/>
    <x v="2"/>
    <x v="1"/>
    <x v="0"/>
    <n v="4.3"/>
    <s v="No"/>
    <x v="4"/>
    <x v="2"/>
    <x v="1"/>
    <s v="No"/>
    <n v="21"/>
    <s v="Venmo"/>
    <x v="3"/>
  </r>
  <r>
    <n v="2144"/>
    <n v="53"/>
    <x v="0"/>
    <s v="Sandals"/>
    <x v="1"/>
    <x v="76"/>
    <x v="10"/>
    <x v="0"/>
    <x v="16"/>
    <x v="3"/>
    <n v="3.8"/>
    <s v="No"/>
    <x v="5"/>
    <x v="2"/>
    <x v="1"/>
    <s v="No"/>
    <n v="48"/>
    <s v="Venmo"/>
    <x v="4"/>
  </r>
  <r>
    <n v="2145"/>
    <n v="47"/>
    <x v="0"/>
    <s v="Shoes"/>
    <x v="1"/>
    <x v="66"/>
    <x v="33"/>
    <x v="0"/>
    <x v="20"/>
    <x v="0"/>
    <n v="3.7"/>
    <s v="No"/>
    <x v="2"/>
    <x v="1"/>
    <x v="1"/>
    <s v="No"/>
    <n v="25"/>
    <s v="PayPal"/>
    <x v="3"/>
  </r>
  <r>
    <n v="2146"/>
    <n v="38"/>
    <x v="0"/>
    <s v="Skirt"/>
    <x v="0"/>
    <x v="2"/>
    <x v="39"/>
    <x v="1"/>
    <x v="3"/>
    <x v="0"/>
    <n v="4.8"/>
    <s v="No"/>
    <x v="5"/>
    <x v="3"/>
    <x v="1"/>
    <s v="No"/>
    <n v="32"/>
    <s v="PayPal"/>
    <x v="2"/>
  </r>
  <r>
    <n v="2147"/>
    <n v="48"/>
    <x v="0"/>
    <s v="Sunglasses"/>
    <x v="3"/>
    <x v="66"/>
    <x v="40"/>
    <x v="3"/>
    <x v="3"/>
    <x v="2"/>
    <n v="4.5999999999999996"/>
    <s v="No"/>
    <x v="5"/>
    <x v="3"/>
    <x v="1"/>
    <s v="No"/>
    <n v="45"/>
    <s v="PayPal"/>
    <x v="6"/>
  </r>
  <r>
    <n v="2148"/>
    <n v="47"/>
    <x v="0"/>
    <s v="Skirt"/>
    <x v="0"/>
    <x v="35"/>
    <x v="9"/>
    <x v="1"/>
    <x v="4"/>
    <x v="3"/>
    <n v="4.8"/>
    <s v="No"/>
    <x v="3"/>
    <x v="3"/>
    <x v="1"/>
    <s v="No"/>
    <n v="4"/>
    <s v="Cash"/>
    <x v="0"/>
  </r>
  <r>
    <n v="2149"/>
    <n v="19"/>
    <x v="0"/>
    <s v="T-shirt"/>
    <x v="0"/>
    <x v="29"/>
    <x v="43"/>
    <x v="3"/>
    <x v="2"/>
    <x v="0"/>
    <n v="4.5999999999999996"/>
    <s v="No"/>
    <x v="3"/>
    <x v="4"/>
    <x v="1"/>
    <s v="No"/>
    <n v="19"/>
    <s v="PayPal"/>
    <x v="4"/>
  </r>
  <r>
    <n v="2150"/>
    <n v="38"/>
    <x v="0"/>
    <s v="Sandals"/>
    <x v="1"/>
    <x v="34"/>
    <x v="11"/>
    <x v="0"/>
    <x v="20"/>
    <x v="0"/>
    <n v="4"/>
    <s v="No"/>
    <x v="1"/>
    <x v="3"/>
    <x v="1"/>
    <s v="No"/>
    <n v="1"/>
    <s v="Bank Transfer"/>
    <x v="1"/>
  </r>
  <r>
    <n v="2151"/>
    <n v="57"/>
    <x v="0"/>
    <s v="Shirt"/>
    <x v="0"/>
    <x v="49"/>
    <x v="26"/>
    <x v="2"/>
    <x v="20"/>
    <x v="1"/>
    <n v="2.6"/>
    <s v="No"/>
    <x v="3"/>
    <x v="4"/>
    <x v="1"/>
    <s v="No"/>
    <n v="12"/>
    <s v="Cash"/>
    <x v="1"/>
  </r>
  <r>
    <n v="2152"/>
    <n v="70"/>
    <x v="0"/>
    <s v="Jeans"/>
    <x v="0"/>
    <x v="47"/>
    <x v="34"/>
    <x v="0"/>
    <x v="18"/>
    <x v="3"/>
    <n v="2.6"/>
    <s v="No"/>
    <x v="4"/>
    <x v="4"/>
    <x v="1"/>
    <s v="No"/>
    <n v="18"/>
    <s v="Venmo"/>
    <x v="5"/>
  </r>
  <r>
    <n v="2153"/>
    <n v="38"/>
    <x v="0"/>
    <s v="Shorts"/>
    <x v="0"/>
    <x v="16"/>
    <x v="32"/>
    <x v="0"/>
    <x v="23"/>
    <x v="2"/>
    <n v="4.5"/>
    <s v="No"/>
    <x v="1"/>
    <x v="2"/>
    <x v="1"/>
    <s v="No"/>
    <n v="43"/>
    <s v="Bank Transfer"/>
    <x v="4"/>
  </r>
  <r>
    <n v="2154"/>
    <n v="35"/>
    <x v="0"/>
    <s v="Shirt"/>
    <x v="0"/>
    <x v="23"/>
    <x v="0"/>
    <x v="2"/>
    <x v="10"/>
    <x v="3"/>
    <n v="4.2"/>
    <s v="No"/>
    <x v="0"/>
    <x v="1"/>
    <x v="1"/>
    <s v="No"/>
    <n v="31"/>
    <s v="PayPal"/>
    <x v="2"/>
  </r>
  <r>
    <n v="2155"/>
    <n v="46"/>
    <x v="0"/>
    <s v="Scarf"/>
    <x v="3"/>
    <x v="67"/>
    <x v="5"/>
    <x v="2"/>
    <x v="10"/>
    <x v="1"/>
    <n v="3.4"/>
    <s v="No"/>
    <x v="5"/>
    <x v="5"/>
    <x v="1"/>
    <s v="No"/>
    <n v="33"/>
    <s v="Cash"/>
    <x v="6"/>
  </r>
  <r>
    <n v="2156"/>
    <n v="32"/>
    <x v="0"/>
    <s v="Handbag"/>
    <x v="3"/>
    <x v="12"/>
    <x v="11"/>
    <x v="0"/>
    <x v="22"/>
    <x v="3"/>
    <n v="3.7"/>
    <s v="No"/>
    <x v="5"/>
    <x v="5"/>
    <x v="1"/>
    <s v="No"/>
    <n v="46"/>
    <s v="PayPal"/>
    <x v="5"/>
  </r>
  <r>
    <n v="2157"/>
    <n v="38"/>
    <x v="0"/>
    <s v="Skirt"/>
    <x v="0"/>
    <x v="42"/>
    <x v="9"/>
    <x v="2"/>
    <x v="1"/>
    <x v="0"/>
    <n v="3.6"/>
    <s v="No"/>
    <x v="3"/>
    <x v="2"/>
    <x v="1"/>
    <s v="No"/>
    <n v="41"/>
    <s v="Debit Card"/>
    <x v="4"/>
  </r>
  <r>
    <n v="2158"/>
    <n v="41"/>
    <x v="0"/>
    <s v="Handbag"/>
    <x v="3"/>
    <x v="10"/>
    <x v="16"/>
    <x v="0"/>
    <x v="2"/>
    <x v="0"/>
    <n v="4"/>
    <s v="No"/>
    <x v="5"/>
    <x v="2"/>
    <x v="1"/>
    <s v="No"/>
    <n v="41"/>
    <s v="Venmo"/>
    <x v="0"/>
  </r>
  <r>
    <n v="2159"/>
    <n v="19"/>
    <x v="0"/>
    <s v="Gloves"/>
    <x v="3"/>
    <x v="63"/>
    <x v="2"/>
    <x v="3"/>
    <x v="8"/>
    <x v="1"/>
    <n v="4.5999999999999996"/>
    <s v="No"/>
    <x v="0"/>
    <x v="3"/>
    <x v="1"/>
    <s v="No"/>
    <n v="9"/>
    <s v="Bank Transfer"/>
    <x v="0"/>
  </r>
  <r>
    <n v="2160"/>
    <n v="18"/>
    <x v="0"/>
    <s v="Shirt"/>
    <x v="0"/>
    <x v="47"/>
    <x v="7"/>
    <x v="2"/>
    <x v="15"/>
    <x v="3"/>
    <n v="3"/>
    <s v="No"/>
    <x v="3"/>
    <x v="1"/>
    <x v="1"/>
    <s v="No"/>
    <n v="34"/>
    <s v="Cash"/>
    <x v="2"/>
  </r>
  <r>
    <n v="2161"/>
    <n v="45"/>
    <x v="0"/>
    <s v="Blouse"/>
    <x v="0"/>
    <x v="56"/>
    <x v="8"/>
    <x v="0"/>
    <x v="4"/>
    <x v="0"/>
    <n v="3.3"/>
    <s v="No"/>
    <x v="1"/>
    <x v="0"/>
    <x v="1"/>
    <s v="No"/>
    <n v="21"/>
    <s v="PayPal"/>
    <x v="2"/>
  </r>
  <r>
    <n v="2162"/>
    <n v="23"/>
    <x v="0"/>
    <s v="Dress"/>
    <x v="0"/>
    <x v="28"/>
    <x v="47"/>
    <x v="1"/>
    <x v="15"/>
    <x v="2"/>
    <n v="3.8"/>
    <s v="No"/>
    <x v="0"/>
    <x v="0"/>
    <x v="1"/>
    <s v="No"/>
    <n v="5"/>
    <s v="Debit Card"/>
    <x v="0"/>
  </r>
  <r>
    <n v="2163"/>
    <n v="60"/>
    <x v="0"/>
    <s v="Shorts"/>
    <x v="0"/>
    <x v="16"/>
    <x v="4"/>
    <x v="1"/>
    <x v="13"/>
    <x v="2"/>
    <n v="2.7"/>
    <s v="No"/>
    <x v="0"/>
    <x v="1"/>
    <x v="1"/>
    <s v="No"/>
    <n v="32"/>
    <s v="PayPal"/>
    <x v="1"/>
  </r>
  <r>
    <n v="2164"/>
    <n v="52"/>
    <x v="0"/>
    <s v="Shoes"/>
    <x v="1"/>
    <x v="30"/>
    <x v="14"/>
    <x v="0"/>
    <x v="0"/>
    <x v="1"/>
    <n v="4.5"/>
    <s v="No"/>
    <x v="1"/>
    <x v="0"/>
    <x v="1"/>
    <s v="No"/>
    <n v="44"/>
    <s v="Bank Transfer"/>
    <x v="5"/>
  </r>
  <r>
    <n v="2165"/>
    <n v="42"/>
    <x v="0"/>
    <s v="Sandals"/>
    <x v="1"/>
    <x v="5"/>
    <x v="44"/>
    <x v="1"/>
    <x v="8"/>
    <x v="0"/>
    <n v="4.8"/>
    <s v="No"/>
    <x v="4"/>
    <x v="2"/>
    <x v="1"/>
    <s v="No"/>
    <n v="46"/>
    <s v="PayPal"/>
    <x v="4"/>
  </r>
  <r>
    <n v="2166"/>
    <n v="29"/>
    <x v="0"/>
    <s v="Pants"/>
    <x v="0"/>
    <x v="37"/>
    <x v="37"/>
    <x v="2"/>
    <x v="2"/>
    <x v="2"/>
    <n v="4.2"/>
    <s v="No"/>
    <x v="1"/>
    <x v="0"/>
    <x v="1"/>
    <s v="No"/>
    <n v="42"/>
    <s v="Credit Card"/>
    <x v="6"/>
  </r>
  <r>
    <n v="2167"/>
    <n v="31"/>
    <x v="0"/>
    <s v="Jacket"/>
    <x v="2"/>
    <x v="19"/>
    <x v="32"/>
    <x v="1"/>
    <x v="7"/>
    <x v="1"/>
    <n v="3.5"/>
    <s v="No"/>
    <x v="4"/>
    <x v="0"/>
    <x v="1"/>
    <s v="No"/>
    <n v="50"/>
    <s v="Credit Card"/>
    <x v="4"/>
  </r>
  <r>
    <n v="2168"/>
    <n v="30"/>
    <x v="0"/>
    <s v="Skirt"/>
    <x v="0"/>
    <x v="16"/>
    <x v="31"/>
    <x v="0"/>
    <x v="14"/>
    <x v="0"/>
    <n v="4.9000000000000004"/>
    <s v="No"/>
    <x v="4"/>
    <x v="3"/>
    <x v="1"/>
    <s v="No"/>
    <n v="33"/>
    <s v="Venmo"/>
    <x v="0"/>
  </r>
  <r>
    <n v="2169"/>
    <n v="23"/>
    <x v="0"/>
    <s v="Handbag"/>
    <x v="3"/>
    <x v="67"/>
    <x v="39"/>
    <x v="2"/>
    <x v="19"/>
    <x v="1"/>
    <n v="4.0999999999999996"/>
    <s v="No"/>
    <x v="1"/>
    <x v="2"/>
    <x v="1"/>
    <s v="No"/>
    <n v="32"/>
    <s v="Cash"/>
    <x v="3"/>
  </r>
  <r>
    <n v="2170"/>
    <n v="31"/>
    <x v="0"/>
    <s v="Coat"/>
    <x v="2"/>
    <x v="69"/>
    <x v="20"/>
    <x v="2"/>
    <x v="18"/>
    <x v="3"/>
    <n v="2.9"/>
    <s v="No"/>
    <x v="3"/>
    <x v="2"/>
    <x v="1"/>
    <s v="No"/>
    <n v="32"/>
    <s v="Bank Transfer"/>
    <x v="4"/>
  </r>
  <r>
    <n v="2171"/>
    <n v="40"/>
    <x v="0"/>
    <s v="Sweater"/>
    <x v="0"/>
    <x v="50"/>
    <x v="36"/>
    <x v="2"/>
    <x v="2"/>
    <x v="3"/>
    <n v="4"/>
    <s v="No"/>
    <x v="3"/>
    <x v="2"/>
    <x v="1"/>
    <s v="No"/>
    <n v="37"/>
    <s v="Venmo"/>
    <x v="6"/>
  </r>
  <r>
    <n v="2172"/>
    <n v="39"/>
    <x v="0"/>
    <s v="Shorts"/>
    <x v="0"/>
    <x v="57"/>
    <x v="9"/>
    <x v="2"/>
    <x v="22"/>
    <x v="2"/>
    <n v="4.5999999999999996"/>
    <s v="No"/>
    <x v="0"/>
    <x v="5"/>
    <x v="1"/>
    <s v="No"/>
    <n v="9"/>
    <s v="Cash"/>
    <x v="0"/>
  </r>
  <r>
    <n v="2173"/>
    <n v="28"/>
    <x v="0"/>
    <s v="Skirt"/>
    <x v="0"/>
    <x v="58"/>
    <x v="3"/>
    <x v="1"/>
    <x v="12"/>
    <x v="3"/>
    <n v="2.8"/>
    <s v="No"/>
    <x v="1"/>
    <x v="5"/>
    <x v="1"/>
    <s v="No"/>
    <n v="6"/>
    <s v="PayPal"/>
    <x v="0"/>
  </r>
  <r>
    <n v="2174"/>
    <n v="23"/>
    <x v="0"/>
    <s v="Gloves"/>
    <x v="3"/>
    <x v="8"/>
    <x v="12"/>
    <x v="1"/>
    <x v="17"/>
    <x v="2"/>
    <n v="5"/>
    <s v="No"/>
    <x v="2"/>
    <x v="4"/>
    <x v="1"/>
    <s v="No"/>
    <n v="36"/>
    <s v="Venmo"/>
    <x v="3"/>
  </r>
  <r>
    <n v="2175"/>
    <n v="42"/>
    <x v="0"/>
    <s v="Backpack"/>
    <x v="3"/>
    <x v="4"/>
    <x v="24"/>
    <x v="1"/>
    <x v="8"/>
    <x v="1"/>
    <n v="2.9"/>
    <s v="No"/>
    <x v="2"/>
    <x v="5"/>
    <x v="1"/>
    <s v="No"/>
    <n v="1"/>
    <s v="Cash"/>
    <x v="2"/>
  </r>
  <r>
    <n v="2176"/>
    <n v="68"/>
    <x v="0"/>
    <s v="Dress"/>
    <x v="0"/>
    <x v="74"/>
    <x v="43"/>
    <x v="2"/>
    <x v="5"/>
    <x v="1"/>
    <n v="3.3"/>
    <s v="No"/>
    <x v="1"/>
    <x v="1"/>
    <x v="1"/>
    <s v="No"/>
    <n v="48"/>
    <s v="Credit Card"/>
    <x v="0"/>
  </r>
  <r>
    <n v="2177"/>
    <n v="24"/>
    <x v="0"/>
    <s v="Belt"/>
    <x v="3"/>
    <x v="26"/>
    <x v="34"/>
    <x v="1"/>
    <x v="16"/>
    <x v="0"/>
    <n v="3.4"/>
    <s v="No"/>
    <x v="4"/>
    <x v="4"/>
    <x v="1"/>
    <s v="No"/>
    <n v="44"/>
    <s v="Debit Card"/>
    <x v="3"/>
  </r>
  <r>
    <n v="2178"/>
    <n v="24"/>
    <x v="0"/>
    <s v="Gloves"/>
    <x v="3"/>
    <x v="73"/>
    <x v="6"/>
    <x v="3"/>
    <x v="14"/>
    <x v="0"/>
    <n v="3"/>
    <s v="No"/>
    <x v="1"/>
    <x v="0"/>
    <x v="1"/>
    <s v="No"/>
    <n v="9"/>
    <s v="PayPal"/>
    <x v="4"/>
  </r>
  <r>
    <n v="2179"/>
    <n v="21"/>
    <x v="0"/>
    <s v="Jewelry"/>
    <x v="3"/>
    <x v="57"/>
    <x v="20"/>
    <x v="2"/>
    <x v="9"/>
    <x v="2"/>
    <n v="4.7"/>
    <s v="No"/>
    <x v="5"/>
    <x v="3"/>
    <x v="1"/>
    <s v="No"/>
    <n v="32"/>
    <s v="Venmo"/>
    <x v="2"/>
  </r>
  <r>
    <n v="2180"/>
    <n v="49"/>
    <x v="0"/>
    <s v="Socks"/>
    <x v="0"/>
    <x v="71"/>
    <x v="12"/>
    <x v="0"/>
    <x v="12"/>
    <x v="3"/>
    <n v="2.9"/>
    <s v="No"/>
    <x v="0"/>
    <x v="2"/>
    <x v="1"/>
    <s v="No"/>
    <n v="14"/>
    <s v="PayPal"/>
    <x v="5"/>
  </r>
  <r>
    <n v="2181"/>
    <n v="41"/>
    <x v="0"/>
    <s v="Coat"/>
    <x v="2"/>
    <x v="18"/>
    <x v="39"/>
    <x v="2"/>
    <x v="22"/>
    <x v="2"/>
    <n v="4.0999999999999996"/>
    <s v="No"/>
    <x v="5"/>
    <x v="5"/>
    <x v="1"/>
    <s v="No"/>
    <n v="43"/>
    <s v="Cash"/>
    <x v="3"/>
  </r>
  <r>
    <n v="2182"/>
    <n v="22"/>
    <x v="0"/>
    <s v="Handbag"/>
    <x v="3"/>
    <x v="80"/>
    <x v="11"/>
    <x v="2"/>
    <x v="13"/>
    <x v="3"/>
    <n v="3.2"/>
    <s v="No"/>
    <x v="4"/>
    <x v="1"/>
    <x v="1"/>
    <s v="No"/>
    <n v="32"/>
    <s v="Bank Transfer"/>
    <x v="4"/>
  </r>
  <r>
    <n v="2183"/>
    <n v="42"/>
    <x v="0"/>
    <s v="Blouse"/>
    <x v="0"/>
    <x v="54"/>
    <x v="35"/>
    <x v="2"/>
    <x v="1"/>
    <x v="0"/>
    <n v="2.7"/>
    <s v="No"/>
    <x v="2"/>
    <x v="5"/>
    <x v="1"/>
    <s v="No"/>
    <n v="26"/>
    <s v="Venmo"/>
    <x v="4"/>
  </r>
  <r>
    <n v="2184"/>
    <n v="30"/>
    <x v="0"/>
    <s v="Shorts"/>
    <x v="0"/>
    <x v="18"/>
    <x v="23"/>
    <x v="2"/>
    <x v="1"/>
    <x v="1"/>
    <n v="4.7"/>
    <s v="No"/>
    <x v="3"/>
    <x v="5"/>
    <x v="1"/>
    <s v="No"/>
    <n v="2"/>
    <s v="Cash"/>
    <x v="5"/>
  </r>
  <r>
    <n v="2185"/>
    <n v="38"/>
    <x v="0"/>
    <s v="Shoes"/>
    <x v="1"/>
    <x v="7"/>
    <x v="22"/>
    <x v="1"/>
    <x v="9"/>
    <x v="1"/>
    <n v="3.2"/>
    <s v="No"/>
    <x v="3"/>
    <x v="1"/>
    <x v="1"/>
    <s v="No"/>
    <n v="16"/>
    <s v="PayPal"/>
    <x v="6"/>
  </r>
  <r>
    <n v="2186"/>
    <n v="40"/>
    <x v="0"/>
    <s v="Shorts"/>
    <x v="0"/>
    <x v="50"/>
    <x v="17"/>
    <x v="2"/>
    <x v="10"/>
    <x v="0"/>
    <n v="2.5"/>
    <s v="No"/>
    <x v="4"/>
    <x v="0"/>
    <x v="1"/>
    <s v="No"/>
    <n v="50"/>
    <s v="Debit Card"/>
    <x v="6"/>
  </r>
  <r>
    <n v="2187"/>
    <n v="55"/>
    <x v="0"/>
    <s v="Sandals"/>
    <x v="1"/>
    <x v="66"/>
    <x v="35"/>
    <x v="3"/>
    <x v="11"/>
    <x v="0"/>
    <n v="4.3"/>
    <s v="No"/>
    <x v="1"/>
    <x v="2"/>
    <x v="1"/>
    <s v="No"/>
    <n v="6"/>
    <s v="PayPal"/>
    <x v="6"/>
  </r>
  <r>
    <n v="2188"/>
    <n v="37"/>
    <x v="0"/>
    <s v="Blouse"/>
    <x v="0"/>
    <x v="72"/>
    <x v="37"/>
    <x v="2"/>
    <x v="10"/>
    <x v="1"/>
    <n v="4.4000000000000004"/>
    <s v="No"/>
    <x v="4"/>
    <x v="1"/>
    <x v="1"/>
    <s v="No"/>
    <n v="20"/>
    <s v="PayPal"/>
    <x v="2"/>
  </r>
  <r>
    <n v="2189"/>
    <n v="41"/>
    <x v="0"/>
    <s v="Coat"/>
    <x v="2"/>
    <x v="36"/>
    <x v="18"/>
    <x v="2"/>
    <x v="18"/>
    <x v="0"/>
    <n v="4.7"/>
    <s v="No"/>
    <x v="3"/>
    <x v="2"/>
    <x v="1"/>
    <s v="No"/>
    <n v="9"/>
    <s v="Credit Card"/>
    <x v="1"/>
  </r>
  <r>
    <n v="2190"/>
    <n v="38"/>
    <x v="0"/>
    <s v="Blouse"/>
    <x v="0"/>
    <x v="23"/>
    <x v="48"/>
    <x v="3"/>
    <x v="18"/>
    <x v="3"/>
    <n v="4"/>
    <s v="No"/>
    <x v="3"/>
    <x v="0"/>
    <x v="1"/>
    <s v="No"/>
    <n v="47"/>
    <s v="Credit Card"/>
    <x v="4"/>
  </r>
  <r>
    <n v="2191"/>
    <n v="42"/>
    <x v="0"/>
    <s v="Belt"/>
    <x v="3"/>
    <x v="60"/>
    <x v="29"/>
    <x v="1"/>
    <x v="1"/>
    <x v="1"/>
    <n v="4.5999999999999996"/>
    <s v="No"/>
    <x v="5"/>
    <x v="0"/>
    <x v="1"/>
    <s v="No"/>
    <n v="33"/>
    <s v="Credit Card"/>
    <x v="2"/>
  </r>
  <r>
    <n v="2192"/>
    <n v="26"/>
    <x v="0"/>
    <s v="Blouse"/>
    <x v="0"/>
    <x v="28"/>
    <x v="38"/>
    <x v="1"/>
    <x v="1"/>
    <x v="2"/>
    <n v="3.8"/>
    <s v="No"/>
    <x v="4"/>
    <x v="2"/>
    <x v="1"/>
    <s v="No"/>
    <n v="46"/>
    <s v="Cash"/>
    <x v="4"/>
  </r>
  <r>
    <n v="2193"/>
    <n v="41"/>
    <x v="0"/>
    <s v="Scarf"/>
    <x v="3"/>
    <x v="59"/>
    <x v="41"/>
    <x v="0"/>
    <x v="22"/>
    <x v="0"/>
    <n v="3.2"/>
    <s v="No"/>
    <x v="1"/>
    <x v="2"/>
    <x v="1"/>
    <s v="No"/>
    <n v="9"/>
    <s v="Credit Card"/>
    <x v="5"/>
  </r>
  <r>
    <n v="2194"/>
    <n v="27"/>
    <x v="0"/>
    <s v="Shirt"/>
    <x v="0"/>
    <x v="72"/>
    <x v="18"/>
    <x v="0"/>
    <x v="2"/>
    <x v="1"/>
    <n v="5"/>
    <s v="No"/>
    <x v="1"/>
    <x v="0"/>
    <x v="1"/>
    <s v="No"/>
    <n v="8"/>
    <s v="PayPal"/>
    <x v="5"/>
  </r>
  <r>
    <n v="2195"/>
    <n v="61"/>
    <x v="0"/>
    <s v="Socks"/>
    <x v="0"/>
    <x v="45"/>
    <x v="0"/>
    <x v="2"/>
    <x v="5"/>
    <x v="2"/>
    <n v="3.5"/>
    <s v="No"/>
    <x v="5"/>
    <x v="3"/>
    <x v="1"/>
    <s v="No"/>
    <n v="48"/>
    <s v="Bank Transfer"/>
    <x v="3"/>
  </r>
  <r>
    <n v="2196"/>
    <n v="58"/>
    <x v="0"/>
    <s v="Jeans"/>
    <x v="0"/>
    <x v="17"/>
    <x v="14"/>
    <x v="2"/>
    <x v="18"/>
    <x v="3"/>
    <n v="3.7"/>
    <s v="No"/>
    <x v="0"/>
    <x v="2"/>
    <x v="1"/>
    <s v="No"/>
    <n v="2"/>
    <s v="Cash"/>
    <x v="5"/>
  </r>
  <r>
    <n v="2197"/>
    <n v="25"/>
    <x v="0"/>
    <s v="Dress"/>
    <x v="0"/>
    <x v="47"/>
    <x v="34"/>
    <x v="2"/>
    <x v="0"/>
    <x v="1"/>
    <n v="4.8"/>
    <s v="No"/>
    <x v="4"/>
    <x v="2"/>
    <x v="1"/>
    <s v="No"/>
    <n v="31"/>
    <s v="PayPal"/>
    <x v="1"/>
  </r>
  <r>
    <n v="2198"/>
    <n v="33"/>
    <x v="0"/>
    <s v="Boots"/>
    <x v="1"/>
    <x v="19"/>
    <x v="38"/>
    <x v="2"/>
    <x v="21"/>
    <x v="2"/>
    <n v="3.7"/>
    <s v="No"/>
    <x v="3"/>
    <x v="4"/>
    <x v="1"/>
    <s v="No"/>
    <n v="40"/>
    <s v="Venmo"/>
    <x v="5"/>
  </r>
  <r>
    <n v="2199"/>
    <n v="57"/>
    <x v="0"/>
    <s v="Scarf"/>
    <x v="3"/>
    <x v="68"/>
    <x v="14"/>
    <x v="0"/>
    <x v="2"/>
    <x v="2"/>
    <n v="3.5"/>
    <s v="No"/>
    <x v="2"/>
    <x v="1"/>
    <x v="1"/>
    <s v="No"/>
    <n v="35"/>
    <s v="Venmo"/>
    <x v="5"/>
  </r>
  <r>
    <n v="2200"/>
    <n v="39"/>
    <x v="0"/>
    <s v="Scarf"/>
    <x v="3"/>
    <x v="53"/>
    <x v="17"/>
    <x v="2"/>
    <x v="1"/>
    <x v="2"/>
    <n v="4.9000000000000004"/>
    <s v="No"/>
    <x v="1"/>
    <x v="5"/>
    <x v="1"/>
    <s v="No"/>
    <n v="40"/>
    <s v="Debit Card"/>
    <x v="5"/>
  </r>
  <r>
    <n v="2201"/>
    <n v="60"/>
    <x v="0"/>
    <s v="Gloves"/>
    <x v="3"/>
    <x v="12"/>
    <x v="5"/>
    <x v="0"/>
    <x v="4"/>
    <x v="2"/>
    <n v="4.7"/>
    <s v="No"/>
    <x v="3"/>
    <x v="2"/>
    <x v="1"/>
    <s v="No"/>
    <n v="27"/>
    <s v="Debit Card"/>
    <x v="6"/>
  </r>
  <r>
    <n v="2202"/>
    <n v="39"/>
    <x v="0"/>
    <s v="Pants"/>
    <x v="0"/>
    <x v="21"/>
    <x v="31"/>
    <x v="0"/>
    <x v="15"/>
    <x v="1"/>
    <n v="4.9000000000000004"/>
    <s v="No"/>
    <x v="1"/>
    <x v="4"/>
    <x v="1"/>
    <s v="No"/>
    <n v="10"/>
    <s v="Venmo"/>
    <x v="2"/>
  </r>
  <r>
    <n v="2203"/>
    <n v="42"/>
    <x v="0"/>
    <s v="Dress"/>
    <x v="0"/>
    <x v="14"/>
    <x v="15"/>
    <x v="2"/>
    <x v="16"/>
    <x v="2"/>
    <n v="4.3"/>
    <s v="No"/>
    <x v="3"/>
    <x v="2"/>
    <x v="1"/>
    <s v="No"/>
    <n v="23"/>
    <s v="Credit Card"/>
    <x v="1"/>
  </r>
  <r>
    <n v="2204"/>
    <n v="53"/>
    <x v="0"/>
    <s v="Dress"/>
    <x v="0"/>
    <x v="24"/>
    <x v="3"/>
    <x v="2"/>
    <x v="21"/>
    <x v="0"/>
    <n v="3.1"/>
    <s v="No"/>
    <x v="4"/>
    <x v="1"/>
    <x v="1"/>
    <s v="No"/>
    <n v="32"/>
    <s v="Cash"/>
    <x v="3"/>
  </r>
  <r>
    <n v="2205"/>
    <n v="20"/>
    <x v="0"/>
    <s v="Jeans"/>
    <x v="0"/>
    <x v="52"/>
    <x v="4"/>
    <x v="1"/>
    <x v="12"/>
    <x v="0"/>
    <n v="3.4"/>
    <s v="No"/>
    <x v="4"/>
    <x v="4"/>
    <x v="1"/>
    <s v="No"/>
    <n v="6"/>
    <s v="Debit Card"/>
    <x v="5"/>
  </r>
  <r>
    <n v="2206"/>
    <n v="46"/>
    <x v="0"/>
    <s v="Sweater"/>
    <x v="0"/>
    <x v="10"/>
    <x v="25"/>
    <x v="3"/>
    <x v="16"/>
    <x v="3"/>
    <n v="2.7"/>
    <s v="No"/>
    <x v="3"/>
    <x v="0"/>
    <x v="1"/>
    <s v="No"/>
    <n v="27"/>
    <s v="PayPal"/>
    <x v="1"/>
  </r>
  <r>
    <n v="2207"/>
    <n v="46"/>
    <x v="0"/>
    <s v="Sandals"/>
    <x v="1"/>
    <x v="12"/>
    <x v="26"/>
    <x v="0"/>
    <x v="14"/>
    <x v="1"/>
    <n v="2.6"/>
    <s v="No"/>
    <x v="3"/>
    <x v="5"/>
    <x v="1"/>
    <s v="No"/>
    <n v="25"/>
    <s v="Bank Transfer"/>
    <x v="0"/>
  </r>
  <r>
    <n v="2208"/>
    <n v="69"/>
    <x v="0"/>
    <s v="Handbag"/>
    <x v="3"/>
    <x v="15"/>
    <x v="35"/>
    <x v="2"/>
    <x v="0"/>
    <x v="3"/>
    <n v="2.9"/>
    <s v="No"/>
    <x v="5"/>
    <x v="2"/>
    <x v="1"/>
    <s v="No"/>
    <n v="11"/>
    <s v="Credit Card"/>
    <x v="2"/>
  </r>
  <r>
    <n v="2209"/>
    <n v="28"/>
    <x v="0"/>
    <s v="Scarf"/>
    <x v="3"/>
    <x v="43"/>
    <x v="24"/>
    <x v="3"/>
    <x v="10"/>
    <x v="2"/>
    <n v="2.7"/>
    <s v="No"/>
    <x v="5"/>
    <x v="4"/>
    <x v="1"/>
    <s v="No"/>
    <n v="23"/>
    <s v="PayPal"/>
    <x v="5"/>
  </r>
  <r>
    <n v="2210"/>
    <n v="42"/>
    <x v="0"/>
    <s v="Sandals"/>
    <x v="1"/>
    <x v="5"/>
    <x v="40"/>
    <x v="3"/>
    <x v="19"/>
    <x v="2"/>
    <n v="4.5"/>
    <s v="No"/>
    <x v="0"/>
    <x v="4"/>
    <x v="1"/>
    <s v="No"/>
    <n v="44"/>
    <s v="Bank Transfer"/>
    <x v="3"/>
  </r>
  <r>
    <n v="2211"/>
    <n v="30"/>
    <x v="0"/>
    <s v="Sunglasses"/>
    <x v="3"/>
    <x v="21"/>
    <x v="41"/>
    <x v="2"/>
    <x v="20"/>
    <x v="2"/>
    <n v="3.1"/>
    <s v="No"/>
    <x v="4"/>
    <x v="5"/>
    <x v="1"/>
    <s v="No"/>
    <n v="35"/>
    <s v="PayPal"/>
    <x v="0"/>
  </r>
  <r>
    <n v="2212"/>
    <n v="50"/>
    <x v="0"/>
    <s v="Sweater"/>
    <x v="0"/>
    <x v="58"/>
    <x v="1"/>
    <x v="0"/>
    <x v="7"/>
    <x v="0"/>
    <n v="3.2"/>
    <s v="No"/>
    <x v="3"/>
    <x v="1"/>
    <x v="1"/>
    <s v="No"/>
    <n v="45"/>
    <s v="Debit Card"/>
    <x v="6"/>
  </r>
  <r>
    <n v="2213"/>
    <n v="59"/>
    <x v="0"/>
    <s v="Pants"/>
    <x v="0"/>
    <x v="64"/>
    <x v="43"/>
    <x v="2"/>
    <x v="18"/>
    <x v="0"/>
    <n v="3.3"/>
    <s v="No"/>
    <x v="3"/>
    <x v="2"/>
    <x v="1"/>
    <s v="No"/>
    <n v="22"/>
    <s v="Bank Transfer"/>
    <x v="3"/>
  </r>
  <r>
    <n v="2214"/>
    <n v="54"/>
    <x v="0"/>
    <s v="Hat"/>
    <x v="3"/>
    <x v="23"/>
    <x v="11"/>
    <x v="2"/>
    <x v="1"/>
    <x v="3"/>
    <n v="2.9"/>
    <s v="No"/>
    <x v="0"/>
    <x v="0"/>
    <x v="1"/>
    <s v="No"/>
    <n v="18"/>
    <s v="Debit Card"/>
    <x v="3"/>
  </r>
  <r>
    <n v="2215"/>
    <n v="50"/>
    <x v="0"/>
    <s v="Belt"/>
    <x v="3"/>
    <x v="33"/>
    <x v="37"/>
    <x v="0"/>
    <x v="9"/>
    <x v="3"/>
    <n v="4.0999999999999996"/>
    <s v="No"/>
    <x v="2"/>
    <x v="3"/>
    <x v="1"/>
    <s v="No"/>
    <n v="20"/>
    <s v="Debit Card"/>
    <x v="1"/>
  </r>
  <r>
    <n v="2216"/>
    <n v="25"/>
    <x v="0"/>
    <s v="Sandals"/>
    <x v="1"/>
    <x v="48"/>
    <x v="8"/>
    <x v="2"/>
    <x v="21"/>
    <x v="0"/>
    <n v="2.7"/>
    <s v="No"/>
    <x v="5"/>
    <x v="0"/>
    <x v="1"/>
    <s v="No"/>
    <n v="28"/>
    <s v="Credit Card"/>
    <x v="0"/>
  </r>
  <r>
    <n v="2217"/>
    <n v="41"/>
    <x v="0"/>
    <s v="Pants"/>
    <x v="0"/>
    <x v="14"/>
    <x v="34"/>
    <x v="3"/>
    <x v="5"/>
    <x v="0"/>
    <n v="4"/>
    <s v="No"/>
    <x v="0"/>
    <x v="5"/>
    <x v="1"/>
    <s v="No"/>
    <n v="15"/>
    <s v="Venmo"/>
    <x v="4"/>
  </r>
  <r>
    <n v="2218"/>
    <n v="35"/>
    <x v="0"/>
    <s v="Jewelry"/>
    <x v="3"/>
    <x v="65"/>
    <x v="27"/>
    <x v="3"/>
    <x v="16"/>
    <x v="3"/>
    <n v="2.6"/>
    <s v="No"/>
    <x v="1"/>
    <x v="5"/>
    <x v="1"/>
    <s v="No"/>
    <n v="42"/>
    <s v="Bank Transfer"/>
    <x v="0"/>
  </r>
  <r>
    <n v="2219"/>
    <n v="67"/>
    <x v="0"/>
    <s v="Sunglasses"/>
    <x v="3"/>
    <x v="25"/>
    <x v="37"/>
    <x v="2"/>
    <x v="23"/>
    <x v="0"/>
    <n v="3.5"/>
    <s v="No"/>
    <x v="2"/>
    <x v="5"/>
    <x v="1"/>
    <s v="No"/>
    <n v="20"/>
    <s v="Debit Card"/>
    <x v="3"/>
  </r>
  <r>
    <n v="2220"/>
    <n v="33"/>
    <x v="0"/>
    <s v="Blouse"/>
    <x v="0"/>
    <x v="26"/>
    <x v="46"/>
    <x v="1"/>
    <x v="7"/>
    <x v="3"/>
    <n v="2.8"/>
    <s v="No"/>
    <x v="3"/>
    <x v="5"/>
    <x v="1"/>
    <s v="No"/>
    <n v="16"/>
    <s v="Bank Transfer"/>
    <x v="0"/>
  </r>
  <r>
    <n v="2221"/>
    <n v="19"/>
    <x v="0"/>
    <s v="Belt"/>
    <x v="3"/>
    <x v="17"/>
    <x v="5"/>
    <x v="3"/>
    <x v="19"/>
    <x v="3"/>
    <n v="4.5"/>
    <s v="No"/>
    <x v="2"/>
    <x v="5"/>
    <x v="1"/>
    <s v="No"/>
    <n v="47"/>
    <s v="Cash"/>
    <x v="2"/>
  </r>
  <r>
    <n v="2222"/>
    <n v="25"/>
    <x v="0"/>
    <s v="Shorts"/>
    <x v="0"/>
    <x v="19"/>
    <x v="23"/>
    <x v="3"/>
    <x v="3"/>
    <x v="3"/>
    <n v="3"/>
    <s v="No"/>
    <x v="5"/>
    <x v="1"/>
    <x v="1"/>
    <s v="No"/>
    <n v="34"/>
    <s v="Credit Card"/>
    <x v="2"/>
  </r>
  <r>
    <n v="2223"/>
    <n v="32"/>
    <x v="0"/>
    <s v="Pants"/>
    <x v="0"/>
    <x v="76"/>
    <x v="42"/>
    <x v="2"/>
    <x v="11"/>
    <x v="2"/>
    <n v="4.4000000000000004"/>
    <s v="No"/>
    <x v="3"/>
    <x v="5"/>
    <x v="1"/>
    <s v="No"/>
    <n v="30"/>
    <s v="Credit Card"/>
    <x v="1"/>
  </r>
  <r>
    <n v="2224"/>
    <n v="30"/>
    <x v="0"/>
    <s v="Sandals"/>
    <x v="1"/>
    <x v="61"/>
    <x v="23"/>
    <x v="2"/>
    <x v="0"/>
    <x v="3"/>
    <n v="4.7"/>
    <s v="No"/>
    <x v="0"/>
    <x v="2"/>
    <x v="1"/>
    <s v="No"/>
    <n v="5"/>
    <s v="PayPal"/>
    <x v="3"/>
  </r>
  <r>
    <n v="2225"/>
    <n v="18"/>
    <x v="0"/>
    <s v="Gloves"/>
    <x v="3"/>
    <x v="21"/>
    <x v="43"/>
    <x v="0"/>
    <x v="4"/>
    <x v="0"/>
    <n v="4.3"/>
    <s v="No"/>
    <x v="0"/>
    <x v="3"/>
    <x v="1"/>
    <s v="No"/>
    <n v="38"/>
    <s v="Cash"/>
    <x v="3"/>
  </r>
  <r>
    <n v="2226"/>
    <n v="38"/>
    <x v="0"/>
    <s v="Belt"/>
    <x v="3"/>
    <x v="1"/>
    <x v="47"/>
    <x v="1"/>
    <x v="8"/>
    <x v="1"/>
    <n v="4.8"/>
    <s v="No"/>
    <x v="0"/>
    <x v="1"/>
    <x v="1"/>
    <s v="No"/>
    <n v="18"/>
    <s v="Credit Card"/>
    <x v="2"/>
  </r>
  <r>
    <n v="2227"/>
    <n v="22"/>
    <x v="0"/>
    <s v="Shirt"/>
    <x v="0"/>
    <x v="11"/>
    <x v="9"/>
    <x v="0"/>
    <x v="24"/>
    <x v="1"/>
    <n v="4.8"/>
    <s v="No"/>
    <x v="0"/>
    <x v="5"/>
    <x v="1"/>
    <s v="No"/>
    <n v="28"/>
    <s v="Cash"/>
    <x v="2"/>
  </r>
  <r>
    <n v="2228"/>
    <n v="40"/>
    <x v="0"/>
    <s v="Scarf"/>
    <x v="3"/>
    <x v="67"/>
    <x v="47"/>
    <x v="1"/>
    <x v="0"/>
    <x v="2"/>
    <n v="4.4000000000000004"/>
    <s v="No"/>
    <x v="4"/>
    <x v="2"/>
    <x v="1"/>
    <s v="No"/>
    <n v="42"/>
    <s v="Credit Card"/>
    <x v="0"/>
  </r>
  <r>
    <n v="2229"/>
    <n v="54"/>
    <x v="0"/>
    <s v="Gloves"/>
    <x v="3"/>
    <x v="74"/>
    <x v="23"/>
    <x v="2"/>
    <x v="14"/>
    <x v="3"/>
    <n v="3.7"/>
    <s v="No"/>
    <x v="5"/>
    <x v="1"/>
    <x v="1"/>
    <s v="No"/>
    <n v="5"/>
    <s v="Credit Card"/>
    <x v="1"/>
  </r>
  <r>
    <n v="2230"/>
    <n v="70"/>
    <x v="0"/>
    <s v="Pants"/>
    <x v="0"/>
    <x v="8"/>
    <x v="46"/>
    <x v="2"/>
    <x v="5"/>
    <x v="3"/>
    <n v="3.9"/>
    <s v="No"/>
    <x v="1"/>
    <x v="0"/>
    <x v="1"/>
    <s v="No"/>
    <n v="50"/>
    <s v="Venmo"/>
    <x v="5"/>
  </r>
  <r>
    <n v="2231"/>
    <n v="52"/>
    <x v="0"/>
    <s v="Sneakers"/>
    <x v="1"/>
    <x v="14"/>
    <x v="24"/>
    <x v="1"/>
    <x v="11"/>
    <x v="1"/>
    <n v="3.8"/>
    <s v="No"/>
    <x v="5"/>
    <x v="0"/>
    <x v="1"/>
    <s v="No"/>
    <n v="33"/>
    <s v="Venmo"/>
    <x v="0"/>
  </r>
  <r>
    <n v="2232"/>
    <n v="34"/>
    <x v="0"/>
    <s v="Jacket"/>
    <x v="2"/>
    <x v="4"/>
    <x v="40"/>
    <x v="2"/>
    <x v="19"/>
    <x v="3"/>
    <n v="4.0999999999999996"/>
    <s v="No"/>
    <x v="2"/>
    <x v="5"/>
    <x v="1"/>
    <s v="No"/>
    <n v="1"/>
    <s v="Credit Card"/>
    <x v="1"/>
  </r>
  <r>
    <n v="2233"/>
    <n v="65"/>
    <x v="0"/>
    <s v="Shoes"/>
    <x v="1"/>
    <x v="1"/>
    <x v="17"/>
    <x v="0"/>
    <x v="12"/>
    <x v="1"/>
    <n v="4"/>
    <s v="No"/>
    <x v="1"/>
    <x v="5"/>
    <x v="1"/>
    <s v="No"/>
    <n v="14"/>
    <s v="Cash"/>
    <x v="0"/>
  </r>
  <r>
    <n v="2234"/>
    <n v="38"/>
    <x v="0"/>
    <s v="Blouse"/>
    <x v="0"/>
    <x v="9"/>
    <x v="20"/>
    <x v="3"/>
    <x v="0"/>
    <x v="2"/>
    <n v="4.5"/>
    <s v="No"/>
    <x v="0"/>
    <x v="0"/>
    <x v="1"/>
    <s v="No"/>
    <n v="48"/>
    <s v="Credit Card"/>
    <x v="5"/>
  </r>
  <r>
    <n v="2235"/>
    <n v="35"/>
    <x v="0"/>
    <s v="Boots"/>
    <x v="1"/>
    <x v="76"/>
    <x v="13"/>
    <x v="1"/>
    <x v="22"/>
    <x v="0"/>
    <n v="4"/>
    <s v="No"/>
    <x v="2"/>
    <x v="0"/>
    <x v="1"/>
    <s v="No"/>
    <n v="26"/>
    <s v="Cash"/>
    <x v="1"/>
  </r>
  <r>
    <n v="2236"/>
    <n v="40"/>
    <x v="0"/>
    <s v="Socks"/>
    <x v="0"/>
    <x v="71"/>
    <x v="26"/>
    <x v="2"/>
    <x v="0"/>
    <x v="1"/>
    <n v="4.5"/>
    <s v="No"/>
    <x v="0"/>
    <x v="4"/>
    <x v="1"/>
    <s v="No"/>
    <n v="44"/>
    <s v="Credit Card"/>
    <x v="2"/>
  </r>
  <r>
    <n v="2237"/>
    <n v="23"/>
    <x v="0"/>
    <s v="T-shirt"/>
    <x v="0"/>
    <x v="19"/>
    <x v="7"/>
    <x v="2"/>
    <x v="22"/>
    <x v="0"/>
    <n v="2.7"/>
    <s v="No"/>
    <x v="4"/>
    <x v="3"/>
    <x v="1"/>
    <s v="No"/>
    <n v="18"/>
    <s v="Debit Card"/>
    <x v="0"/>
  </r>
  <r>
    <n v="2238"/>
    <n v="45"/>
    <x v="0"/>
    <s v="Sandals"/>
    <x v="1"/>
    <x v="7"/>
    <x v="15"/>
    <x v="1"/>
    <x v="13"/>
    <x v="2"/>
    <n v="3.8"/>
    <s v="No"/>
    <x v="1"/>
    <x v="2"/>
    <x v="1"/>
    <s v="No"/>
    <n v="31"/>
    <s v="Venmo"/>
    <x v="6"/>
  </r>
  <r>
    <n v="2239"/>
    <n v="40"/>
    <x v="0"/>
    <s v="Sneakers"/>
    <x v="1"/>
    <x v="63"/>
    <x v="20"/>
    <x v="0"/>
    <x v="19"/>
    <x v="0"/>
    <n v="3.8"/>
    <s v="No"/>
    <x v="0"/>
    <x v="3"/>
    <x v="1"/>
    <s v="No"/>
    <n v="18"/>
    <s v="Debit Card"/>
    <x v="1"/>
  </r>
  <r>
    <n v="2240"/>
    <n v="42"/>
    <x v="0"/>
    <s v="Jewelry"/>
    <x v="3"/>
    <x v="48"/>
    <x v="15"/>
    <x v="0"/>
    <x v="21"/>
    <x v="2"/>
    <n v="3.8"/>
    <s v="No"/>
    <x v="1"/>
    <x v="4"/>
    <x v="1"/>
    <s v="No"/>
    <n v="41"/>
    <s v="Credit Card"/>
    <x v="6"/>
  </r>
  <r>
    <n v="2241"/>
    <n v="57"/>
    <x v="0"/>
    <s v="Sandals"/>
    <x v="1"/>
    <x v="79"/>
    <x v="18"/>
    <x v="0"/>
    <x v="14"/>
    <x v="0"/>
    <n v="4.3"/>
    <s v="No"/>
    <x v="0"/>
    <x v="2"/>
    <x v="1"/>
    <s v="No"/>
    <n v="18"/>
    <s v="Debit Card"/>
    <x v="6"/>
  </r>
  <r>
    <n v="2242"/>
    <n v="18"/>
    <x v="0"/>
    <s v="Jacket"/>
    <x v="2"/>
    <x v="64"/>
    <x v="33"/>
    <x v="2"/>
    <x v="7"/>
    <x v="2"/>
    <n v="3.5"/>
    <s v="No"/>
    <x v="1"/>
    <x v="1"/>
    <x v="1"/>
    <s v="No"/>
    <n v="3"/>
    <s v="Bank Transfer"/>
    <x v="4"/>
  </r>
  <r>
    <n v="2243"/>
    <n v="18"/>
    <x v="0"/>
    <s v="Skirt"/>
    <x v="0"/>
    <x v="76"/>
    <x v="22"/>
    <x v="2"/>
    <x v="20"/>
    <x v="1"/>
    <n v="3.8"/>
    <s v="No"/>
    <x v="3"/>
    <x v="2"/>
    <x v="1"/>
    <s v="No"/>
    <n v="5"/>
    <s v="Credit Card"/>
    <x v="4"/>
  </r>
  <r>
    <n v="2244"/>
    <n v="56"/>
    <x v="0"/>
    <s v="Shirt"/>
    <x v="0"/>
    <x v="34"/>
    <x v="2"/>
    <x v="2"/>
    <x v="11"/>
    <x v="0"/>
    <n v="3.7"/>
    <s v="No"/>
    <x v="2"/>
    <x v="4"/>
    <x v="1"/>
    <s v="No"/>
    <n v="13"/>
    <s v="Debit Card"/>
    <x v="2"/>
  </r>
  <r>
    <n v="2245"/>
    <n v="35"/>
    <x v="0"/>
    <s v="Shorts"/>
    <x v="0"/>
    <x v="18"/>
    <x v="36"/>
    <x v="2"/>
    <x v="9"/>
    <x v="2"/>
    <n v="4.8"/>
    <s v="No"/>
    <x v="0"/>
    <x v="4"/>
    <x v="1"/>
    <s v="No"/>
    <n v="22"/>
    <s v="PayPal"/>
    <x v="2"/>
  </r>
  <r>
    <n v="2246"/>
    <n v="49"/>
    <x v="0"/>
    <s v="Socks"/>
    <x v="0"/>
    <x v="3"/>
    <x v="12"/>
    <x v="0"/>
    <x v="0"/>
    <x v="3"/>
    <n v="4.9000000000000004"/>
    <s v="No"/>
    <x v="4"/>
    <x v="1"/>
    <x v="1"/>
    <s v="No"/>
    <n v="45"/>
    <s v="PayPal"/>
    <x v="0"/>
  </r>
  <r>
    <n v="2247"/>
    <n v="49"/>
    <x v="0"/>
    <s v="Jacket"/>
    <x v="2"/>
    <x v="48"/>
    <x v="11"/>
    <x v="2"/>
    <x v="17"/>
    <x v="3"/>
    <n v="4.3"/>
    <s v="No"/>
    <x v="2"/>
    <x v="5"/>
    <x v="1"/>
    <s v="No"/>
    <n v="39"/>
    <s v="PayPal"/>
    <x v="6"/>
  </r>
  <r>
    <n v="2248"/>
    <n v="34"/>
    <x v="0"/>
    <s v="Jewelry"/>
    <x v="3"/>
    <x v="18"/>
    <x v="20"/>
    <x v="0"/>
    <x v="11"/>
    <x v="2"/>
    <n v="4.4000000000000004"/>
    <s v="No"/>
    <x v="3"/>
    <x v="2"/>
    <x v="1"/>
    <s v="No"/>
    <n v="18"/>
    <s v="Venmo"/>
    <x v="2"/>
  </r>
  <r>
    <n v="2249"/>
    <n v="63"/>
    <x v="0"/>
    <s v="T-shirt"/>
    <x v="0"/>
    <x v="76"/>
    <x v="3"/>
    <x v="2"/>
    <x v="10"/>
    <x v="0"/>
    <n v="3.4"/>
    <s v="No"/>
    <x v="2"/>
    <x v="1"/>
    <x v="1"/>
    <s v="No"/>
    <n v="19"/>
    <s v="PayPal"/>
    <x v="0"/>
  </r>
  <r>
    <n v="2250"/>
    <n v="42"/>
    <x v="0"/>
    <s v="Gloves"/>
    <x v="3"/>
    <x v="29"/>
    <x v="5"/>
    <x v="3"/>
    <x v="21"/>
    <x v="1"/>
    <n v="4.3"/>
    <s v="No"/>
    <x v="1"/>
    <x v="2"/>
    <x v="1"/>
    <s v="No"/>
    <n v="29"/>
    <s v="Debit Card"/>
    <x v="1"/>
  </r>
  <r>
    <n v="2251"/>
    <n v="41"/>
    <x v="0"/>
    <s v="Shoes"/>
    <x v="1"/>
    <x v="58"/>
    <x v="24"/>
    <x v="0"/>
    <x v="6"/>
    <x v="2"/>
    <n v="4.5999999999999996"/>
    <s v="No"/>
    <x v="4"/>
    <x v="5"/>
    <x v="1"/>
    <s v="No"/>
    <n v="19"/>
    <s v="Credit Card"/>
    <x v="1"/>
  </r>
  <r>
    <n v="2252"/>
    <n v="26"/>
    <x v="0"/>
    <s v="Shoes"/>
    <x v="1"/>
    <x v="23"/>
    <x v="41"/>
    <x v="0"/>
    <x v="9"/>
    <x v="3"/>
    <n v="3.8"/>
    <s v="No"/>
    <x v="3"/>
    <x v="1"/>
    <x v="1"/>
    <s v="No"/>
    <n v="22"/>
    <s v="Debit Card"/>
    <x v="5"/>
  </r>
  <r>
    <n v="2253"/>
    <n v="48"/>
    <x v="0"/>
    <s v="Shoes"/>
    <x v="1"/>
    <x v="48"/>
    <x v="43"/>
    <x v="1"/>
    <x v="1"/>
    <x v="2"/>
    <n v="3.9"/>
    <s v="No"/>
    <x v="4"/>
    <x v="0"/>
    <x v="1"/>
    <s v="No"/>
    <n v="21"/>
    <s v="Bank Transfer"/>
    <x v="2"/>
  </r>
  <r>
    <n v="2254"/>
    <n v="62"/>
    <x v="0"/>
    <s v="Hoodie"/>
    <x v="0"/>
    <x v="9"/>
    <x v="19"/>
    <x v="2"/>
    <x v="18"/>
    <x v="1"/>
    <n v="2.6"/>
    <s v="No"/>
    <x v="0"/>
    <x v="5"/>
    <x v="1"/>
    <s v="No"/>
    <n v="22"/>
    <s v="PayPal"/>
    <x v="5"/>
  </r>
  <r>
    <n v="2255"/>
    <n v="24"/>
    <x v="0"/>
    <s v="Belt"/>
    <x v="3"/>
    <x v="24"/>
    <x v="25"/>
    <x v="2"/>
    <x v="9"/>
    <x v="0"/>
    <n v="4.2"/>
    <s v="No"/>
    <x v="4"/>
    <x v="5"/>
    <x v="1"/>
    <s v="No"/>
    <n v="44"/>
    <s v="PayPal"/>
    <x v="6"/>
  </r>
  <r>
    <n v="2256"/>
    <n v="48"/>
    <x v="0"/>
    <s v="Coat"/>
    <x v="2"/>
    <x v="32"/>
    <x v="49"/>
    <x v="0"/>
    <x v="11"/>
    <x v="1"/>
    <n v="4.5999999999999996"/>
    <s v="No"/>
    <x v="4"/>
    <x v="5"/>
    <x v="1"/>
    <s v="No"/>
    <n v="42"/>
    <s v="Bank Transfer"/>
    <x v="3"/>
  </r>
  <r>
    <n v="2257"/>
    <n v="31"/>
    <x v="0"/>
    <s v="Blouse"/>
    <x v="0"/>
    <x v="20"/>
    <x v="18"/>
    <x v="2"/>
    <x v="2"/>
    <x v="3"/>
    <n v="5"/>
    <s v="No"/>
    <x v="5"/>
    <x v="3"/>
    <x v="1"/>
    <s v="No"/>
    <n v="33"/>
    <s v="Credit Card"/>
    <x v="3"/>
  </r>
  <r>
    <n v="2258"/>
    <n v="41"/>
    <x v="0"/>
    <s v="Skirt"/>
    <x v="0"/>
    <x v="50"/>
    <x v="30"/>
    <x v="0"/>
    <x v="8"/>
    <x v="3"/>
    <n v="4.2"/>
    <s v="No"/>
    <x v="3"/>
    <x v="3"/>
    <x v="1"/>
    <s v="No"/>
    <n v="6"/>
    <s v="Bank Transfer"/>
    <x v="2"/>
  </r>
  <r>
    <n v="2259"/>
    <n v="24"/>
    <x v="0"/>
    <s v="T-shirt"/>
    <x v="0"/>
    <x v="79"/>
    <x v="31"/>
    <x v="0"/>
    <x v="17"/>
    <x v="0"/>
    <n v="4.3"/>
    <s v="No"/>
    <x v="1"/>
    <x v="5"/>
    <x v="1"/>
    <s v="No"/>
    <n v="44"/>
    <s v="Credit Card"/>
    <x v="6"/>
  </r>
  <r>
    <n v="2260"/>
    <n v="60"/>
    <x v="0"/>
    <s v="Jeans"/>
    <x v="0"/>
    <x v="48"/>
    <x v="20"/>
    <x v="3"/>
    <x v="19"/>
    <x v="1"/>
    <n v="3.3"/>
    <s v="No"/>
    <x v="4"/>
    <x v="1"/>
    <x v="1"/>
    <s v="No"/>
    <n v="24"/>
    <s v="Cash"/>
    <x v="2"/>
  </r>
  <r>
    <n v="2261"/>
    <n v="38"/>
    <x v="0"/>
    <s v="Scarf"/>
    <x v="3"/>
    <x v="71"/>
    <x v="9"/>
    <x v="2"/>
    <x v="24"/>
    <x v="3"/>
    <n v="4.9000000000000004"/>
    <s v="No"/>
    <x v="4"/>
    <x v="0"/>
    <x v="1"/>
    <s v="No"/>
    <n v="16"/>
    <s v="PayPal"/>
    <x v="3"/>
  </r>
  <r>
    <n v="2262"/>
    <n v="58"/>
    <x v="0"/>
    <s v="Backpack"/>
    <x v="3"/>
    <x v="31"/>
    <x v="36"/>
    <x v="0"/>
    <x v="9"/>
    <x v="1"/>
    <n v="4.4000000000000004"/>
    <s v="No"/>
    <x v="2"/>
    <x v="3"/>
    <x v="1"/>
    <s v="No"/>
    <n v="12"/>
    <s v="Bank Transfer"/>
    <x v="0"/>
  </r>
  <r>
    <n v="2263"/>
    <n v="53"/>
    <x v="0"/>
    <s v="Backpack"/>
    <x v="3"/>
    <x v="20"/>
    <x v="28"/>
    <x v="2"/>
    <x v="14"/>
    <x v="0"/>
    <n v="3.1"/>
    <s v="No"/>
    <x v="4"/>
    <x v="4"/>
    <x v="1"/>
    <s v="No"/>
    <n v="50"/>
    <s v="PayPal"/>
    <x v="5"/>
  </r>
  <r>
    <n v="2264"/>
    <n v="44"/>
    <x v="0"/>
    <s v="Scarf"/>
    <x v="3"/>
    <x v="49"/>
    <x v="27"/>
    <x v="3"/>
    <x v="14"/>
    <x v="0"/>
    <n v="3.5"/>
    <s v="No"/>
    <x v="3"/>
    <x v="5"/>
    <x v="1"/>
    <s v="No"/>
    <n v="42"/>
    <s v="Cash"/>
    <x v="3"/>
  </r>
  <r>
    <n v="2265"/>
    <n v="51"/>
    <x v="0"/>
    <s v="Hat"/>
    <x v="3"/>
    <x v="56"/>
    <x v="25"/>
    <x v="2"/>
    <x v="2"/>
    <x v="2"/>
    <n v="3.9"/>
    <s v="No"/>
    <x v="1"/>
    <x v="4"/>
    <x v="1"/>
    <s v="No"/>
    <n v="50"/>
    <s v="PayPal"/>
    <x v="5"/>
  </r>
  <r>
    <n v="2266"/>
    <n v="36"/>
    <x v="0"/>
    <s v="Coat"/>
    <x v="2"/>
    <x v="23"/>
    <x v="6"/>
    <x v="3"/>
    <x v="22"/>
    <x v="3"/>
    <n v="3.9"/>
    <s v="No"/>
    <x v="1"/>
    <x v="5"/>
    <x v="1"/>
    <s v="No"/>
    <n v="10"/>
    <s v="PayPal"/>
    <x v="3"/>
  </r>
  <r>
    <n v="2267"/>
    <n v="20"/>
    <x v="0"/>
    <s v="Dress"/>
    <x v="0"/>
    <x v="77"/>
    <x v="9"/>
    <x v="2"/>
    <x v="22"/>
    <x v="3"/>
    <n v="4.3"/>
    <s v="No"/>
    <x v="1"/>
    <x v="5"/>
    <x v="1"/>
    <s v="No"/>
    <n v="32"/>
    <s v="Debit Card"/>
    <x v="1"/>
  </r>
  <r>
    <n v="2268"/>
    <n v="32"/>
    <x v="0"/>
    <s v="Gloves"/>
    <x v="3"/>
    <x v="4"/>
    <x v="0"/>
    <x v="1"/>
    <x v="24"/>
    <x v="1"/>
    <n v="3.8"/>
    <s v="No"/>
    <x v="4"/>
    <x v="0"/>
    <x v="1"/>
    <s v="No"/>
    <n v="37"/>
    <s v="Venmo"/>
    <x v="1"/>
  </r>
  <r>
    <n v="2269"/>
    <n v="66"/>
    <x v="0"/>
    <s v="Sweater"/>
    <x v="0"/>
    <x v="46"/>
    <x v="42"/>
    <x v="0"/>
    <x v="4"/>
    <x v="1"/>
    <n v="2.7"/>
    <s v="No"/>
    <x v="0"/>
    <x v="4"/>
    <x v="1"/>
    <s v="No"/>
    <n v="15"/>
    <s v="Bank Transfer"/>
    <x v="5"/>
  </r>
  <r>
    <n v="2270"/>
    <n v="49"/>
    <x v="0"/>
    <s v="Skirt"/>
    <x v="0"/>
    <x v="15"/>
    <x v="0"/>
    <x v="2"/>
    <x v="22"/>
    <x v="3"/>
    <n v="4.4000000000000004"/>
    <s v="No"/>
    <x v="0"/>
    <x v="5"/>
    <x v="1"/>
    <s v="No"/>
    <n v="27"/>
    <s v="Credit Card"/>
    <x v="2"/>
  </r>
  <r>
    <n v="2271"/>
    <n v="27"/>
    <x v="0"/>
    <s v="Blouse"/>
    <x v="0"/>
    <x v="11"/>
    <x v="42"/>
    <x v="0"/>
    <x v="7"/>
    <x v="1"/>
    <n v="3.5"/>
    <s v="No"/>
    <x v="5"/>
    <x v="0"/>
    <x v="1"/>
    <s v="No"/>
    <n v="7"/>
    <s v="Venmo"/>
    <x v="1"/>
  </r>
  <r>
    <n v="2272"/>
    <n v="29"/>
    <x v="0"/>
    <s v="Dress"/>
    <x v="0"/>
    <x v="54"/>
    <x v="29"/>
    <x v="2"/>
    <x v="14"/>
    <x v="2"/>
    <n v="3.4"/>
    <s v="No"/>
    <x v="2"/>
    <x v="1"/>
    <x v="1"/>
    <s v="No"/>
    <n v="49"/>
    <s v="PayPal"/>
    <x v="3"/>
  </r>
  <r>
    <n v="2273"/>
    <n v="29"/>
    <x v="0"/>
    <s v="Jacket"/>
    <x v="2"/>
    <x v="15"/>
    <x v="1"/>
    <x v="0"/>
    <x v="4"/>
    <x v="1"/>
    <n v="4"/>
    <s v="No"/>
    <x v="4"/>
    <x v="3"/>
    <x v="1"/>
    <s v="No"/>
    <n v="44"/>
    <s v="PayPal"/>
    <x v="5"/>
  </r>
  <r>
    <n v="2274"/>
    <n v="55"/>
    <x v="0"/>
    <s v="Coat"/>
    <x v="2"/>
    <x v="48"/>
    <x v="35"/>
    <x v="0"/>
    <x v="5"/>
    <x v="0"/>
    <n v="4.8"/>
    <s v="No"/>
    <x v="0"/>
    <x v="0"/>
    <x v="1"/>
    <s v="No"/>
    <n v="13"/>
    <s v="PayPal"/>
    <x v="4"/>
  </r>
  <r>
    <n v="2275"/>
    <n v="57"/>
    <x v="0"/>
    <s v="Dress"/>
    <x v="0"/>
    <x v="65"/>
    <x v="14"/>
    <x v="0"/>
    <x v="2"/>
    <x v="1"/>
    <n v="4.5"/>
    <s v="No"/>
    <x v="2"/>
    <x v="2"/>
    <x v="1"/>
    <s v="No"/>
    <n v="38"/>
    <s v="PayPal"/>
    <x v="0"/>
  </r>
  <r>
    <n v="2276"/>
    <n v="29"/>
    <x v="0"/>
    <s v="Shorts"/>
    <x v="0"/>
    <x v="41"/>
    <x v="19"/>
    <x v="2"/>
    <x v="0"/>
    <x v="0"/>
    <n v="4.4000000000000004"/>
    <s v="No"/>
    <x v="3"/>
    <x v="3"/>
    <x v="1"/>
    <s v="No"/>
    <n v="10"/>
    <s v="Debit Card"/>
    <x v="1"/>
  </r>
  <r>
    <n v="2277"/>
    <n v="31"/>
    <x v="0"/>
    <s v="Jeans"/>
    <x v="0"/>
    <x v="71"/>
    <x v="5"/>
    <x v="0"/>
    <x v="16"/>
    <x v="2"/>
    <n v="4.0999999999999996"/>
    <s v="No"/>
    <x v="1"/>
    <x v="4"/>
    <x v="1"/>
    <s v="No"/>
    <n v="25"/>
    <s v="Debit Card"/>
    <x v="1"/>
  </r>
  <r>
    <n v="2278"/>
    <n v="25"/>
    <x v="0"/>
    <s v="Hat"/>
    <x v="3"/>
    <x v="22"/>
    <x v="15"/>
    <x v="2"/>
    <x v="19"/>
    <x v="2"/>
    <n v="4.5999999999999996"/>
    <s v="No"/>
    <x v="1"/>
    <x v="2"/>
    <x v="1"/>
    <s v="No"/>
    <n v="18"/>
    <s v="Credit Card"/>
    <x v="3"/>
  </r>
  <r>
    <n v="2279"/>
    <n v="61"/>
    <x v="0"/>
    <s v="Gloves"/>
    <x v="3"/>
    <x v="21"/>
    <x v="33"/>
    <x v="2"/>
    <x v="1"/>
    <x v="3"/>
    <n v="3.8"/>
    <s v="No"/>
    <x v="2"/>
    <x v="5"/>
    <x v="1"/>
    <s v="No"/>
    <n v="6"/>
    <s v="Cash"/>
    <x v="6"/>
  </r>
  <r>
    <n v="2280"/>
    <n v="53"/>
    <x v="0"/>
    <s v="Sneakers"/>
    <x v="1"/>
    <x v="25"/>
    <x v="8"/>
    <x v="0"/>
    <x v="21"/>
    <x v="1"/>
    <n v="2.9"/>
    <s v="No"/>
    <x v="1"/>
    <x v="1"/>
    <x v="1"/>
    <s v="No"/>
    <n v="35"/>
    <s v="Bank Transfer"/>
    <x v="3"/>
  </r>
  <r>
    <n v="2281"/>
    <n v="22"/>
    <x v="0"/>
    <s v="Shoes"/>
    <x v="1"/>
    <x v="34"/>
    <x v="0"/>
    <x v="2"/>
    <x v="16"/>
    <x v="2"/>
    <n v="2.8"/>
    <s v="No"/>
    <x v="1"/>
    <x v="3"/>
    <x v="1"/>
    <s v="No"/>
    <n v="31"/>
    <s v="Credit Card"/>
    <x v="0"/>
  </r>
  <r>
    <n v="2282"/>
    <n v="28"/>
    <x v="0"/>
    <s v="Hoodie"/>
    <x v="0"/>
    <x v="65"/>
    <x v="23"/>
    <x v="3"/>
    <x v="1"/>
    <x v="2"/>
    <n v="3"/>
    <s v="No"/>
    <x v="1"/>
    <x v="5"/>
    <x v="1"/>
    <s v="No"/>
    <n v="41"/>
    <s v="Bank Transfer"/>
    <x v="2"/>
  </r>
  <r>
    <n v="2283"/>
    <n v="18"/>
    <x v="0"/>
    <s v="Sneakers"/>
    <x v="1"/>
    <x v="8"/>
    <x v="37"/>
    <x v="1"/>
    <x v="16"/>
    <x v="3"/>
    <n v="4.2"/>
    <s v="No"/>
    <x v="5"/>
    <x v="4"/>
    <x v="1"/>
    <s v="No"/>
    <n v="8"/>
    <s v="Credit Card"/>
    <x v="2"/>
  </r>
  <r>
    <n v="2284"/>
    <n v="44"/>
    <x v="0"/>
    <s v="Handbag"/>
    <x v="3"/>
    <x v="29"/>
    <x v="31"/>
    <x v="1"/>
    <x v="13"/>
    <x v="0"/>
    <n v="4.0999999999999996"/>
    <s v="No"/>
    <x v="2"/>
    <x v="1"/>
    <x v="1"/>
    <s v="No"/>
    <n v="34"/>
    <s v="Credit Card"/>
    <x v="0"/>
  </r>
  <r>
    <n v="2285"/>
    <n v="32"/>
    <x v="0"/>
    <s v="Blouse"/>
    <x v="0"/>
    <x v="80"/>
    <x v="44"/>
    <x v="3"/>
    <x v="13"/>
    <x v="3"/>
    <n v="4.0999999999999996"/>
    <s v="No"/>
    <x v="2"/>
    <x v="0"/>
    <x v="1"/>
    <s v="No"/>
    <n v="20"/>
    <s v="Venmo"/>
    <x v="2"/>
  </r>
  <r>
    <n v="2286"/>
    <n v="34"/>
    <x v="0"/>
    <s v="Belt"/>
    <x v="3"/>
    <x v="33"/>
    <x v="49"/>
    <x v="0"/>
    <x v="6"/>
    <x v="2"/>
    <n v="4.5999999999999996"/>
    <s v="No"/>
    <x v="2"/>
    <x v="4"/>
    <x v="1"/>
    <s v="No"/>
    <n v="38"/>
    <s v="PayPal"/>
    <x v="6"/>
  </r>
  <r>
    <n v="2287"/>
    <n v="67"/>
    <x v="0"/>
    <s v="Socks"/>
    <x v="0"/>
    <x v="15"/>
    <x v="45"/>
    <x v="0"/>
    <x v="24"/>
    <x v="1"/>
    <n v="2.5"/>
    <s v="No"/>
    <x v="3"/>
    <x v="5"/>
    <x v="1"/>
    <s v="No"/>
    <n v="35"/>
    <s v="Venmo"/>
    <x v="3"/>
  </r>
  <r>
    <n v="2288"/>
    <n v="66"/>
    <x v="0"/>
    <s v="Blouse"/>
    <x v="0"/>
    <x v="29"/>
    <x v="43"/>
    <x v="0"/>
    <x v="14"/>
    <x v="2"/>
    <n v="3"/>
    <s v="No"/>
    <x v="3"/>
    <x v="5"/>
    <x v="1"/>
    <s v="No"/>
    <n v="6"/>
    <s v="Debit Card"/>
    <x v="2"/>
  </r>
  <r>
    <n v="2289"/>
    <n v="28"/>
    <x v="0"/>
    <s v="Jewelry"/>
    <x v="3"/>
    <x v="26"/>
    <x v="18"/>
    <x v="2"/>
    <x v="20"/>
    <x v="3"/>
    <n v="3.8"/>
    <s v="No"/>
    <x v="0"/>
    <x v="2"/>
    <x v="1"/>
    <s v="No"/>
    <n v="50"/>
    <s v="PayPal"/>
    <x v="1"/>
  </r>
  <r>
    <n v="2290"/>
    <n v="70"/>
    <x v="0"/>
    <s v="Shorts"/>
    <x v="0"/>
    <x v="71"/>
    <x v="22"/>
    <x v="2"/>
    <x v="20"/>
    <x v="3"/>
    <n v="4.0999999999999996"/>
    <s v="No"/>
    <x v="3"/>
    <x v="1"/>
    <x v="1"/>
    <s v="No"/>
    <n v="47"/>
    <s v="Venmo"/>
    <x v="1"/>
  </r>
  <r>
    <n v="2291"/>
    <n v="37"/>
    <x v="0"/>
    <s v="Boots"/>
    <x v="1"/>
    <x v="16"/>
    <x v="23"/>
    <x v="0"/>
    <x v="23"/>
    <x v="0"/>
    <n v="3.3"/>
    <s v="No"/>
    <x v="4"/>
    <x v="3"/>
    <x v="1"/>
    <s v="No"/>
    <n v="23"/>
    <s v="PayPal"/>
    <x v="3"/>
  </r>
  <r>
    <n v="2292"/>
    <n v="28"/>
    <x v="0"/>
    <s v="Coat"/>
    <x v="2"/>
    <x v="38"/>
    <x v="31"/>
    <x v="2"/>
    <x v="21"/>
    <x v="1"/>
    <n v="5"/>
    <s v="No"/>
    <x v="3"/>
    <x v="4"/>
    <x v="1"/>
    <s v="No"/>
    <n v="13"/>
    <s v="Credit Card"/>
    <x v="3"/>
  </r>
  <r>
    <n v="2293"/>
    <n v="43"/>
    <x v="0"/>
    <s v="T-shirt"/>
    <x v="0"/>
    <x v="7"/>
    <x v="34"/>
    <x v="1"/>
    <x v="19"/>
    <x v="1"/>
    <n v="3.8"/>
    <s v="No"/>
    <x v="5"/>
    <x v="2"/>
    <x v="1"/>
    <s v="No"/>
    <n v="31"/>
    <s v="Debit Card"/>
    <x v="5"/>
  </r>
  <r>
    <n v="2294"/>
    <n v="37"/>
    <x v="0"/>
    <s v="Sweater"/>
    <x v="0"/>
    <x v="10"/>
    <x v="42"/>
    <x v="0"/>
    <x v="14"/>
    <x v="3"/>
    <n v="3.3"/>
    <s v="No"/>
    <x v="3"/>
    <x v="0"/>
    <x v="1"/>
    <s v="No"/>
    <n v="16"/>
    <s v="Debit Card"/>
    <x v="6"/>
  </r>
  <r>
    <n v="2295"/>
    <n v="54"/>
    <x v="0"/>
    <s v="Sunglasses"/>
    <x v="3"/>
    <x v="51"/>
    <x v="33"/>
    <x v="2"/>
    <x v="16"/>
    <x v="0"/>
    <n v="5"/>
    <s v="No"/>
    <x v="4"/>
    <x v="0"/>
    <x v="1"/>
    <s v="No"/>
    <n v="40"/>
    <s v="Debit Card"/>
    <x v="2"/>
  </r>
  <r>
    <n v="2296"/>
    <n v="50"/>
    <x v="0"/>
    <s v="Hat"/>
    <x v="3"/>
    <x v="20"/>
    <x v="39"/>
    <x v="0"/>
    <x v="19"/>
    <x v="1"/>
    <n v="2.9"/>
    <s v="No"/>
    <x v="0"/>
    <x v="4"/>
    <x v="1"/>
    <s v="No"/>
    <n v="45"/>
    <s v="PayPal"/>
    <x v="3"/>
  </r>
  <r>
    <n v="2297"/>
    <n v="46"/>
    <x v="0"/>
    <s v="Gloves"/>
    <x v="3"/>
    <x v="19"/>
    <x v="47"/>
    <x v="2"/>
    <x v="14"/>
    <x v="3"/>
    <n v="2.5"/>
    <s v="No"/>
    <x v="3"/>
    <x v="2"/>
    <x v="1"/>
    <s v="No"/>
    <n v="50"/>
    <s v="Venmo"/>
    <x v="6"/>
  </r>
  <r>
    <n v="2298"/>
    <n v="60"/>
    <x v="0"/>
    <s v="Socks"/>
    <x v="0"/>
    <x v="42"/>
    <x v="18"/>
    <x v="2"/>
    <x v="20"/>
    <x v="2"/>
    <n v="4.7"/>
    <s v="No"/>
    <x v="3"/>
    <x v="3"/>
    <x v="1"/>
    <s v="No"/>
    <n v="1"/>
    <s v="Bank Transfer"/>
    <x v="3"/>
  </r>
  <r>
    <n v="2299"/>
    <n v="40"/>
    <x v="0"/>
    <s v="Handbag"/>
    <x v="3"/>
    <x v="55"/>
    <x v="6"/>
    <x v="0"/>
    <x v="17"/>
    <x v="1"/>
    <n v="2.9"/>
    <s v="No"/>
    <x v="3"/>
    <x v="4"/>
    <x v="1"/>
    <s v="No"/>
    <n v="10"/>
    <s v="Cash"/>
    <x v="6"/>
  </r>
  <r>
    <n v="2300"/>
    <n v="64"/>
    <x v="0"/>
    <s v="Coat"/>
    <x v="2"/>
    <x v="75"/>
    <x v="37"/>
    <x v="2"/>
    <x v="10"/>
    <x v="2"/>
    <n v="3.7"/>
    <s v="No"/>
    <x v="5"/>
    <x v="5"/>
    <x v="1"/>
    <s v="No"/>
    <n v="48"/>
    <s v="Credit Card"/>
    <x v="6"/>
  </r>
  <r>
    <n v="2301"/>
    <n v="18"/>
    <x v="0"/>
    <s v="Coat"/>
    <x v="2"/>
    <x v="19"/>
    <x v="38"/>
    <x v="3"/>
    <x v="12"/>
    <x v="2"/>
    <n v="4.4000000000000004"/>
    <s v="No"/>
    <x v="4"/>
    <x v="4"/>
    <x v="1"/>
    <s v="No"/>
    <n v="38"/>
    <s v="Credit Card"/>
    <x v="5"/>
  </r>
  <r>
    <n v="2302"/>
    <n v="37"/>
    <x v="0"/>
    <s v="Pants"/>
    <x v="0"/>
    <x v="5"/>
    <x v="1"/>
    <x v="0"/>
    <x v="2"/>
    <x v="0"/>
    <n v="2.9"/>
    <s v="No"/>
    <x v="5"/>
    <x v="2"/>
    <x v="1"/>
    <s v="No"/>
    <n v="21"/>
    <s v="Debit Card"/>
    <x v="2"/>
  </r>
  <r>
    <n v="2303"/>
    <n v="36"/>
    <x v="0"/>
    <s v="Belt"/>
    <x v="3"/>
    <x v="32"/>
    <x v="6"/>
    <x v="0"/>
    <x v="6"/>
    <x v="2"/>
    <n v="3.6"/>
    <s v="No"/>
    <x v="2"/>
    <x v="5"/>
    <x v="1"/>
    <s v="No"/>
    <n v="38"/>
    <s v="Venmo"/>
    <x v="5"/>
  </r>
  <r>
    <n v="2304"/>
    <n v="51"/>
    <x v="0"/>
    <s v="Sunglasses"/>
    <x v="3"/>
    <x v="79"/>
    <x v="32"/>
    <x v="1"/>
    <x v="19"/>
    <x v="1"/>
    <n v="4.8"/>
    <s v="No"/>
    <x v="1"/>
    <x v="4"/>
    <x v="1"/>
    <s v="No"/>
    <n v="31"/>
    <s v="Credit Card"/>
    <x v="0"/>
  </r>
  <r>
    <n v="2305"/>
    <n v="26"/>
    <x v="0"/>
    <s v="Hoodie"/>
    <x v="0"/>
    <x v="2"/>
    <x v="7"/>
    <x v="0"/>
    <x v="5"/>
    <x v="0"/>
    <n v="4.7"/>
    <s v="No"/>
    <x v="1"/>
    <x v="1"/>
    <x v="1"/>
    <s v="No"/>
    <n v="9"/>
    <s v="Debit Card"/>
    <x v="0"/>
  </r>
  <r>
    <n v="2306"/>
    <n v="68"/>
    <x v="0"/>
    <s v="Handbag"/>
    <x v="3"/>
    <x v="80"/>
    <x v="1"/>
    <x v="2"/>
    <x v="9"/>
    <x v="2"/>
    <n v="2.6"/>
    <s v="No"/>
    <x v="2"/>
    <x v="1"/>
    <x v="1"/>
    <s v="No"/>
    <n v="47"/>
    <s v="Cash"/>
    <x v="1"/>
  </r>
  <r>
    <n v="2307"/>
    <n v="27"/>
    <x v="0"/>
    <s v="Gloves"/>
    <x v="3"/>
    <x v="72"/>
    <x v="20"/>
    <x v="0"/>
    <x v="5"/>
    <x v="0"/>
    <n v="3.4"/>
    <s v="No"/>
    <x v="2"/>
    <x v="3"/>
    <x v="1"/>
    <s v="No"/>
    <n v="8"/>
    <s v="Cash"/>
    <x v="4"/>
  </r>
  <r>
    <n v="2308"/>
    <n v="28"/>
    <x v="0"/>
    <s v="Skirt"/>
    <x v="0"/>
    <x v="48"/>
    <x v="9"/>
    <x v="0"/>
    <x v="14"/>
    <x v="3"/>
    <n v="3.5"/>
    <s v="No"/>
    <x v="1"/>
    <x v="2"/>
    <x v="1"/>
    <s v="No"/>
    <n v="30"/>
    <s v="Debit Card"/>
    <x v="2"/>
  </r>
  <r>
    <n v="2309"/>
    <n v="49"/>
    <x v="0"/>
    <s v="Sunglasses"/>
    <x v="3"/>
    <x v="13"/>
    <x v="25"/>
    <x v="2"/>
    <x v="11"/>
    <x v="0"/>
    <n v="3.4"/>
    <s v="No"/>
    <x v="1"/>
    <x v="4"/>
    <x v="1"/>
    <s v="No"/>
    <n v="22"/>
    <s v="Bank Transfer"/>
    <x v="3"/>
  </r>
  <r>
    <n v="2310"/>
    <n v="70"/>
    <x v="0"/>
    <s v="Dress"/>
    <x v="0"/>
    <x v="51"/>
    <x v="39"/>
    <x v="1"/>
    <x v="9"/>
    <x v="3"/>
    <n v="5"/>
    <s v="No"/>
    <x v="2"/>
    <x v="4"/>
    <x v="1"/>
    <s v="No"/>
    <n v="3"/>
    <s v="Bank Transfer"/>
    <x v="3"/>
  </r>
  <r>
    <n v="2311"/>
    <n v="30"/>
    <x v="0"/>
    <s v="Gloves"/>
    <x v="3"/>
    <x v="10"/>
    <x v="41"/>
    <x v="2"/>
    <x v="17"/>
    <x v="1"/>
    <n v="4.5999999999999996"/>
    <s v="No"/>
    <x v="0"/>
    <x v="3"/>
    <x v="1"/>
    <s v="No"/>
    <n v="15"/>
    <s v="PayPal"/>
    <x v="5"/>
  </r>
  <r>
    <n v="2312"/>
    <n v="27"/>
    <x v="0"/>
    <s v="Sneakers"/>
    <x v="1"/>
    <x v="39"/>
    <x v="6"/>
    <x v="0"/>
    <x v="9"/>
    <x v="1"/>
    <n v="4.8"/>
    <s v="No"/>
    <x v="3"/>
    <x v="4"/>
    <x v="1"/>
    <s v="No"/>
    <n v="10"/>
    <s v="Bank Transfer"/>
    <x v="6"/>
  </r>
  <r>
    <n v="2313"/>
    <n v="19"/>
    <x v="0"/>
    <s v="T-shirt"/>
    <x v="0"/>
    <x v="38"/>
    <x v="34"/>
    <x v="0"/>
    <x v="10"/>
    <x v="2"/>
    <n v="3.7"/>
    <s v="No"/>
    <x v="3"/>
    <x v="1"/>
    <x v="1"/>
    <s v="No"/>
    <n v="19"/>
    <s v="Cash"/>
    <x v="6"/>
  </r>
  <r>
    <n v="2314"/>
    <n v="64"/>
    <x v="0"/>
    <s v="Dress"/>
    <x v="0"/>
    <x v="9"/>
    <x v="42"/>
    <x v="2"/>
    <x v="13"/>
    <x v="2"/>
    <n v="4.7"/>
    <s v="No"/>
    <x v="4"/>
    <x v="2"/>
    <x v="1"/>
    <s v="No"/>
    <n v="36"/>
    <s v="Bank Transfer"/>
    <x v="0"/>
  </r>
  <r>
    <n v="2315"/>
    <n v="42"/>
    <x v="0"/>
    <s v="Handbag"/>
    <x v="3"/>
    <x v="51"/>
    <x v="41"/>
    <x v="3"/>
    <x v="18"/>
    <x v="0"/>
    <n v="4.4000000000000004"/>
    <s v="No"/>
    <x v="4"/>
    <x v="0"/>
    <x v="1"/>
    <s v="No"/>
    <n v="12"/>
    <s v="Bank Transfer"/>
    <x v="6"/>
  </r>
  <r>
    <n v="2316"/>
    <n v="69"/>
    <x v="0"/>
    <s v="Socks"/>
    <x v="0"/>
    <x v="24"/>
    <x v="34"/>
    <x v="2"/>
    <x v="21"/>
    <x v="0"/>
    <n v="3.5"/>
    <s v="No"/>
    <x v="2"/>
    <x v="4"/>
    <x v="1"/>
    <s v="No"/>
    <n v="49"/>
    <s v="Debit Card"/>
    <x v="3"/>
  </r>
  <r>
    <n v="2317"/>
    <n v="28"/>
    <x v="0"/>
    <s v="Sneakers"/>
    <x v="1"/>
    <x v="32"/>
    <x v="6"/>
    <x v="0"/>
    <x v="22"/>
    <x v="0"/>
    <n v="3.8"/>
    <s v="No"/>
    <x v="0"/>
    <x v="3"/>
    <x v="1"/>
    <s v="No"/>
    <n v="7"/>
    <s v="Debit Card"/>
    <x v="2"/>
  </r>
  <r>
    <n v="2318"/>
    <n v="47"/>
    <x v="0"/>
    <s v="Jacket"/>
    <x v="2"/>
    <x v="7"/>
    <x v="32"/>
    <x v="2"/>
    <x v="7"/>
    <x v="2"/>
    <n v="4.7"/>
    <s v="No"/>
    <x v="5"/>
    <x v="2"/>
    <x v="1"/>
    <s v="No"/>
    <n v="28"/>
    <s v="Bank Transfer"/>
    <x v="5"/>
  </r>
  <r>
    <n v="2319"/>
    <n v="69"/>
    <x v="0"/>
    <s v="Hoodie"/>
    <x v="0"/>
    <x v="39"/>
    <x v="5"/>
    <x v="0"/>
    <x v="3"/>
    <x v="1"/>
    <n v="3.1"/>
    <s v="No"/>
    <x v="3"/>
    <x v="5"/>
    <x v="1"/>
    <s v="No"/>
    <n v="30"/>
    <s v="Credit Card"/>
    <x v="2"/>
  </r>
  <r>
    <n v="2320"/>
    <n v="56"/>
    <x v="0"/>
    <s v="Sandals"/>
    <x v="1"/>
    <x v="15"/>
    <x v="1"/>
    <x v="3"/>
    <x v="2"/>
    <x v="0"/>
    <n v="5"/>
    <s v="No"/>
    <x v="5"/>
    <x v="1"/>
    <x v="1"/>
    <s v="No"/>
    <n v="29"/>
    <s v="PayPal"/>
    <x v="5"/>
  </r>
  <r>
    <n v="2321"/>
    <n v="28"/>
    <x v="0"/>
    <s v="Shoes"/>
    <x v="1"/>
    <x v="37"/>
    <x v="35"/>
    <x v="2"/>
    <x v="8"/>
    <x v="1"/>
    <n v="3.7"/>
    <s v="No"/>
    <x v="0"/>
    <x v="1"/>
    <x v="1"/>
    <s v="No"/>
    <n v="9"/>
    <s v="Debit Card"/>
    <x v="6"/>
  </r>
  <r>
    <n v="2322"/>
    <n v="50"/>
    <x v="0"/>
    <s v="Sandals"/>
    <x v="1"/>
    <x v="9"/>
    <x v="24"/>
    <x v="2"/>
    <x v="19"/>
    <x v="0"/>
    <n v="3"/>
    <s v="No"/>
    <x v="3"/>
    <x v="2"/>
    <x v="1"/>
    <s v="No"/>
    <n v="27"/>
    <s v="Debit Card"/>
    <x v="0"/>
  </r>
  <r>
    <n v="2323"/>
    <n v="39"/>
    <x v="0"/>
    <s v="Coat"/>
    <x v="2"/>
    <x v="63"/>
    <x v="39"/>
    <x v="1"/>
    <x v="12"/>
    <x v="1"/>
    <n v="4.5"/>
    <s v="No"/>
    <x v="2"/>
    <x v="5"/>
    <x v="1"/>
    <s v="No"/>
    <n v="21"/>
    <s v="Venmo"/>
    <x v="0"/>
  </r>
  <r>
    <n v="2324"/>
    <n v="35"/>
    <x v="0"/>
    <s v="Gloves"/>
    <x v="3"/>
    <x v="73"/>
    <x v="33"/>
    <x v="0"/>
    <x v="3"/>
    <x v="0"/>
    <n v="4.7"/>
    <s v="No"/>
    <x v="1"/>
    <x v="0"/>
    <x v="1"/>
    <s v="No"/>
    <n v="36"/>
    <s v="Credit Card"/>
    <x v="5"/>
  </r>
  <r>
    <n v="2325"/>
    <n v="59"/>
    <x v="0"/>
    <s v="Coat"/>
    <x v="2"/>
    <x v="39"/>
    <x v="4"/>
    <x v="0"/>
    <x v="18"/>
    <x v="0"/>
    <n v="3.5"/>
    <s v="No"/>
    <x v="5"/>
    <x v="1"/>
    <x v="1"/>
    <s v="No"/>
    <n v="19"/>
    <s v="Debit Card"/>
    <x v="2"/>
  </r>
  <r>
    <n v="2326"/>
    <n v="44"/>
    <x v="0"/>
    <s v="Boots"/>
    <x v="1"/>
    <x v="37"/>
    <x v="14"/>
    <x v="2"/>
    <x v="4"/>
    <x v="2"/>
    <n v="4.4000000000000004"/>
    <s v="No"/>
    <x v="5"/>
    <x v="4"/>
    <x v="1"/>
    <s v="No"/>
    <n v="47"/>
    <s v="Cash"/>
    <x v="1"/>
  </r>
  <r>
    <n v="2327"/>
    <n v="66"/>
    <x v="0"/>
    <s v="Skirt"/>
    <x v="0"/>
    <x v="80"/>
    <x v="19"/>
    <x v="0"/>
    <x v="1"/>
    <x v="0"/>
    <n v="2.6"/>
    <s v="No"/>
    <x v="2"/>
    <x v="3"/>
    <x v="1"/>
    <s v="No"/>
    <n v="38"/>
    <s v="Bank Transfer"/>
    <x v="2"/>
  </r>
  <r>
    <n v="2328"/>
    <n v="20"/>
    <x v="0"/>
    <s v="Skirt"/>
    <x v="0"/>
    <x v="23"/>
    <x v="15"/>
    <x v="2"/>
    <x v="16"/>
    <x v="0"/>
    <n v="4.2"/>
    <s v="No"/>
    <x v="0"/>
    <x v="4"/>
    <x v="1"/>
    <s v="No"/>
    <n v="22"/>
    <s v="Venmo"/>
    <x v="4"/>
  </r>
  <r>
    <n v="2329"/>
    <n v="45"/>
    <x v="0"/>
    <s v="Pants"/>
    <x v="0"/>
    <x v="14"/>
    <x v="25"/>
    <x v="2"/>
    <x v="1"/>
    <x v="3"/>
    <n v="2.6"/>
    <s v="No"/>
    <x v="0"/>
    <x v="0"/>
    <x v="1"/>
    <s v="No"/>
    <n v="29"/>
    <s v="Venmo"/>
    <x v="4"/>
  </r>
  <r>
    <n v="2330"/>
    <n v="49"/>
    <x v="0"/>
    <s v="Hat"/>
    <x v="3"/>
    <x v="8"/>
    <x v="43"/>
    <x v="1"/>
    <x v="11"/>
    <x v="1"/>
    <n v="4.8"/>
    <s v="No"/>
    <x v="4"/>
    <x v="1"/>
    <x v="1"/>
    <s v="No"/>
    <n v="42"/>
    <s v="Bank Transfer"/>
    <x v="2"/>
  </r>
  <r>
    <n v="2331"/>
    <n v="60"/>
    <x v="0"/>
    <s v="Backpack"/>
    <x v="3"/>
    <x v="80"/>
    <x v="28"/>
    <x v="0"/>
    <x v="20"/>
    <x v="2"/>
    <n v="2.9"/>
    <s v="No"/>
    <x v="4"/>
    <x v="5"/>
    <x v="1"/>
    <s v="No"/>
    <n v="47"/>
    <s v="PayPal"/>
    <x v="6"/>
  </r>
  <r>
    <n v="2332"/>
    <n v="61"/>
    <x v="0"/>
    <s v="Scarf"/>
    <x v="3"/>
    <x v="64"/>
    <x v="26"/>
    <x v="1"/>
    <x v="8"/>
    <x v="1"/>
    <n v="4.3"/>
    <s v="No"/>
    <x v="0"/>
    <x v="4"/>
    <x v="1"/>
    <s v="No"/>
    <n v="10"/>
    <s v="Credit Card"/>
    <x v="4"/>
  </r>
  <r>
    <n v="2333"/>
    <n v="36"/>
    <x v="0"/>
    <s v="Scarf"/>
    <x v="3"/>
    <x v="0"/>
    <x v="36"/>
    <x v="3"/>
    <x v="8"/>
    <x v="3"/>
    <n v="2.6"/>
    <s v="No"/>
    <x v="0"/>
    <x v="5"/>
    <x v="1"/>
    <s v="No"/>
    <n v="10"/>
    <s v="Venmo"/>
    <x v="5"/>
  </r>
  <r>
    <n v="2334"/>
    <n v="33"/>
    <x v="0"/>
    <s v="Shirt"/>
    <x v="0"/>
    <x v="64"/>
    <x v="23"/>
    <x v="2"/>
    <x v="19"/>
    <x v="1"/>
    <n v="3.8"/>
    <s v="No"/>
    <x v="2"/>
    <x v="2"/>
    <x v="1"/>
    <s v="No"/>
    <n v="1"/>
    <s v="PayPal"/>
    <x v="6"/>
  </r>
  <r>
    <n v="2335"/>
    <n v="49"/>
    <x v="0"/>
    <s v="Boots"/>
    <x v="1"/>
    <x v="24"/>
    <x v="23"/>
    <x v="0"/>
    <x v="14"/>
    <x v="2"/>
    <n v="4.2"/>
    <s v="No"/>
    <x v="0"/>
    <x v="3"/>
    <x v="1"/>
    <s v="No"/>
    <n v="7"/>
    <s v="Credit Card"/>
    <x v="5"/>
  </r>
  <r>
    <n v="2336"/>
    <n v="31"/>
    <x v="0"/>
    <s v="Coat"/>
    <x v="2"/>
    <x v="18"/>
    <x v="37"/>
    <x v="2"/>
    <x v="13"/>
    <x v="2"/>
    <n v="3.9"/>
    <s v="No"/>
    <x v="4"/>
    <x v="5"/>
    <x v="1"/>
    <s v="No"/>
    <n v="10"/>
    <s v="Venmo"/>
    <x v="0"/>
  </r>
  <r>
    <n v="2337"/>
    <n v="19"/>
    <x v="0"/>
    <s v="Belt"/>
    <x v="3"/>
    <x v="23"/>
    <x v="18"/>
    <x v="2"/>
    <x v="14"/>
    <x v="0"/>
    <n v="3.1"/>
    <s v="No"/>
    <x v="2"/>
    <x v="1"/>
    <x v="1"/>
    <s v="No"/>
    <n v="11"/>
    <s v="Credit Card"/>
    <x v="1"/>
  </r>
  <r>
    <n v="2338"/>
    <n v="39"/>
    <x v="0"/>
    <s v="Boots"/>
    <x v="1"/>
    <x v="31"/>
    <x v="25"/>
    <x v="1"/>
    <x v="10"/>
    <x v="3"/>
    <n v="3.6"/>
    <s v="No"/>
    <x v="3"/>
    <x v="5"/>
    <x v="1"/>
    <s v="No"/>
    <n v="5"/>
    <s v="Cash"/>
    <x v="2"/>
  </r>
  <r>
    <n v="2339"/>
    <n v="66"/>
    <x v="0"/>
    <s v="Sneakers"/>
    <x v="1"/>
    <x v="10"/>
    <x v="42"/>
    <x v="1"/>
    <x v="5"/>
    <x v="3"/>
    <n v="4"/>
    <s v="No"/>
    <x v="3"/>
    <x v="0"/>
    <x v="1"/>
    <s v="No"/>
    <n v="21"/>
    <s v="PayPal"/>
    <x v="3"/>
  </r>
  <r>
    <n v="2340"/>
    <n v="25"/>
    <x v="0"/>
    <s v="Shirt"/>
    <x v="0"/>
    <x v="61"/>
    <x v="26"/>
    <x v="0"/>
    <x v="1"/>
    <x v="1"/>
    <n v="3.4"/>
    <s v="No"/>
    <x v="2"/>
    <x v="2"/>
    <x v="1"/>
    <s v="No"/>
    <n v="24"/>
    <s v="Bank Transfer"/>
    <x v="3"/>
  </r>
  <r>
    <n v="2341"/>
    <n v="63"/>
    <x v="0"/>
    <s v="Blouse"/>
    <x v="0"/>
    <x v="41"/>
    <x v="12"/>
    <x v="2"/>
    <x v="17"/>
    <x v="2"/>
    <n v="2.6"/>
    <s v="No"/>
    <x v="4"/>
    <x v="3"/>
    <x v="1"/>
    <s v="No"/>
    <n v="37"/>
    <s v="Credit Card"/>
    <x v="0"/>
  </r>
  <r>
    <n v="2342"/>
    <n v="56"/>
    <x v="0"/>
    <s v="Jacket"/>
    <x v="2"/>
    <x v="9"/>
    <x v="39"/>
    <x v="0"/>
    <x v="11"/>
    <x v="2"/>
    <n v="4.5"/>
    <s v="No"/>
    <x v="2"/>
    <x v="0"/>
    <x v="1"/>
    <s v="No"/>
    <n v="22"/>
    <s v="Venmo"/>
    <x v="6"/>
  </r>
  <r>
    <n v="2343"/>
    <n v="20"/>
    <x v="0"/>
    <s v="Skirt"/>
    <x v="0"/>
    <x v="58"/>
    <x v="30"/>
    <x v="2"/>
    <x v="8"/>
    <x v="3"/>
    <n v="4.9000000000000004"/>
    <s v="No"/>
    <x v="0"/>
    <x v="3"/>
    <x v="1"/>
    <s v="No"/>
    <n v="16"/>
    <s v="Debit Card"/>
    <x v="0"/>
  </r>
  <r>
    <n v="2344"/>
    <n v="58"/>
    <x v="0"/>
    <s v="Socks"/>
    <x v="0"/>
    <x v="4"/>
    <x v="33"/>
    <x v="2"/>
    <x v="16"/>
    <x v="2"/>
    <n v="4.4000000000000004"/>
    <s v="No"/>
    <x v="4"/>
    <x v="4"/>
    <x v="1"/>
    <s v="No"/>
    <n v="44"/>
    <s v="PayPal"/>
    <x v="5"/>
  </r>
  <r>
    <n v="2345"/>
    <n v="34"/>
    <x v="0"/>
    <s v="Sandals"/>
    <x v="1"/>
    <x v="56"/>
    <x v="3"/>
    <x v="3"/>
    <x v="12"/>
    <x v="3"/>
    <n v="3.5"/>
    <s v="No"/>
    <x v="0"/>
    <x v="0"/>
    <x v="1"/>
    <s v="No"/>
    <n v="14"/>
    <s v="Venmo"/>
    <x v="4"/>
  </r>
  <r>
    <n v="2346"/>
    <n v="28"/>
    <x v="0"/>
    <s v="T-shirt"/>
    <x v="0"/>
    <x v="50"/>
    <x v="14"/>
    <x v="1"/>
    <x v="20"/>
    <x v="0"/>
    <n v="3.3"/>
    <s v="No"/>
    <x v="1"/>
    <x v="0"/>
    <x v="1"/>
    <s v="No"/>
    <n v="23"/>
    <s v="Bank Transfer"/>
    <x v="6"/>
  </r>
  <r>
    <n v="2347"/>
    <n v="22"/>
    <x v="0"/>
    <s v="Jacket"/>
    <x v="2"/>
    <x v="25"/>
    <x v="35"/>
    <x v="0"/>
    <x v="18"/>
    <x v="0"/>
    <n v="3.1"/>
    <s v="No"/>
    <x v="1"/>
    <x v="3"/>
    <x v="1"/>
    <s v="No"/>
    <n v="46"/>
    <s v="Debit Card"/>
    <x v="0"/>
  </r>
  <r>
    <n v="2348"/>
    <n v="37"/>
    <x v="0"/>
    <s v="Belt"/>
    <x v="3"/>
    <x v="1"/>
    <x v="18"/>
    <x v="1"/>
    <x v="0"/>
    <x v="3"/>
    <n v="4.2"/>
    <s v="No"/>
    <x v="0"/>
    <x v="0"/>
    <x v="1"/>
    <s v="No"/>
    <n v="46"/>
    <s v="Cash"/>
    <x v="6"/>
  </r>
  <r>
    <n v="2349"/>
    <n v="54"/>
    <x v="0"/>
    <s v="Shoes"/>
    <x v="1"/>
    <x v="63"/>
    <x v="1"/>
    <x v="2"/>
    <x v="20"/>
    <x v="1"/>
    <n v="4.9000000000000004"/>
    <s v="No"/>
    <x v="3"/>
    <x v="2"/>
    <x v="1"/>
    <s v="No"/>
    <n v="16"/>
    <s v="PayPal"/>
    <x v="6"/>
  </r>
  <r>
    <n v="2350"/>
    <n v="65"/>
    <x v="0"/>
    <s v="Blouse"/>
    <x v="0"/>
    <x v="7"/>
    <x v="14"/>
    <x v="2"/>
    <x v="20"/>
    <x v="3"/>
    <n v="3.9"/>
    <s v="No"/>
    <x v="4"/>
    <x v="3"/>
    <x v="1"/>
    <s v="No"/>
    <n v="40"/>
    <s v="Credit Card"/>
    <x v="6"/>
  </r>
  <r>
    <n v="2351"/>
    <n v="57"/>
    <x v="0"/>
    <s v="Shoes"/>
    <x v="1"/>
    <x v="46"/>
    <x v="11"/>
    <x v="2"/>
    <x v="2"/>
    <x v="0"/>
    <n v="4.2"/>
    <s v="No"/>
    <x v="1"/>
    <x v="1"/>
    <x v="1"/>
    <s v="No"/>
    <n v="21"/>
    <s v="Cash"/>
    <x v="2"/>
  </r>
  <r>
    <n v="2352"/>
    <n v="38"/>
    <x v="0"/>
    <s v="Sweater"/>
    <x v="0"/>
    <x v="74"/>
    <x v="13"/>
    <x v="1"/>
    <x v="17"/>
    <x v="3"/>
    <n v="4.9000000000000004"/>
    <s v="No"/>
    <x v="0"/>
    <x v="5"/>
    <x v="1"/>
    <s v="No"/>
    <n v="25"/>
    <s v="PayPal"/>
    <x v="4"/>
  </r>
  <r>
    <n v="2353"/>
    <n v="70"/>
    <x v="0"/>
    <s v="Boots"/>
    <x v="1"/>
    <x v="43"/>
    <x v="43"/>
    <x v="2"/>
    <x v="22"/>
    <x v="3"/>
    <n v="2.8"/>
    <s v="No"/>
    <x v="0"/>
    <x v="5"/>
    <x v="1"/>
    <s v="No"/>
    <n v="25"/>
    <s v="Bank Transfer"/>
    <x v="3"/>
  </r>
  <r>
    <n v="2354"/>
    <n v="56"/>
    <x v="0"/>
    <s v="Handbag"/>
    <x v="3"/>
    <x v="79"/>
    <x v="6"/>
    <x v="2"/>
    <x v="3"/>
    <x v="3"/>
    <n v="4.0999999999999996"/>
    <s v="No"/>
    <x v="0"/>
    <x v="3"/>
    <x v="1"/>
    <s v="No"/>
    <n v="25"/>
    <s v="Debit Card"/>
    <x v="6"/>
  </r>
  <r>
    <n v="2355"/>
    <n v="56"/>
    <x v="0"/>
    <s v="Blouse"/>
    <x v="0"/>
    <x v="72"/>
    <x v="48"/>
    <x v="2"/>
    <x v="24"/>
    <x v="2"/>
    <n v="4.8"/>
    <s v="No"/>
    <x v="2"/>
    <x v="2"/>
    <x v="1"/>
    <s v="No"/>
    <n v="27"/>
    <s v="Venmo"/>
    <x v="5"/>
  </r>
  <r>
    <n v="2356"/>
    <n v="22"/>
    <x v="0"/>
    <s v="Skirt"/>
    <x v="0"/>
    <x v="59"/>
    <x v="30"/>
    <x v="1"/>
    <x v="7"/>
    <x v="0"/>
    <n v="4.0999999999999996"/>
    <s v="No"/>
    <x v="3"/>
    <x v="2"/>
    <x v="1"/>
    <s v="No"/>
    <n v="12"/>
    <s v="Cash"/>
    <x v="5"/>
  </r>
  <r>
    <n v="2357"/>
    <n v="57"/>
    <x v="0"/>
    <s v="Backpack"/>
    <x v="3"/>
    <x v="47"/>
    <x v="6"/>
    <x v="2"/>
    <x v="0"/>
    <x v="2"/>
    <n v="3"/>
    <s v="No"/>
    <x v="1"/>
    <x v="1"/>
    <x v="1"/>
    <s v="No"/>
    <n v="27"/>
    <s v="Debit Card"/>
    <x v="3"/>
  </r>
  <r>
    <n v="2358"/>
    <n v="53"/>
    <x v="0"/>
    <s v="Shirt"/>
    <x v="0"/>
    <x v="25"/>
    <x v="49"/>
    <x v="0"/>
    <x v="17"/>
    <x v="3"/>
    <n v="4.2"/>
    <s v="No"/>
    <x v="1"/>
    <x v="4"/>
    <x v="1"/>
    <s v="No"/>
    <n v="40"/>
    <s v="Credit Card"/>
    <x v="4"/>
  </r>
  <r>
    <n v="2359"/>
    <n v="53"/>
    <x v="0"/>
    <s v="Sweater"/>
    <x v="0"/>
    <x v="73"/>
    <x v="21"/>
    <x v="0"/>
    <x v="6"/>
    <x v="1"/>
    <n v="3.8"/>
    <s v="No"/>
    <x v="1"/>
    <x v="3"/>
    <x v="1"/>
    <s v="No"/>
    <n v="38"/>
    <s v="Credit Card"/>
    <x v="3"/>
  </r>
  <r>
    <n v="2360"/>
    <n v="19"/>
    <x v="0"/>
    <s v="Scarf"/>
    <x v="3"/>
    <x v="13"/>
    <x v="38"/>
    <x v="1"/>
    <x v="9"/>
    <x v="1"/>
    <n v="3.3"/>
    <s v="No"/>
    <x v="4"/>
    <x v="4"/>
    <x v="1"/>
    <s v="No"/>
    <n v="44"/>
    <s v="Bank Transfer"/>
    <x v="6"/>
  </r>
  <r>
    <n v="2361"/>
    <n v="49"/>
    <x v="0"/>
    <s v="Handbag"/>
    <x v="3"/>
    <x v="68"/>
    <x v="14"/>
    <x v="0"/>
    <x v="5"/>
    <x v="3"/>
    <n v="4.7"/>
    <s v="No"/>
    <x v="5"/>
    <x v="4"/>
    <x v="1"/>
    <s v="No"/>
    <n v="27"/>
    <s v="Venmo"/>
    <x v="6"/>
  </r>
  <r>
    <n v="2362"/>
    <n v="44"/>
    <x v="0"/>
    <s v="Scarf"/>
    <x v="3"/>
    <x v="1"/>
    <x v="15"/>
    <x v="2"/>
    <x v="0"/>
    <x v="1"/>
    <n v="4.3"/>
    <s v="No"/>
    <x v="2"/>
    <x v="4"/>
    <x v="1"/>
    <s v="No"/>
    <n v="30"/>
    <s v="Credit Card"/>
    <x v="6"/>
  </r>
  <r>
    <n v="2363"/>
    <n v="27"/>
    <x v="0"/>
    <s v="Jeans"/>
    <x v="0"/>
    <x v="52"/>
    <x v="41"/>
    <x v="2"/>
    <x v="18"/>
    <x v="3"/>
    <n v="2.7"/>
    <s v="No"/>
    <x v="4"/>
    <x v="3"/>
    <x v="1"/>
    <s v="No"/>
    <n v="24"/>
    <s v="Credit Card"/>
    <x v="5"/>
  </r>
  <r>
    <n v="2364"/>
    <n v="60"/>
    <x v="0"/>
    <s v="Socks"/>
    <x v="0"/>
    <x v="24"/>
    <x v="38"/>
    <x v="3"/>
    <x v="6"/>
    <x v="0"/>
    <n v="4.2"/>
    <s v="No"/>
    <x v="3"/>
    <x v="0"/>
    <x v="1"/>
    <s v="No"/>
    <n v="38"/>
    <s v="Cash"/>
    <x v="4"/>
  </r>
  <r>
    <n v="2365"/>
    <n v="62"/>
    <x v="0"/>
    <s v="Sunglasses"/>
    <x v="3"/>
    <x v="30"/>
    <x v="16"/>
    <x v="0"/>
    <x v="1"/>
    <x v="0"/>
    <n v="4.2"/>
    <s v="No"/>
    <x v="0"/>
    <x v="1"/>
    <x v="1"/>
    <s v="No"/>
    <n v="4"/>
    <s v="PayPal"/>
    <x v="3"/>
  </r>
  <r>
    <n v="2366"/>
    <n v="52"/>
    <x v="0"/>
    <s v="Sneakers"/>
    <x v="1"/>
    <x v="26"/>
    <x v="5"/>
    <x v="1"/>
    <x v="15"/>
    <x v="0"/>
    <n v="2.5"/>
    <s v="No"/>
    <x v="2"/>
    <x v="2"/>
    <x v="1"/>
    <s v="No"/>
    <n v="32"/>
    <s v="Venmo"/>
    <x v="5"/>
  </r>
  <r>
    <n v="2367"/>
    <n v="30"/>
    <x v="0"/>
    <s v="Shoes"/>
    <x v="1"/>
    <x v="76"/>
    <x v="35"/>
    <x v="0"/>
    <x v="18"/>
    <x v="0"/>
    <n v="3.6"/>
    <s v="No"/>
    <x v="3"/>
    <x v="0"/>
    <x v="1"/>
    <s v="No"/>
    <n v="32"/>
    <s v="Credit Card"/>
    <x v="0"/>
  </r>
  <r>
    <n v="2368"/>
    <n v="66"/>
    <x v="0"/>
    <s v="Socks"/>
    <x v="0"/>
    <x v="6"/>
    <x v="25"/>
    <x v="0"/>
    <x v="14"/>
    <x v="0"/>
    <n v="3.4"/>
    <s v="No"/>
    <x v="1"/>
    <x v="3"/>
    <x v="1"/>
    <s v="No"/>
    <n v="28"/>
    <s v="Bank Transfer"/>
    <x v="4"/>
  </r>
  <r>
    <n v="2369"/>
    <n v="29"/>
    <x v="0"/>
    <s v="Sunglasses"/>
    <x v="3"/>
    <x v="15"/>
    <x v="32"/>
    <x v="2"/>
    <x v="12"/>
    <x v="2"/>
    <n v="3.3"/>
    <s v="No"/>
    <x v="0"/>
    <x v="3"/>
    <x v="1"/>
    <s v="No"/>
    <n v="6"/>
    <s v="Debit Card"/>
    <x v="6"/>
  </r>
  <r>
    <n v="2370"/>
    <n v="24"/>
    <x v="0"/>
    <s v="Sweater"/>
    <x v="0"/>
    <x v="66"/>
    <x v="34"/>
    <x v="2"/>
    <x v="17"/>
    <x v="0"/>
    <n v="4.5999999999999996"/>
    <s v="No"/>
    <x v="5"/>
    <x v="3"/>
    <x v="1"/>
    <s v="No"/>
    <n v="24"/>
    <s v="PayPal"/>
    <x v="5"/>
  </r>
  <r>
    <n v="2371"/>
    <n v="51"/>
    <x v="0"/>
    <s v="Shoes"/>
    <x v="1"/>
    <x v="79"/>
    <x v="29"/>
    <x v="2"/>
    <x v="13"/>
    <x v="1"/>
    <n v="3.9"/>
    <s v="No"/>
    <x v="5"/>
    <x v="5"/>
    <x v="1"/>
    <s v="No"/>
    <n v="38"/>
    <s v="Venmo"/>
    <x v="1"/>
  </r>
  <r>
    <n v="2372"/>
    <n v="67"/>
    <x v="0"/>
    <s v="Socks"/>
    <x v="0"/>
    <x v="21"/>
    <x v="27"/>
    <x v="2"/>
    <x v="4"/>
    <x v="0"/>
    <n v="3.7"/>
    <s v="No"/>
    <x v="3"/>
    <x v="2"/>
    <x v="1"/>
    <s v="No"/>
    <n v="28"/>
    <s v="Debit Card"/>
    <x v="2"/>
  </r>
  <r>
    <n v="2373"/>
    <n v="50"/>
    <x v="0"/>
    <s v="Boots"/>
    <x v="1"/>
    <x v="32"/>
    <x v="15"/>
    <x v="3"/>
    <x v="5"/>
    <x v="1"/>
    <n v="3.1"/>
    <s v="No"/>
    <x v="5"/>
    <x v="0"/>
    <x v="1"/>
    <s v="No"/>
    <n v="9"/>
    <s v="PayPal"/>
    <x v="0"/>
  </r>
  <r>
    <n v="2374"/>
    <n v="37"/>
    <x v="0"/>
    <s v="Hoodie"/>
    <x v="0"/>
    <x v="5"/>
    <x v="49"/>
    <x v="2"/>
    <x v="0"/>
    <x v="1"/>
    <n v="4.9000000000000004"/>
    <s v="No"/>
    <x v="1"/>
    <x v="0"/>
    <x v="1"/>
    <s v="No"/>
    <n v="21"/>
    <s v="Debit Card"/>
    <x v="6"/>
  </r>
  <r>
    <n v="2375"/>
    <n v="69"/>
    <x v="0"/>
    <s v="Gloves"/>
    <x v="3"/>
    <x v="2"/>
    <x v="47"/>
    <x v="0"/>
    <x v="15"/>
    <x v="0"/>
    <n v="4.7"/>
    <s v="No"/>
    <x v="2"/>
    <x v="3"/>
    <x v="1"/>
    <s v="No"/>
    <n v="31"/>
    <s v="Debit Card"/>
    <x v="5"/>
  </r>
  <r>
    <n v="2376"/>
    <n v="60"/>
    <x v="0"/>
    <s v="Backpack"/>
    <x v="3"/>
    <x v="80"/>
    <x v="41"/>
    <x v="0"/>
    <x v="15"/>
    <x v="3"/>
    <n v="2.9"/>
    <s v="No"/>
    <x v="3"/>
    <x v="2"/>
    <x v="1"/>
    <s v="No"/>
    <n v="18"/>
    <s v="Credit Card"/>
    <x v="3"/>
  </r>
  <r>
    <n v="2377"/>
    <n v="21"/>
    <x v="0"/>
    <s v="Gloves"/>
    <x v="3"/>
    <x v="23"/>
    <x v="30"/>
    <x v="3"/>
    <x v="17"/>
    <x v="1"/>
    <n v="4.0999999999999996"/>
    <s v="No"/>
    <x v="4"/>
    <x v="0"/>
    <x v="1"/>
    <s v="No"/>
    <n v="5"/>
    <s v="Cash"/>
    <x v="1"/>
  </r>
  <r>
    <n v="2378"/>
    <n v="44"/>
    <x v="0"/>
    <s v="Blouse"/>
    <x v="0"/>
    <x v="23"/>
    <x v="45"/>
    <x v="0"/>
    <x v="23"/>
    <x v="3"/>
    <n v="4"/>
    <s v="No"/>
    <x v="4"/>
    <x v="2"/>
    <x v="1"/>
    <s v="No"/>
    <n v="22"/>
    <s v="Cash"/>
    <x v="2"/>
  </r>
  <r>
    <n v="2379"/>
    <n v="26"/>
    <x v="0"/>
    <s v="Scarf"/>
    <x v="3"/>
    <x v="79"/>
    <x v="13"/>
    <x v="0"/>
    <x v="11"/>
    <x v="2"/>
    <n v="2.7"/>
    <s v="No"/>
    <x v="5"/>
    <x v="5"/>
    <x v="1"/>
    <s v="No"/>
    <n v="37"/>
    <s v="PayPal"/>
    <x v="4"/>
  </r>
  <r>
    <n v="2380"/>
    <n v="40"/>
    <x v="0"/>
    <s v="Hat"/>
    <x v="3"/>
    <x v="64"/>
    <x v="45"/>
    <x v="2"/>
    <x v="15"/>
    <x v="1"/>
    <n v="4"/>
    <s v="No"/>
    <x v="0"/>
    <x v="4"/>
    <x v="1"/>
    <s v="No"/>
    <n v="22"/>
    <s v="Debit Card"/>
    <x v="5"/>
  </r>
  <r>
    <n v="2381"/>
    <n v="41"/>
    <x v="0"/>
    <s v="Scarf"/>
    <x v="3"/>
    <x v="76"/>
    <x v="38"/>
    <x v="2"/>
    <x v="13"/>
    <x v="3"/>
    <n v="2.5"/>
    <s v="No"/>
    <x v="0"/>
    <x v="2"/>
    <x v="1"/>
    <s v="No"/>
    <n v="36"/>
    <s v="PayPal"/>
    <x v="0"/>
  </r>
  <r>
    <n v="2382"/>
    <n v="62"/>
    <x v="0"/>
    <s v="Sandals"/>
    <x v="1"/>
    <x v="66"/>
    <x v="48"/>
    <x v="2"/>
    <x v="11"/>
    <x v="2"/>
    <n v="4.5"/>
    <s v="No"/>
    <x v="1"/>
    <x v="1"/>
    <x v="1"/>
    <s v="No"/>
    <n v="23"/>
    <s v="PayPal"/>
    <x v="2"/>
  </r>
  <r>
    <n v="2383"/>
    <n v="39"/>
    <x v="0"/>
    <s v="Sweater"/>
    <x v="0"/>
    <x v="30"/>
    <x v="18"/>
    <x v="2"/>
    <x v="2"/>
    <x v="1"/>
    <n v="3.9"/>
    <s v="No"/>
    <x v="5"/>
    <x v="0"/>
    <x v="1"/>
    <s v="No"/>
    <n v="44"/>
    <s v="Debit Card"/>
    <x v="1"/>
  </r>
  <r>
    <n v="2384"/>
    <n v="53"/>
    <x v="0"/>
    <s v="Backpack"/>
    <x v="3"/>
    <x v="11"/>
    <x v="3"/>
    <x v="0"/>
    <x v="9"/>
    <x v="1"/>
    <n v="4.9000000000000004"/>
    <s v="No"/>
    <x v="2"/>
    <x v="4"/>
    <x v="1"/>
    <s v="No"/>
    <n v="25"/>
    <s v="Bank Transfer"/>
    <x v="2"/>
  </r>
  <r>
    <n v="2385"/>
    <n v="24"/>
    <x v="0"/>
    <s v="Blouse"/>
    <x v="0"/>
    <x v="59"/>
    <x v="15"/>
    <x v="0"/>
    <x v="14"/>
    <x v="0"/>
    <n v="3.3"/>
    <s v="No"/>
    <x v="5"/>
    <x v="4"/>
    <x v="1"/>
    <s v="No"/>
    <n v="40"/>
    <s v="PayPal"/>
    <x v="3"/>
  </r>
  <r>
    <n v="2386"/>
    <n v="41"/>
    <x v="0"/>
    <s v="Scarf"/>
    <x v="3"/>
    <x v="9"/>
    <x v="19"/>
    <x v="2"/>
    <x v="18"/>
    <x v="3"/>
    <n v="3.8"/>
    <s v="No"/>
    <x v="4"/>
    <x v="0"/>
    <x v="1"/>
    <s v="No"/>
    <n v="12"/>
    <s v="PayPal"/>
    <x v="1"/>
  </r>
  <r>
    <n v="2387"/>
    <n v="19"/>
    <x v="0"/>
    <s v="Socks"/>
    <x v="0"/>
    <x v="27"/>
    <x v="26"/>
    <x v="0"/>
    <x v="24"/>
    <x v="2"/>
    <n v="2.9"/>
    <s v="No"/>
    <x v="0"/>
    <x v="3"/>
    <x v="1"/>
    <s v="No"/>
    <n v="14"/>
    <s v="Venmo"/>
    <x v="5"/>
  </r>
  <r>
    <n v="2388"/>
    <n v="36"/>
    <x v="0"/>
    <s v="Hat"/>
    <x v="3"/>
    <x v="51"/>
    <x v="30"/>
    <x v="2"/>
    <x v="9"/>
    <x v="2"/>
    <n v="4"/>
    <s v="No"/>
    <x v="0"/>
    <x v="4"/>
    <x v="1"/>
    <s v="No"/>
    <n v="14"/>
    <s v="Debit Card"/>
    <x v="5"/>
  </r>
  <r>
    <n v="2389"/>
    <n v="21"/>
    <x v="0"/>
    <s v="Dress"/>
    <x v="0"/>
    <x v="10"/>
    <x v="15"/>
    <x v="2"/>
    <x v="15"/>
    <x v="3"/>
    <n v="4.0999999999999996"/>
    <s v="No"/>
    <x v="0"/>
    <x v="5"/>
    <x v="1"/>
    <s v="No"/>
    <n v="10"/>
    <s v="Debit Card"/>
    <x v="2"/>
  </r>
  <r>
    <n v="2390"/>
    <n v="25"/>
    <x v="0"/>
    <s v="Coat"/>
    <x v="2"/>
    <x v="55"/>
    <x v="23"/>
    <x v="2"/>
    <x v="10"/>
    <x v="1"/>
    <n v="3.1"/>
    <s v="No"/>
    <x v="2"/>
    <x v="5"/>
    <x v="1"/>
    <s v="No"/>
    <n v="17"/>
    <s v="Bank Transfer"/>
    <x v="6"/>
  </r>
  <r>
    <n v="2391"/>
    <n v="65"/>
    <x v="0"/>
    <s v="Shirt"/>
    <x v="0"/>
    <x v="1"/>
    <x v="28"/>
    <x v="3"/>
    <x v="22"/>
    <x v="0"/>
    <n v="4.5999999999999996"/>
    <s v="No"/>
    <x v="5"/>
    <x v="0"/>
    <x v="1"/>
    <s v="No"/>
    <n v="24"/>
    <s v="Debit Card"/>
    <x v="0"/>
  </r>
  <r>
    <n v="2392"/>
    <n v="42"/>
    <x v="0"/>
    <s v="Shirt"/>
    <x v="0"/>
    <x v="67"/>
    <x v="49"/>
    <x v="2"/>
    <x v="13"/>
    <x v="0"/>
    <n v="4.5999999999999996"/>
    <s v="No"/>
    <x v="3"/>
    <x v="2"/>
    <x v="1"/>
    <s v="No"/>
    <n v="31"/>
    <s v="Bank Transfer"/>
    <x v="3"/>
  </r>
  <r>
    <n v="2393"/>
    <n v="40"/>
    <x v="0"/>
    <s v="Jeans"/>
    <x v="0"/>
    <x v="17"/>
    <x v="9"/>
    <x v="0"/>
    <x v="5"/>
    <x v="1"/>
    <n v="2.6"/>
    <s v="No"/>
    <x v="2"/>
    <x v="4"/>
    <x v="1"/>
    <s v="No"/>
    <n v="36"/>
    <s v="Cash"/>
    <x v="2"/>
  </r>
  <r>
    <n v="2394"/>
    <n v="58"/>
    <x v="0"/>
    <s v="Socks"/>
    <x v="0"/>
    <x v="8"/>
    <x v="7"/>
    <x v="2"/>
    <x v="18"/>
    <x v="0"/>
    <n v="5"/>
    <s v="No"/>
    <x v="5"/>
    <x v="4"/>
    <x v="1"/>
    <s v="No"/>
    <n v="38"/>
    <s v="PayPal"/>
    <x v="6"/>
  </r>
  <r>
    <n v="2395"/>
    <n v="40"/>
    <x v="0"/>
    <s v="Sandals"/>
    <x v="1"/>
    <x v="53"/>
    <x v="39"/>
    <x v="0"/>
    <x v="15"/>
    <x v="3"/>
    <n v="2.9"/>
    <s v="No"/>
    <x v="2"/>
    <x v="4"/>
    <x v="1"/>
    <s v="No"/>
    <n v="23"/>
    <s v="Debit Card"/>
    <x v="0"/>
  </r>
  <r>
    <n v="2396"/>
    <n v="62"/>
    <x v="0"/>
    <s v="Blouse"/>
    <x v="0"/>
    <x v="42"/>
    <x v="39"/>
    <x v="2"/>
    <x v="17"/>
    <x v="0"/>
    <n v="3.5"/>
    <s v="No"/>
    <x v="5"/>
    <x v="4"/>
    <x v="1"/>
    <s v="No"/>
    <n v="47"/>
    <s v="PayPal"/>
    <x v="4"/>
  </r>
  <r>
    <n v="2397"/>
    <n v="38"/>
    <x v="0"/>
    <s v="Shirt"/>
    <x v="0"/>
    <x v="71"/>
    <x v="4"/>
    <x v="2"/>
    <x v="8"/>
    <x v="1"/>
    <n v="3.7"/>
    <s v="No"/>
    <x v="0"/>
    <x v="4"/>
    <x v="1"/>
    <s v="No"/>
    <n v="20"/>
    <s v="Venmo"/>
    <x v="1"/>
  </r>
  <r>
    <n v="2398"/>
    <n v="37"/>
    <x v="0"/>
    <s v="Sunglasses"/>
    <x v="3"/>
    <x v="46"/>
    <x v="8"/>
    <x v="0"/>
    <x v="13"/>
    <x v="3"/>
    <n v="2.9"/>
    <s v="No"/>
    <x v="1"/>
    <x v="5"/>
    <x v="1"/>
    <s v="No"/>
    <n v="41"/>
    <s v="Venmo"/>
    <x v="5"/>
  </r>
  <r>
    <n v="2399"/>
    <n v="65"/>
    <x v="0"/>
    <s v="Jacket"/>
    <x v="2"/>
    <x v="13"/>
    <x v="20"/>
    <x v="2"/>
    <x v="20"/>
    <x v="0"/>
    <n v="4.3"/>
    <s v="No"/>
    <x v="3"/>
    <x v="1"/>
    <x v="1"/>
    <s v="No"/>
    <n v="44"/>
    <s v="Bank Transfer"/>
    <x v="0"/>
  </r>
  <r>
    <n v="2400"/>
    <n v="55"/>
    <x v="0"/>
    <s v="Dress"/>
    <x v="0"/>
    <x v="77"/>
    <x v="13"/>
    <x v="0"/>
    <x v="19"/>
    <x v="1"/>
    <n v="3.2"/>
    <s v="No"/>
    <x v="5"/>
    <x v="5"/>
    <x v="1"/>
    <s v="No"/>
    <n v="31"/>
    <s v="Cash"/>
    <x v="5"/>
  </r>
  <r>
    <n v="2401"/>
    <n v="43"/>
    <x v="0"/>
    <s v="Sunglasses"/>
    <x v="3"/>
    <x v="19"/>
    <x v="4"/>
    <x v="2"/>
    <x v="15"/>
    <x v="0"/>
    <n v="4.2"/>
    <s v="No"/>
    <x v="3"/>
    <x v="2"/>
    <x v="1"/>
    <s v="No"/>
    <n v="11"/>
    <s v="Credit Card"/>
    <x v="4"/>
  </r>
  <r>
    <n v="2402"/>
    <n v="43"/>
    <x v="0"/>
    <s v="Boots"/>
    <x v="1"/>
    <x v="31"/>
    <x v="4"/>
    <x v="2"/>
    <x v="6"/>
    <x v="0"/>
    <n v="4.2"/>
    <s v="No"/>
    <x v="2"/>
    <x v="3"/>
    <x v="1"/>
    <s v="No"/>
    <n v="25"/>
    <s v="PayPal"/>
    <x v="4"/>
  </r>
  <r>
    <n v="2403"/>
    <n v="45"/>
    <x v="0"/>
    <s v="Scarf"/>
    <x v="3"/>
    <x v="58"/>
    <x v="40"/>
    <x v="2"/>
    <x v="18"/>
    <x v="0"/>
    <n v="3.8"/>
    <s v="No"/>
    <x v="3"/>
    <x v="1"/>
    <x v="1"/>
    <s v="No"/>
    <n v="31"/>
    <s v="Cash"/>
    <x v="1"/>
  </r>
  <r>
    <n v="2404"/>
    <n v="64"/>
    <x v="0"/>
    <s v="Shorts"/>
    <x v="0"/>
    <x v="20"/>
    <x v="9"/>
    <x v="2"/>
    <x v="23"/>
    <x v="3"/>
    <n v="4.4000000000000004"/>
    <s v="No"/>
    <x v="1"/>
    <x v="3"/>
    <x v="1"/>
    <s v="No"/>
    <n v="40"/>
    <s v="Debit Card"/>
    <x v="1"/>
  </r>
  <r>
    <n v="2405"/>
    <n v="28"/>
    <x v="0"/>
    <s v="Shorts"/>
    <x v="0"/>
    <x v="27"/>
    <x v="8"/>
    <x v="0"/>
    <x v="17"/>
    <x v="0"/>
    <n v="3.1"/>
    <s v="No"/>
    <x v="4"/>
    <x v="4"/>
    <x v="1"/>
    <s v="No"/>
    <n v="23"/>
    <s v="Credit Card"/>
    <x v="4"/>
  </r>
  <r>
    <n v="2406"/>
    <n v="69"/>
    <x v="0"/>
    <s v="Jeans"/>
    <x v="0"/>
    <x v="8"/>
    <x v="18"/>
    <x v="3"/>
    <x v="5"/>
    <x v="3"/>
    <n v="5"/>
    <s v="No"/>
    <x v="4"/>
    <x v="3"/>
    <x v="1"/>
    <s v="No"/>
    <n v="5"/>
    <s v="Debit Card"/>
    <x v="3"/>
  </r>
  <r>
    <n v="2407"/>
    <n v="54"/>
    <x v="0"/>
    <s v="Scarf"/>
    <x v="3"/>
    <x v="75"/>
    <x v="18"/>
    <x v="2"/>
    <x v="21"/>
    <x v="0"/>
    <n v="4.7"/>
    <s v="No"/>
    <x v="4"/>
    <x v="3"/>
    <x v="1"/>
    <s v="No"/>
    <n v="26"/>
    <s v="PayPal"/>
    <x v="1"/>
  </r>
  <r>
    <n v="2408"/>
    <n v="52"/>
    <x v="0"/>
    <s v="Shorts"/>
    <x v="0"/>
    <x v="15"/>
    <x v="26"/>
    <x v="2"/>
    <x v="19"/>
    <x v="2"/>
    <n v="3"/>
    <s v="No"/>
    <x v="0"/>
    <x v="0"/>
    <x v="1"/>
    <s v="No"/>
    <n v="11"/>
    <s v="Credit Card"/>
    <x v="4"/>
  </r>
  <r>
    <n v="2409"/>
    <n v="23"/>
    <x v="0"/>
    <s v="Sneakers"/>
    <x v="1"/>
    <x v="37"/>
    <x v="11"/>
    <x v="3"/>
    <x v="13"/>
    <x v="3"/>
    <n v="4.2"/>
    <s v="No"/>
    <x v="3"/>
    <x v="2"/>
    <x v="1"/>
    <s v="No"/>
    <n v="44"/>
    <s v="Debit Card"/>
    <x v="6"/>
  </r>
  <r>
    <n v="2410"/>
    <n v="26"/>
    <x v="0"/>
    <s v="Jewelry"/>
    <x v="3"/>
    <x v="18"/>
    <x v="47"/>
    <x v="0"/>
    <x v="22"/>
    <x v="1"/>
    <n v="3"/>
    <s v="No"/>
    <x v="0"/>
    <x v="5"/>
    <x v="1"/>
    <s v="No"/>
    <n v="47"/>
    <s v="Cash"/>
    <x v="6"/>
  </r>
  <r>
    <n v="2411"/>
    <n v="48"/>
    <x v="0"/>
    <s v="Shoes"/>
    <x v="1"/>
    <x v="35"/>
    <x v="48"/>
    <x v="2"/>
    <x v="1"/>
    <x v="2"/>
    <n v="3.7"/>
    <s v="No"/>
    <x v="4"/>
    <x v="1"/>
    <x v="1"/>
    <s v="No"/>
    <n v="46"/>
    <s v="PayPal"/>
    <x v="5"/>
  </r>
  <r>
    <n v="2412"/>
    <n v="49"/>
    <x v="0"/>
    <s v="Hoodie"/>
    <x v="0"/>
    <x v="48"/>
    <x v="41"/>
    <x v="2"/>
    <x v="17"/>
    <x v="2"/>
    <n v="2.7"/>
    <s v="No"/>
    <x v="5"/>
    <x v="1"/>
    <x v="1"/>
    <s v="No"/>
    <n v="35"/>
    <s v="Cash"/>
    <x v="6"/>
  </r>
  <r>
    <n v="2413"/>
    <n v="53"/>
    <x v="0"/>
    <s v="Jacket"/>
    <x v="2"/>
    <x v="12"/>
    <x v="4"/>
    <x v="2"/>
    <x v="6"/>
    <x v="0"/>
    <n v="4.3"/>
    <s v="No"/>
    <x v="5"/>
    <x v="4"/>
    <x v="1"/>
    <s v="No"/>
    <n v="8"/>
    <s v="Bank Transfer"/>
    <x v="4"/>
  </r>
  <r>
    <n v="2414"/>
    <n v="69"/>
    <x v="0"/>
    <s v="Shorts"/>
    <x v="0"/>
    <x v="51"/>
    <x v="38"/>
    <x v="3"/>
    <x v="10"/>
    <x v="3"/>
    <n v="2.7"/>
    <s v="No"/>
    <x v="1"/>
    <x v="4"/>
    <x v="1"/>
    <s v="No"/>
    <n v="30"/>
    <s v="Bank Transfer"/>
    <x v="1"/>
  </r>
  <r>
    <n v="2415"/>
    <n v="26"/>
    <x v="0"/>
    <s v="Socks"/>
    <x v="0"/>
    <x v="46"/>
    <x v="41"/>
    <x v="2"/>
    <x v="12"/>
    <x v="2"/>
    <n v="3.7"/>
    <s v="No"/>
    <x v="3"/>
    <x v="2"/>
    <x v="1"/>
    <s v="No"/>
    <n v="14"/>
    <s v="Credit Card"/>
    <x v="4"/>
  </r>
  <r>
    <n v="2416"/>
    <n v="21"/>
    <x v="0"/>
    <s v="Coat"/>
    <x v="2"/>
    <x v="7"/>
    <x v="11"/>
    <x v="3"/>
    <x v="12"/>
    <x v="3"/>
    <n v="4.3"/>
    <s v="No"/>
    <x v="2"/>
    <x v="3"/>
    <x v="1"/>
    <s v="No"/>
    <n v="30"/>
    <s v="Bank Transfer"/>
    <x v="1"/>
  </r>
  <r>
    <n v="2417"/>
    <n v="59"/>
    <x v="0"/>
    <s v="Sandals"/>
    <x v="1"/>
    <x v="42"/>
    <x v="43"/>
    <x v="1"/>
    <x v="13"/>
    <x v="2"/>
    <n v="4"/>
    <s v="No"/>
    <x v="2"/>
    <x v="2"/>
    <x v="1"/>
    <s v="No"/>
    <n v="26"/>
    <s v="Credit Card"/>
    <x v="6"/>
  </r>
  <r>
    <n v="2418"/>
    <n v="21"/>
    <x v="0"/>
    <s v="Backpack"/>
    <x v="3"/>
    <x v="41"/>
    <x v="29"/>
    <x v="2"/>
    <x v="8"/>
    <x v="3"/>
    <n v="3.3"/>
    <s v="No"/>
    <x v="1"/>
    <x v="3"/>
    <x v="1"/>
    <s v="No"/>
    <n v="32"/>
    <s v="Venmo"/>
    <x v="0"/>
  </r>
  <r>
    <n v="2419"/>
    <n v="22"/>
    <x v="0"/>
    <s v="Pants"/>
    <x v="0"/>
    <x v="28"/>
    <x v="49"/>
    <x v="1"/>
    <x v="21"/>
    <x v="3"/>
    <n v="4"/>
    <s v="No"/>
    <x v="1"/>
    <x v="2"/>
    <x v="1"/>
    <s v="No"/>
    <n v="47"/>
    <s v="Cash"/>
    <x v="6"/>
  </r>
  <r>
    <n v="2420"/>
    <n v="26"/>
    <x v="0"/>
    <s v="Sweater"/>
    <x v="0"/>
    <x v="49"/>
    <x v="17"/>
    <x v="2"/>
    <x v="24"/>
    <x v="3"/>
    <n v="2.7"/>
    <s v="No"/>
    <x v="4"/>
    <x v="2"/>
    <x v="1"/>
    <s v="No"/>
    <n v="11"/>
    <s v="Credit Card"/>
    <x v="6"/>
  </r>
  <r>
    <n v="2421"/>
    <n v="41"/>
    <x v="0"/>
    <s v="Jacket"/>
    <x v="2"/>
    <x v="55"/>
    <x v="17"/>
    <x v="1"/>
    <x v="14"/>
    <x v="0"/>
    <n v="4.2"/>
    <s v="No"/>
    <x v="3"/>
    <x v="1"/>
    <x v="1"/>
    <s v="No"/>
    <n v="28"/>
    <s v="PayPal"/>
    <x v="2"/>
  </r>
  <r>
    <n v="2422"/>
    <n v="37"/>
    <x v="0"/>
    <s v="Sneakers"/>
    <x v="1"/>
    <x v="43"/>
    <x v="46"/>
    <x v="0"/>
    <x v="6"/>
    <x v="1"/>
    <n v="4.5999999999999996"/>
    <s v="No"/>
    <x v="3"/>
    <x v="3"/>
    <x v="1"/>
    <s v="No"/>
    <n v="2"/>
    <s v="Debit Card"/>
    <x v="6"/>
  </r>
  <r>
    <n v="2423"/>
    <n v="30"/>
    <x v="0"/>
    <s v="Jewelry"/>
    <x v="3"/>
    <x v="71"/>
    <x v="42"/>
    <x v="2"/>
    <x v="15"/>
    <x v="0"/>
    <n v="4.8"/>
    <s v="No"/>
    <x v="0"/>
    <x v="5"/>
    <x v="1"/>
    <s v="No"/>
    <n v="45"/>
    <s v="Credit Card"/>
    <x v="1"/>
  </r>
  <r>
    <n v="2424"/>
    <n v="49"/>
    <x v="0"/>
    <s v="Backpack"/>
    <x v="3"/>
    <x v="13"/>
    <x v="8"/>
    <x v="2"/>
    <x v="7"/>
    <x v="2"/>
    <n v="2.8"/>
    <s v="No"/>
    <x v="3"/>
    <x v="1"/>
    <x v="1"/>
    <s v="No"/>
    <n v="7"/>
    <s v="Credit Card"/>
    <x v="6"/>
  </r>
  <r>
    <n v="2425"/>
    <n v="49"/>
    <x v="0"/>
    <s v="Jewelry"/>
    <x v="3"/>
    <x v="75"/>
    <x v="12"/>
    <x v="2"/>
    <x v="15"/>
    <x v="0"/>
    <n v="4.5"/>
    <s v="No"/>
    <x v="5"/>
    <x v="2"/>
    <x v="1"/>
    <s v="No"/>
    <n v="28"/>
    <s v="Bank Transfer"/>
    <x v="4"/>
  </r>
  <r>
    <n v="2426"/>
    <n v="58"/>
    <x v="0"/>
    <s v="Shoes"/>
    <x v="1"/>
    <x v="4"/>
    <x v="25"/>
    <x v="1"/>
    <x v="8"/>
    <x v="2"/>
    <n v="3"/>
    <s v="No"/>
    <x v="4"/>
    <x v="4"/>
    <x v="1"/>
    <s v="No"/>
    <n v="34"/>
    <s v="Bank Transfer"/>
    <x v="3"/>
  </r>
  <r>
    <n v="2427"/>
    <n v="70"/>
    <x v="0"/>
    <s v="Jacket"/>
    <x v="2"/>
    <x v="69"/>
    <x v="20"/>
    <x v="2"/>
    <x v="8"/>
    <x v="3"/>
    <n v="4.5999999999999996"/>
    <s v="No"/>
    <x v="4"/>
    <x v="1"/>
    <x v="1"/>
    <s v="No"/>
    <n v="26"/>
    <s v="Debit Card"/>
    <x v="6"/>
  </r>
  <r>
    <n v="2428"/>
    <n v="27"/>
    <x v="0"/>
    <s v="Jacket"/>
    <x v="2"/>
    <x v="46"/>
    <x v="4"/>
    <x v="2"/>
    <x v="7"/>
    <x v="1"/>
    <n v="3.3"/>
    <s v="No"/>
    <x v="5"/>
    <x v="3"/>
    <x v="1"/>
    <s v="No"/>
    <n v="45"/>
    <s v="Cash"/>
    <x v="3"/>
  </r>
  <r>
    <n v="2429"/>
    <n v="65"/>
    <x v="0"/>
    <s v="T-shirt"/>
    <x v="0"/>
    <x v="15"/>
    <x v="37"/>
    <x v="2"/>
    <x v="10"/>
    <x v="1"/>
    <n v="4.4000000000000004"/>
    <s v="No"/>
    <x v="3"/>
    <x v="2"/>
    <x v="1"/>
    <s v="No"/>
    <n v="34"/>
    <s v="Debit Card"/>
    <x v="2"/>
  </r>
  <r>
    <n v="2430"/>
    <n v="57"/>
    <x v="0"/>
    <s v="Sneakers"/>
    <x v="1"/>
    <x v="75"/>
    <x v="41"/>
    <x v="3"/>
    <x v="1"/>
    <x v="2"/>
    <n v="4.4000000000000004"/>
    <s v="No"/>
    <x v="3"/>
    <x v="3"/>
    <x v="1"/>
    <s v="No"/>
    <n v="47"/>
    <s v="Credit Card"/>
    <x v="0"/>
  </r>
  <r>
    <n v="2431"/>
    <n v="20"/>
    <x v="0"/>
    <s v="Jacket"/>
    <x v="2"/>
    <x v="33"/>
    <x v="25"/>
    <x v="3"/>
    <x v="3"/>
    <x v="2"/>
    <n v="4.3"/>
    <s v="No"/>
    <x v="2"/>
    <x v="0"/>
    <x v="1"/>
    <s v="No"/>
    <n v="42"/>
    <s v="Cash"/>
    <x v="3"/>
  </r>
  <r>
    <n v="2432"/>
    <n v="34"/>
    <x v="0"/>
    <s v="Hoodie"/>
    <x v="0"/>
    <x v="2"/>
    <x v="15"/>
    <x v="1"/>
    <x v="8"/>
    <x v="3"/>
    <n v="3.4"/>
    <s v="No"/>
    <x v="2"/>
    <x v="0"/>
    <x v="1"/>
    <s v="No"/>
    <n v="27"/>
    <s v="Bank Transfer"/>
    <x v="6"/>
  </r>
  <r>
    <n v="2433"/>
    <n v="59"/>
    <x v="0"/>
    <s v="Jacket"/>
    <x v="2"/>
    <x v="76"/>
    <x v="11"/>
    <x v="2"/>
    <x v="15"/>
    <x v="0"/>
    <n v="2.8"/>
    <s v="No"/>
    <x v="3"/>
    <x v="5"/>
    <x v="1"/>
    <s v="No"/>
    <n v="43"/>
    <s v="Venmo"/>
    <x v="5"/>
  </r>
  <r>
    <n v="2434"/>
    <n v="54"/>
    <x v="0"/>
    <s v="T-shirt"/>
    <x v="0"/>
    <x v="2"/>
    <x v="4"/>
    <x v="2"/>
    <x v="24"/>
    <x v="1"/>
    <n v="3.4"/>
    <s v="No"/>
    <x v="2"/>
    <x v="3"/>
    <x v="1"/>
    <s v="No"/>
    <n v="16"/>
    <s v="Cash"/>
    <x v="4"/>
  </r>
  <r>
    <n v="2435"/>
    <n v="36"/>
    <x v="0"/>
    <s v="Gloves"/>
    <x v="3"/>
    <x v="29"/>
    <x v="40"/>
    <x v="2"/>
    <x v="18"/>
    <x v="1"/>
    <n v="5"/>
    <s v="No"/>
    <x v="2"/>
    <x v="5"/>
    <x v="1"/>
    <s v="No"/>
    <n v="40"/>
    <s v="Credit Card"/>
    <x v="5"/>
  </r>
  <r>
    <n v="2436"/>
    <n v="21"/>
    <x v="0"/>
    <s v="Sneakers"/>
    <x v="1"/>
    <x v="65"/>
    <x v="11"/>
    <x v="1"/>
    <x v="13"/>
    <x v="3"/>
    <n v="4.5"/>
    <s v="No"/>
    <x v="2"/>
    <x v="1"/>
    <x v="1"/>
    <s v="No"/>
    <n v="29"/>
    <s v="Cash"/>
    <x v="4"/>
  </r>
  <r>
    <n v="2437"/>
    <n v="52"/>
    <x v="0"/>
    <s v="T-shirt"/>
    <x v="0"/>
    <x v="41"/>
    <x v="39"/>
    <x v="2"/>
    <x v="22"/>
    <x v="3"/>
    <n v="2.7"/>
    <s v="No"/>
    <x v="0"/>
    <x v="5"/>
    <x v="1"/>
    <s v="No"/>
    <n v="38"/>
    <s v="Credit Card"/>
    <x v="3"/>
  </r>
  <r>
    <n v="2438"/>
    <n v="43"/>
    <x v="0"/>
    <s v="Sneakers"/>
    <x v="1"/>
    <x v="40"/>
    <x v="5"/>
    <x v="3"/>
    <x v="23"/>
    <x v="0"/>
    <n v="3.4"/>
    <s v="No"/>
    <x v="0"/>
    <x v="5"/>
    <x v="1"/>
    <s v="No"/>
    <n v="34"/>
    <s v="Credit Card"/>
    <x v="1"/>
  </r>
  <r>
    <n v="2439"/>
    <n v="32"/>
    <x v="0"/>
    <s v="Jeans"/>
    <x v="0"/>
    <x v="5"/>
    <x v="12"/>
    <x v="1"/>
    <x v="17"/>
    <x v="0"/>
    <n v="3.4"/>
    <s v="No"/>
    <x v="2"/>
    <x v="0"/>
    <x v="1"/>
    <s v="No"/>
    <n v="30"/>
    <s v="Venmo"/>
    <x v="1"/>
  </r>
  <r>
    <n v="2440"/>
    <n v="55"/>
    <x v="0"/>
    <s v="Handbag"/>
    <x v="3"/>
    <x v="77"/>
    <x v="10"/>
    <x v="2"/>
    <x v="1"/>
    <x v="2"/>
    <n v="2.8"/>
    <s v="No"/>
    <x v="2"/>
    <x v="3"/>
    <x v="1"/>
    <s v="No"/>
    <n v="45"/>
    <s v="Bank Transfer"/>
    <x v="2"/>
  </r>
  <r>
    <n v="2441"/>
    <n v="31"/>
    <x v="0"/>
    <s v="Socks"/>
    <x v="0"/>
    <x v="3"/>
    <x v="27"/>
    <x v="2"/>
    <x v="16"/>
    <x v="1"/>
    <n v="4.7"/>
    <s v="No"/>
    <x v="1"/>
    <x v="3"/>
    <x v="1"/>
    <s v="No"/>
    <n v="47"/>
    <s v="Bank Transfer"/>
    <x v="2"/>
  </r>
  <r>
    <n v="2442"/>
    <n v="45"/>
    <x v="0"/>
    <s v="Jewelry"/>
    <x v="3"/>
    <x v="14"/>
    <x v="18"/>
    <x v="2"/>
    <x v="13"/>
    <x v="3"/>
    <n v="4.7"/>
    <s v="No"/>
    <x v="0"/>
    <x v="1"/>
    <x v="1"/>
    <s v="No"/>
    <n v="5"/>
    <s v="Credit Card"/>
    <x v="5"/>
  </r>
  <r>
    <n v="2443"/>
    <n v="53"/>
    <x v="0"/>
    <s v="Blouse"/>
    <x v="0"/>
    <x v="51"/>
    <x v="5"/>
    <x v="0"/>
    <x v="10"/>
    <x v="0"/>
    <n v="4.7"/>
    <s v="No"/>
    <x v="3"/>
    <x v="1"/>
    <x v="1"/>
    <s v="No"/>
    <n v="50"/>
    <s v="Debit Card"/>
    <x v="4"/>
  </r>
  <r>
    <n v="2444"/>
    <n v="24"/>
    <x v="0"/>
    <s v="Backpack"/>
    <x v="3"/>
    <x v="38"/>
    <x v="45"/>
    <x v="2"/>
    <x v="14"/>
    <x v="1"/>
    <n v="3.4"/>
    <s v="No"/>
    <x v="4"/>
    <x v="4"/>
    <x v="1"/>
    <s v="No"/>
    <n v="24"/>
    <s v="Bank Transfer"/>
    <x v="4"/>
  </r>
  <r>
    <n v="2445"/>
    <n v="47"/>
    <x v="0"/>
    <s v="Scarf"/>
    <x v="3"/>
    <x v="61"/>
    <x v="8"/>
    <x v="1"/>
    <x v="9"/>
    <x v="3"/>
    <n v="3.7"/>
    <s v="No"/>
    <x v="2"/>
    <x v="0"/>
    <x v="1"/>
    <s v="No"/>
    <n v="15"/>
    <s v="Debit Card"/>
    <x v="4"/>
  </r>
  <r>
    <n v="2446"/>
    <n v="63"/>
    <x v="0"/>
    <s v="Scarf"/>
    <x v="3"/>
    <x v="48"/>
    <x v="30"/>
    <x v="2"/>
    <x v="18"/>
    <x v="2"/>
    <n v="4.0999999999999996"/>
    <s v="No"/>
    <x v="3"/>
    <x v="5"/>
    <x v="1"/>
    <s v="No"/>
    <n v="50"/>
    <s v="Cash"/>
    <x v="1"/>
  </r>
  <r>
    <n v="2447"/>
    <n v="38"/>
    <x v="0"/>
    <s v="Shirt"/>
    <x v="0"/>
    <x v="61"/>
    <x v="29"/>
    <x v="0"/>
    <x v="15"/>
    <x v="1"/>
    <n v="2.9"/>
    <s v="No"/>
    <x v="2"/>
    <x v="4"/>
    <x v="1"/>
    <s v="No"/>
    <n v="7"/>
    <s v="Credit Card"/>
    <x v="5"/>
  </r>
  <r>
    <n v="2448"/>
    <n v="59"/>
    <x v="0"/>
    <s v="Pants"/>
    <x v="0"/>
    <x v="53"/>
    <x v="45"/>
    <x v="0"/>
    <x v="15"/>
    <x v="3"/>
    <n v="3.2"/>
    <s v="No"/>
    <x v="4"/>
    <x v="5"/>
    <x v="1"/>
    <s v="No"/>
    <n v="10"/>
    <s v="Venmo"/>
    <x v="0"/>
  </r>
  <r>
    <n v="2449"/>
    <n v="54"/>
    <x v="0"/>
    <s v="Hat"/>
    <x v="3"/>
    <x v="21"/>
    <x v="30"/>
    <x v="1"/>
    <x v="10"/>
    <x v="3"/>
    <n v="3"/>
    <s v="No"/>
    <x v="1"/>
    <x v="1"/>
    <x v="1"/>
    <s v="No"/>
    <n v="38"/>
    <s v="PayPal"/>
    <x v="4"/>
  </r>
  <r>
    <n v="2450"/>
    <n v="26"/>
    <x v="0"/>
    <s v="Coat"/>
    <x v="2"/>
    <x v="22"/>
    <x v="15"/>
    <x v="1"/>
    <x v="10"/>
    <x v="3"/>
    <n v="4.0999999999999996"/>
    <s v="No"/>
    <x v="5"/>
    <x v="0"/>
    <x v="1"/>
    <s v="No"/>
    <n v="31"/>
    <s v="Venmo"/>
    <x v="0"/>
  </r>
  <r>
    <n v="2451"/>
    <n v="68"/>
    <x v="0"/>
    <s v="T-shirt"/>
    <x v="0"/>
    <x v="31"/>
    <x v="17"/>
    <x v="2"/>
    <x v="23"/>
    <x v="3"/>
    <n v="4.5"/>
    <s v="No"/>
    <x v="4"/>
    <x v="3"/>
    <x v="1"/>
    <s v="No"/>
    <n v="7"/>
    <s v="Venmo"/>
    <x v="3"/>
  </r>
  <r>
    <n v="2452"/>
    <n v="41"/>
    <x v="0"/>
    <s v="Socks"/>
    <x v="0"/>
    <x v="30"/>
    <x v="19"/>
    <x v="2"/>
    <x v="7"/>
    <x v="3"/>
    <n v="3.4"/>
    <s v="No"/>
    <x v="5"/>
    <x v="5"/>
    <x v="1"/>
    <s v="No"/>
    <n v="27"/>
    <s v="Venmo"/>
    <x v="5"/>
  </r>
  <r>
    <n v="2453"/>
    <n v="68"/>
    <x v="0"/>
    <s v="Shirt"/>
    <x v="0"/>
    <x v="25"/>
    <x v="14"/>
    <x v="0"/>
    <x v="7"/>
    <x v="0"/>
    <n v="4.0999999999999996"/>
    <s v="No"/>
    <x v="4"/>
    <x v="0"/>
    <x v="1"/>
    <s v="No"/>
    <n v="45"/>
    <s v="Bank Transfer"/>
    <x v="6"/>
  </r>
  <r>
    <n v="2454"/>
    <n v="21"/>
    <x v="0"/>
    <s v="Sweater"/>
    <x v="0"/>
    <x v="51"/>
    <x v="44"/>
    <x v="3"/>
    <x v="17"/>
    <x v="1"/>
    <n v="4.5999999999999996"/>
    <s v="No"/>
    <x v="3"/>
    <x v="5"/>
    <x v="1"/>
    <s v="No"/>
    <n v="13"/>
    <s v="Cash"/>
    <x v="2"/>
  </r>
  <r>
    <n v="2455"/>
    <n v="32"/>
    <x v="0"/>
    <s v="Gloves"/>
    <x v="3"/>
    <x v="11"/>
    <x v="29"/>
    <x v="2"/>
    <x v="23"/>
    <x v="0"/>
    <n v="4.5999999999999996"/>
    <s v="No"/>
    <x v="1"/>
    <x v="0"/>
    <x v="1"/>
    <s v="No"/>
    <n v="33"/>
    <s v="Venmo"/>
    <x v="2"/>
  </r>
  <r>
    <n v="2456"/>
    <n v="20"/>
    <x v="0"/>
    <s v="Belt"/>
    <x v="3"/>
    <x v="57"/>
    <x v="29"/>
    <x v="0"/>
    <x v="12"/>
    <x v="1"/>
    <n v="3.4"/>
    <s v="No"/>
    <x v="3"/>
    <x v="0"/>
    <x v="1"/>
    <s v="No"/>
    <n v="25"/>
    <s v="Cash"/>
    <x v="6"/>
  </r>
  <r>
    <n v="2457"/>
    <n v="59"/>
    <x v="0"/>
    <s v="Jeans"/>
    <x v="0"/>
    <x v="42"/>
    <x v="43"/>
    <x v="2"/>
    <x v="14"/>
    <x v="0"/>
    <n v="3.3"/>
    <s v="No"/>
    <x v="0"/>
    <x v="4"/>
    <x v="1"/>
    <s v="No"/>
    <n v="5"/>
    <s v="PayPal"/>
    <x v="5"/>
  </r>
  <r>
    <n v="2458"/>
    <n v="53"/>
    <x v="0"/>
    <s v="Handbag"/>
    <x v="3"/>
    <x v="18"/>
    <x v="12"/>
    <x v="2"/>
    <x v="1"/>
    <x v="3"/>
    <n v="3.6"/>
    <s v="No"/>
    <x v="3"/>
    <x v="4"/>
    <x v="1"/>
    <s v="No"/>
    <n v="23"/>
    <s v="Cash"/>
    <x v="3"/>
  </r>
  <r>
    <n v="2459"/>
    <n v="66"/>
    <x v="0"/>
    <s v="T-shirt"/>
    <x v="0"/>
    <x v="6"/>
    <x v="21"/>
    <x v="0"/>
    <x v="2"/>
    <x v="3"/>
    <n v="4.5999999999999996"/>
    <s v="No"/>
    <x v="1"/>
    <x v="1"/>
    <x v="1"/>
    <s v="No"/>
    <n v="17"/>
    <s v="Bank Transfer"/>
    <x v="1"/>
  </r>
  <r>
    <n v="2460"/>
    <n v="47"/>
    <x v="0"/>
    <s v="Socks"/>
    <x v="0"/>
    <x v="14"/>
    <x v="9"/>
    <x v="0"/>
    <x v="10"/>
    <x v="3"/>
    <n v="4.3"/>
    <s v="No"/>
    <x v="3"/>
    <x v="4"/>
    <x v="1"/>
    <s v="No"/>
    <n v="14"/>
    <s v="Cash"/>
    <x v="1"/>
  </r>
  <r>
    <n v="2461"/>
    <n v="58"/>
    <x v="0"/>
    <s v="Jeans"/>
    <x v="0"/>
    <x v="14"/>
    <x v="1"/>
    <x v="1"/>
    <x v="12"/>
    <x v="0"/>
    <n v="4"/>
    <s v="No"/>
    <x v="4"/>
    <x v="5"/>
    <x v="1"/>
    <s v="No"/>
    <n v="28"/>
    <s v="Credit Card"/>
    <x v="2"/>
  </r>
  <r>
    <n v="2462"/>
    <n v="28"/>
    <x v="0"/>
    <s v="Scarf"/>
    <x v="3"/>
    <x v="62"/>
    <x v="38"/>
    <x v="0"/>
    <x v="16"/>
    <x v="2"/>
    <n v="4.8"/>
    <s v="No"/>
    <x v="3"/>
    <x v="2"/>
    <x v="1"/>
    <s v="No"/>
    <n v="19"/>
    <s v="Credit Card"/>
    <x v="1"/>
  </r>
  <r>
    <n v="2463"/>
    <n v="68"/>
    <x v="0"/>
    <s v="Pants"/>
    <x v="0"/>
    <x v="54"/>
    <x v="9"/>
    <x v="3"/>
    <x v="20"/>
    <x v="1"/>
    <n v="4.3"/>
    <s v="No"/>
    <x v="4"/>
    <x v="3"/>
    <x v="1"/>
    <s v="No"/>
    <n v="31"/>
    <s v="Bank Transfer"/>
    <x v="4"/>
  </r>
  <r>
    <n v="2464"/>
    <n v="60"/>
    <x v="0"/>
    <s v="Blouse"/>
    <x v="0"/>
    <x v="34"/>
    <x v="16"/>
    <x v="3"/>
    <x v="21"/>
    <x v="2"/>
    <n v="3.3"/>
    <s v="No"/>
    <x v="1"/>
    <x v="3"/>
    <x v="1"/>
    <s v="No"/>
    <n v="25"/>
    <s v="Cash"/>
    <x v="4"/>
  </r>
  <r>
    <n v="2465"/>
    <n v="47"/>
    <x v="0"/>
    <s v="Jacket"/>
    <x v="2"/>
    <x v="63"/>
    <x v="11"/>
    <x v="0"/>
    <x v="11"/>
    <x v="0"/>
    <n v="2.8"/>
    <s v="No"/>
    <x v="5"/>
    <x v="0"/>
    <x v="1"/>
    <s v="No"/>
    <n v="4"/>
    <s v="Cash"/>
    <x v="4"/>
  </r>
  <r>
    <n v="2466"/>
    <n v="18"/>
    <x v="0"/>
    <s v="Sandals"/>
    <x v="1"/>
    <x v="80"/>
    <x v="21"/>
    <x v="2"/>
    <x v="18"/>
    <x v="1"/>
    <n v="4.4000000000000004"/>
    <s v="No"/>
    <x v="2"/>
    <x v="1"/>
    <x v="1"/>
    <s v="No"/>
    <n v="20"/>
    <s v="Bank Transfer"/>
    <x v="1"/>
  </r>
  <r>
    <n v="2467"/>
    <n v="32"/>
    <x v="0"/>
    <s v="Shorts"/>
    <x v="0"/>
    <x v="63"/>
    <x v="45"/>
    <x v="1"/>
    <x v="6"/>
    <x v="2"/>
    <n v="3.7"/>
    <s v="No"/>
    <x v="2"/>
    <x v="0"/>
    <x v="1"/>
    <s v="No"/>
    <n v="37"/>
    <s v="Cash"/>
    <x v="2"/>
  </r>
  <r>
    <n v="2468"/>
    <n v="27"/>
    <x v="0"/>
    <s v="Shorts"/>
    <x v="0"/>
    <x v="11"/>
    <x v="32"/>
    <x v="2"/>
    <x v="12"/>
    <x v="1"/>
    <n v="3.6"/>
    <s v="No"/>
    <x v="5"/>
    <x v="0"/>
    <x v="1"/>
    <s v="No"/>
    <n v="28"/>
    <s v="Credit Card"/>
    <x v="2"/>
  </r>
  <r>
    <n v="2469"/>
    <n v="65"/>
    <x v="0"/>
    <s v="Skirt"/>
    <x v="0"/>
    <x v="34"/>
    <x v="39"/>
    <x v="0"/>
    <x v="17"/>
    <x v="0"/>
    <n v="3.7"/>
    <s v="No"/>
    <x v="0"/>
    <x v="4"/>
    <x v="1"/>
    <s v="No"/>
    <n v="6"/>
    <s v="Venmo"/>
    <x v="1"/>
  </r>
  <r>
    <n v="2470"/>
    <n v="68"/>
    <x v="0"/>
    <s v="Sandals"/>
    <x v="1"/>
    <x v="56"/>
    <x v="33"/>
    <x v="2"/>
    <x v="22"/>
    <x v="3"/>
    <n v="5"/>
    <s v="No"/>
    <x v="2"/>
    <x v="3"/>
    <x v="1"/>
    <s v="No"/>
    <n v="27"/>
    <s v="PayPal"/>
    <x v="2"/>
  </r>
  <r>
    <n v="2471"/>
    <n v="55"/>
    <x v="0"/>
    <s v="Blouse"/>
    <x v="0"/>
    <x v="11"/>
    <x v="28"/>
    <x v="3"/>
    <x v="6"/>
    <x v="3"/>
    <n v="2.7"/>
    <s v="No"/>
    <x v="2"/>
    <x v="2"/>
    <x v="1"/>
    <s v="No"/>
    <n v="29"/>
    <s v="Credit Card"/>
    <x v="0"/>
  </r>
  <r>
    <n v="2472"/>
    <n v="30"/>
    <x v="0"/>
    <s v="Sandals"/>
    <x v="1"/>
    <x v="42"/>
    <x v="19"/>
    <x v="2"/>
    <x v="0"/>
    <x v="1"/>
    <n v="4.3"/>
    <s v="No"/>
    <x v="2"/>
    <x v="5"/>
    <x v="1"/>
    <s v="No"/>
    <n v="1"/>
    <s v="Cash"/>
    <x v="2"/>
  </r>
  <r>
    <n v="2473"/>
    <n v="24"/>
    <x v="0"/>
    <s v="Shirt"/>
    <x v="0"/>
    <x v="2"/>
    <x v="40"/>
    <x v="2"/>
    <x v="15"/>
    <x v="2"/>
    <n v="4.0999999999999996"/>
    <s v="No"/>
    <x v="1"/>
    <x v="3"/>
    <x v="1"/>
    <s v="No"/>
    <n v="31"/>
    <s v="Credit Card"/>
    <x v="2"/>
  </r>
  <r>
    <n v="2474"/>
    <n v="57"/>
    <x v="0"/>
    <s v="Socks"/>
    <x v="0"/>
    <x v="57"/>
    <x v="10"/>
    <x v="2"/>
    <x v="16"/>
    <x v="0"/>
    <n v="2.6"/>
    <s v="No"/>
    <x v="2"/>
    <x v="2"/>
    <x v="1"/>
    <s v="No"/>
    <n v="28"/>
    <s v="Cash"/>
    <x v="3"/>
  </r>
  <r>
    <n v="2475"/>
    <n v="23"/>
    <x v="0"/>
    <s v="T-shirt"/>
    <x v="0"/>
    <x v="31"/>
    <x v="17"/>
    <x v="2"/>
    <x v="8"/>
    <x v="3"/>
    <n v="3.2"/>
    <s v="No"/>
    <x v="2"/>
    <x v="5"/>
    <x v="1"/>
    <s v="No"/>
    <n v="19"/>
    <s v="Bank Transfer"/>
    <x v="3"/>
  </r>
  <r>
    <n v="2476"/>
    <n v="69"/>
    <x v="0"/>
    <s v="Dress"/>
    <x v="0"/>
    <x v="35"/>
    <x v="18"/>
    <x v="1"/>
    <x v="12"/>
    <x v="2"/>
    <n v="3.5"/>
    <s v="No"/>
    <x v="1"/>
    <x v="2"/>
    <x v="1"/>
    <s v="No"/>
    <n v="36"/>
    <s v="Venmo"/>
    <x v="5"/>
  </r>
  <r>
    <n v="2477"/>
    <n v="60"/>
    <x v="0"/>
    <s v="Hat"/>
    <x v="3"/>
    <x v="30"/>
    <x v="24"/>
    <x v="2"/>
    <x v="2"/>
    <x v="2"/>
    <n v="3.7"/>
    <s v="No"/>
    <x v="5"/>
    <x v="2"/>
    <x v="1"/>
    <s v="No"/>
    <n v="28"/>
    <s v="Cash"/>
    <x v="5"/>
  </r>
  <r>
    <n v="2478"/>
    <n v="25"/>
    <x v="0"/>
    <s v="Gloves"/>
    <x v="3"/>
    <x v="49"/>
    <x v="18"/>
    <x v="0"/>
    <x v="2"/>
    <x v="1"/>
    <n v="3.8"/>
    <s v="No"/>
    <x v="5"/>
    <x v="4"/>
    <x v="1"/>
    <s v="No"/>
    <n v="29"/>
    <s v="PayPal"/>
    <x v="1"/>
  </r>
  <r>
    <n v="2479"/>
    <n v="18"/>
    <x v="0"/>
    <s v="Socks"/>
    <x v="0"/>
    <x v="73"/>
    <x v="34"/>
    <x v="1"/>
    <x v="1"/>
    <x v="0"/>
    <n v="4.8"/>
    <s v="No"/>
    <x v="2"/>
    <x v="4"/>
    <x v="1"/>
    <s v="No"/>
    <n v="9"/>
    <s v="Bank Transfer"/>
    <x v="6"/>
  </r>
  <r>
    <n v="2480"/>
    <n v="37"/>
    <x v="0"/>
    <s v="Dress"/>
    <x v="0"/>
    <x v="57"/>
    <x v="23"/>
    <x v="1"/>
    <x v="8"/>
    <x v="3"/>
    <n v="4.2"/>
    <s v="No"/>
    <x v="4"/>
    <x v="3"/>
    <x v="1"/>
    <s v="No"/>
    <n v="26"/>
    <s v="Credit Card"/>
    <x v="6"/>
  </r>
  <r>
    <n v="2481"/>
    <n v="61"/>
    <x v="0"/>
    <s v="Socks"/>
    <x v="0"/>
    <x v="26"/>
    <x v="31"/>
    <x v="3"/>
    <x v="1"/>
    <x v="2"/>
    <n v="2.9"/>
    <s v="No"/>
    <x v="5"/>
    <x v="2"/>
    <x v="1"/>
    <s v="No"/>
    <n v="7"/>
    <s v="Credit Card"/>
    <x v="0"/>
  </r>
  <r>
    <n v="2482"/>
    <n v="41"/>
    <x v="0"/>
    <s v="Belt"/>
    <x v="3"/>
    <x v="56"/>
    <x v="32"/>
    <x v="3"/>
    <x v="17"/>
    <x v="3"/>
    <n v="2.9"/>
    <s v="No"/>
    <x v="4"/>
    <x v="1"/>
    <x v="1"/>
    <s v="No"/>
    <n v="35"/>
    <s v="Debit Card"/>
    <x v="1"/>
  </r>
  <r>
    <n v="2483"/>
    <n v="69"/>
    <x v="0"/>
    <s v="Handbag"/>
    <x v="3"/>
    <x v="55"/>
    <x v="28"/>
    <x v="1"/>
    <x v="15"/>
    <x v="0"/>
    <n v="4.8"/>
    <s v="No"/>
    <x v="3"/>
    <x v="2"/>
    <x v="1"/>
    <s v="No"/>
    <n v="46"/>
    <s v="Credit Card"/>
    <x v="6"/>
  </r>
  <r>
    <n v="2484"/>
    <n v="32"/>
    <x v="0"/>
    <s v="Skirt"/>
    <x v="0"/>
    <x v="48"/>
    <x v="28"/>
    <x v="1"/>
    <x v="11"/>
    <x v="3"/>
    <n v="2.9"/>
    <s v="No"/>
    <x v="3"/>
    <x v="3"/>
    <x v="1"/>
    <s v="No"/>
    <n v="8"/>
    <s v="Debit Card"/>
    <x v="5"/>
  </r>
  <r>
    <n v="2485"/>
    <n v="60"/>
    <x v="0"/>
    <s v="Hoodie"/>
    <x v="0"/>
    <x v="8"/>
    <x v="13"/>
    <x v="2"/>
    <x v="14"/>
    <x v="2"/>
    <n v="4.8"/>
    <s v="No"/>
    <x v="1"/>
    <x v="4"/>
    <x v="1"/>
    <s v="No"/>
    <n v="50"/>
    <s v="Cash"/>
    <x v="6"/>
  </r>
  <r>
    <n v="2486"/>
    <n v="43"/>
    <x v="0"/>
    <s v="Blouse"/>
    <x v="0"/>
    <x v="37"/>
    <x v="7"/>
    <x v="2"/>
    <x v="19"/>
    <x v="1"/>
    <n v="4.5999999999999996"/>
    <s v="No"/>
    <x v="0"/>
    <x v="4"/>
    <x v="1"/>
    <s v="No"/>
    <n v="37"/>
    <s v="Bank Transfer"/>
    <x v="2"/>
  </r>
  <r>
    <n v="2487"/>
    <n v="61"/>
    <x v="0"/>
    <s v="Jeans"/>
    <x v="0"/>
    <x v="47"/>
    <x v="21"/>
    <x v="0"/>
    <x v="23"/>
    <x v="1"/>
    <n v="4.4000000000000004"/>
    <s v="No"/>
    <x v="0"/>
    <x v="5"/>
    <x v="1"/>
    <s v="No"/>
    <n v="6"/>
    <s v="Credit Card"/>
    <x v="0"/>
  </r>
  <r>
    <n v="2488"/>
    <n v="57"/>
    <x v="0"/>
    <s v="Boots"/>
    <x v="1"/>
    <x v="34"/>
    <x v="6"/>
    <x v="0"/>
    <x v="10"/>
    <x v="1"/>
    <n v="3"/>
    <s v="No"/>
    <x v="3"/>
    <x v="2"/>
    <x v="1"/>
    <s v="No"/>
    <n v="16"/>
    <s v="PayPal"/>
    <x v="4"/>
  </r>
  <r>
    <n v="2489"/>
    <n v="56"/>
    <x v="0"/>
    <s v="Handbag"/>
    <x v="3"/>
    <x v="71"/>
    <x v="13"/>
    <x v="3"/>
    <x v="4"/>
    <x v="2"/>
    <n v="4.4000000000000004"/>
    <s v="No"/>
    <x v="0"/>
    <x v="0"/>
    <x v="1"/>
    <s v="No"/>
    <n v="30"/>
    <s v="PayPal"/>
    <x v="5"/>
  </r>
  <r>
    <n v="2490"/>
    <n v="66"/>
    <x v="0"/>
    <s v="Coat"/>
    <x v="2"/>
    <x v="7"/>
    <x v="45"/>
    <x v="2"/>
    <x v="14"/>
    <x v="0"/>
    <n v="3.9"/>
    <s v="No"/>
    <x v="0"/>
    <x v="0"/>
    <x v="1"/>
    <s v="No"/>
    <n v="50"/>
    <s v="Venmo"/>
    <x v="3"/>
  </r>
  <r>
    <n v="2491"/>
    <n v="52"/>
    <x v="0"/>
    <s v="Blouse"/>
    <x v="0"/>
    <x v="72"/>
    <x v="6"/>
    <x v="2"/>
    <x v="0"/>
    <x v="1"/>
    <n v="4"/>
    <s v="No"/>
    <x v="3"/>
    <x v="1"/>
    <x v="1"/>
    <s v="No"/>
    <n v="5"/>
    <s v="Cash"/>
    <x v="6"/>
  </r>
  <r>
    <n v="2492"/>
    <n v="63"/>
    <x v="0"/>
    <s v="Handbag"/>
    <x v="3"/>
    <x v="53"/>
    <x v="17"/>
    <x v="2"/>
    <x v="23"/>
    <x v="1"/>
    <n v="2.5"/>
    <s v="No"/>
    <x v="5"/>
    <x v="0"/>
    <x v="1"/>
    <s v="No"/>
    <n v="15"/>
    <s v="Bank Transfer"/>
    <x v="5"/>
  </r>
  <r>
    <n v="2493"/>
    <n v="50"/>
    <x v="0"/>
    <s v="Sunglasses"/>
    <x v="3"/>
    <x v="48"/>
    <x v="45"/>
    <x v="1"/>
    <x v="5"/>
    <x v="2"/>
    <n v="4.0999999999999996"/>
    <s v="No"/>
    <x v="4"/>
    <x v="2"/>
    <x v="1"/>
    <s v="No"/>
    <n v="34"/>
    <s v="Bank Transfer"/>
    <x v="4"/>
  </r>
  <r>
    <n v="2494"/>
    <n v="21"/>
    <x v="0"/>
    <s v="Socks"/>
    <x v="0"/>
    <x v="66"/>
    <x v="1"/>
    <x v="1"/>
    <x v="19"/>
    <x v="3"/>
    <n v="4.8"/>
    <s v="No"/>
    <x v="2"/>
    <x v="4"/>
    <x v="1"/>
    <s v="No"/>
    <n v="6"/>
    <s v="Venmo"/>
    <x v="6"/>
  </r>
  <r>
    <n v="2495"/>
    <n v="42"/>
    <x v="0"/>
    <s v="Shoes"/>
    <x v="1"/>
    <x v="65"/>
    <x v="19"/>
    <x v="1"/>
    <x v="15"/>
    <x v="0"/>
    <n v="2.6"/>
    <s v="No"/>
    <x v="3"/>
    <x v="5"/>
    <x v="1"/>
    <s v="No"/>
    <n v="26"/>
    <s v="Debit Card"/>
    <x v="2"/>
  </r>
  <r>
    <n v="2496"/>
    <n v="40"/>
    <x v="0"/>
    <s v="Backpack"/>
    <x v="3"/>
    <x v="18"/>
    <x v="43"/>
    <x v="3"/>
    <x v="20"/>
    <x v="1"/>
    <n v="3.1"/>
    <s v="No"/>
    <x v="1"/>
    <x v="1"/>
    <x v="1"/>
    <s v="No"/>
    <n v="34"/>
    <s v="Credit Card"/>
    <x v="6"/>
  </r>
  <r>
    <n v="2497"/>
    <n v="67"/>
    <x v="0"/>
    <s v="Scarf"/>
    <x v="3"/>
    <x v="24"/>
    <x v="26"/>
    <x v="1"/>
    <x v="22"/>
    <x v="2"/>
    <n v="3.2"/>
    <s v="No"/>
    <x v="1"/>
    <x v="5"/>
    <x v="1"/>
    <s v="No"/>
    <n v="37"/>
    <s v="Credit Card"/>
    <x v="1"/>
  </r>
  <r>
    <n v="2498"/>
    <n v="35"/>
    <x v="0"/>
    <s v="Backpack"/>
    <x v="3"/>
    <x v="49"/>
    <x v="24"/>
    <x v="2"/>
    <x v="10"/>
    <x v="2"/>
    <n v="4.2"/>
    <s v="No"/>
    <x v="1"/>
    <x v="3"/>
    <x v="1"/>
    <s v="No"/>
    <n v="28"/>
    <s v="Bank Transfer"/>
    <x v="2"/>
  </r>
  <r>
    <n v="2499"/>
    <n v="18"/>
    <x v="0"/>
    <s v="Coat"/>
    <x v="2"/>
    <x v="32"/>
    <x v="2"/>
    <x v="1"/>
    <x v="14"/>
    <x v="3"/>
    <n v="2.6"/>
    <s v="No"/>
    <x v="2"/>
    <x v="2"/>
    <x v="1"/>
    <s v="No"/>
    <n v="38"/>
    <s v="Cash"/>
    <x v="0"/>
  </r>
  <r>
    <n v="2500"/>
    <n v="52"/>
    <x v="0"/>
    <s v="Hoodie"/>
    <x v="0"/>
    <x v="2"/>
    <x v="7"/>
    <x v="0"/>
    <x v="6"/>
    <x v="2"/>
    <n v="3.1"/>
    <s v="No"/>
    <x v="5"/>
    <x v="2"/>
    <x v="1"/>
    <s v="No"/>
    <n v="2"/>
    <s v="Cash"/>
    <x v="3"/>
  </r>
  <r>
    <n v="2501"/>
    <n v="59"/>
    <x v="0"/>
    <s v="Gloves"/>
    <x v="3"/>
    <x v="63"/>
    <x v="2"/>
    <x v="2"/>
    <x v="10"/>
    <x v="3"/>
    <n v="2.9"/>
    <s v="No"/>
    <x v="0"/>
    <x v="5"/>
    <x v="1"/>
    <s v="No"/>
    <n v="32"/>
    <s v="Cash"/>
    <x v="4"/>
  </r>
  <r>
    <n v="2502"/>
    <n v="49"/>
    <x v="0"/>
    <s v="Shorts"/>
    <x v="0"/>
    <x v="23"/>
    <x v="8"/>
    <x v="2"/>
    <x v="10"/>
    <x v="3"/>
    <n v="4.5999999999999996"/>
    <s v="No"/>
    <x v="2"/>
    <x v="1"/>
    <x v="1"/>
    <s v="No"/>
    <n v="30"/>
    <s v="Venmo"/>
    <x v="4"/>
  </r>
  <r>
    <n v="2503"/>
    <n v="46"/>
    <x v="0"/>
    <s v="Skirt"/>
    <x v="0"/>
    <x v="53"/>
    <x v="37"/>
    <x v="0"/>
    <x v="6"/>
    <x v="1"/>
    <n v="4.0999999999999996"/>
    <s v="No"/>
    <x v="2"/>
    <x v="3"/>
    <x v="1"/>
    <s v="No"/>
    <n v="17"/>
    <s v="PayPal"/>
    <x v="6"/>
  </r>
  <r>
    <n v="2504"/>
    <n v="69"/>
    <x v="0"/>
    <s v="Boots"/>
    <x v="1"/>
    <x v="64"/>
    <x v="31"/>
    <x v="2"/>
    <x v="10"/>
    <x v="2"/>
    <n v="2.5"/>
    <s v="No"/>
    <x v="3"/>
    <x v="5"/>
    <x v="1"/>
    <s v="No"/>
    <n v="5"/>
    <s v="Debit Card"/>
    <x v="4"/>
  </r>
  <r>
    <n v="2505"/>
    <n v="56"/>
    <x v="0"/>
    <s v="Shorts"/>
    <x v="0"/>
    <x v="23"/>
    <x v="3"/>
    <x v="2"/>
    <x v="2"/>
    <x v="0"/>
    <n v="4"/>
    <s v="No"/>
    <x v="0"/>
    <x v="5"/>
    <x v="1"/>
    <s v="No"/>
    <n v="31"/>
    <s v="Cash"/>
    <x v="4"/>
  </r>
  <r>
    <n v="2506"/>
    <n v="27"/>
    <x v="0"/>
    <s v="Handbag"/>
    <x v="3"/>
    <x v="60"/>
    <x v="26"/>
    <x v="2"/>
    <x v="17"/>
    <x v="2"/>
    <n v="3.5"/>
    <s v="No"/>
    <x v="3"/>
    <x v="0"/>
    <x v="1"/>
    <s v="No"/>
    <n v="43"/>
    <s v="PayPal"/>
    <x v="3"/>
  </r>
  <r>
    <n v="2507"/>
    <n v="57"/>
    <x v="0"/>
    <s v="Dress"/>
    <x v="0"/>
    <x v="71"/>
    <x v="14"/>
    <x v="3"/>
    <x v="20"/>
    <x v="1"/>
    <n v="4.4000000000000004"/>
    <s v="No"/>
    <x v="5"/>
    <x v="1"/>
    <x v="1"/>
    <s v="No"/>
    <n v="19"/>
    <s v="Venmo"/>
    <x v="2"/>
  </r>
  <r>
    <n v="2508"/>
    <n v="58"/>
    <x v="0"/>
    <s v="Shoes"/>
    <x v="1"/>
    <x v="14"/>
    <x v="7"/>
    <x v="2"/>
    <x v="17"/>
    <x v="3"/>
    <n v="2.9"/>
    <s v="No"/>
    <x v="3"/>
    <x v="5"/>
    <x v="1"/>
    <s v="No"/>
    <n v="32"/>
    <s v="Credit Card"/>
    <x v="6"/>
  </r>
  <r>
    <n v="2509"/>
    <n v="23"/>
    <x v="0"/>
    <s v="Sneakers"/>
    <x v="1"/>
    <x v="3"/>
    <x v="18"/>
    <x v="3"/>
    <x v="21"/>
    <x v="1"/>
    <n v="3.1"/>
    <s v="No"/>
    <x v="2"/>
    <x v="4"/>
    <x v="1"/>
    <s v="No"/>
    <n v="5"/>
    <s v="Debit Card"/>
    <x v="4"/>
  </r>
  <r>
    <n v="2510"/>
    <n v="19"/>
    <x v="0"/>
    <s v="Socks"/>
    <x v="0"/>
    <x v="16"/>
    <x v="47"/>
    <x v="2"/>
    <x v="13"/>
    <x v="1"/>
    <n v="4.4000000000000004"/>
    <s v="No"/>
    <x v="3"/>
    <x v="1"/>
    <x v="1"/>
    <s v="No"/>
    <n v="9"/>
    <s v="Bank Transfer"/>
    <x v="3"/>
  </r>
  <r>
    <n v="2511"/>
    <n v="40"/>
    <x v="0"/>
    <s v="Jacket"/>
    <x v="2"/>
    <x v="69"/>
    <x v="45"/>
    <x v="0"/>
    <x v="7"/>
    <x v="0"/>
    <n v="4.4000000000000004"/>
    <s v="No"/>
    <x v="2"/>
    <x v="3"/>
    <x v="1"/>
    <s v="No"/>
    <n v="48"/>
    <s v="Credit Card"/>
    <x v="1"/>
  </r>
  <r>
    <n v="2512"/>
    <n v="54"/>
    <x v="0"/>
    <s v="Backpack"/>
    <x v="3"/>
    <x v="27"/>
    <x v="37"/>
    <x v="2"/>
    <x v="17"/>
    <x v="2"/>
    <n v="2.7"/>
    <s v="No"/>
    <x v="5"/>
    <x v="5"/>
    <x v="1"/>
    <s v="No"/>
    <n v="1"/>
    <s v="PayPal"/>
    <x v="3"/>
  </r>
  <r>
    <n v="2513"/>
    <n v="50"/>
    <x v="0"/>
    <s v="Socks"/>
    <x v="0"/>
    <x v="80"/>
    <x v="25"/>
    <x v="2"/>
    <x v="14"/>
    <x v="2"/>
    <n v="4.9000000000000004"/>
    <s v="No"/>
    <x v="0"/>
    <x v="1"/>
    <x v="1"/>
    <s v="No"/>
    <n v="20"/>
    <s v="Credit Card"/>
    <x v="5"/>
  </r>
  <r>
    <n v="2514"/>
    <n v="69"/>
    <x v="0"/>
    <s v="Handbag"/>
    <x v="3"/>
    <x v="0"/>
    <x v="47"/>
    <x v="0"/>
    <x v="11"/>
    <x v="0"/>
    <n v="3.5"/>
    <s v="No"/>
    <x v="5"/>
    <x v="4"/>
    <x v="1"/>
    <s v="No"/>
    <n v="42"/>
    <s v="Cash"/>
    <x v="2"/>
  </r>
  <r>
    <n v="2515"/>
    <n v="42"/>
    <x v="0"/>
    <s v="Hat"/>
    <x v="3"/>
    <x v="18"/>
    <x v="29"/>
    <x v="0"/>
    <x v="11"/>
    <x v="1"/>
    <n v="4.8"/>
    <s v="No"/>
    <x v="5"/>
    <x v="1"/>
    <x v="1"/>
    <s v="No"/>
    <n v="45"/>
    <s v="PayPal"/>
    <x v="4"/>
  </r>
  <r>
    <n v="2516"/>
    <n v="37"/>
    <x v="0"/>
    <s v="Blouse"/>
    <x v="0"/>
    <x v="56"/>
    <x v="23"/>
    <x v="2"/>
    <x v="23"/>
    <x v="2"/>
    <n v="4.2"/>
    <s v="No"/>
    <x v="1"/>
    <x v="4"/>
    <x v="1"/>
    <s v="No"/>
    <n v="41"/>
    <s v="Cash"/>
    <x v="5"/>
  </r>
  <r>
    <n v="2517"/>
    <n v="46"/>
    <x v="0"/>
    <s v="Shorts"/>
    <x v="0"/>
    <x v="2"/>
    <x v="40"/>
    <x v="3"/>
    <x v="18"/>
    <x v="1"/>
    <n v="4.5999999999999996"/>
    <s v="No"/>
    <x v="1"/>
    <x v="3"/>
    <x v="1"/>
    <s v="No"/>
    <n v="36"/>
    <s v="Debit Card"/>
    <x v="3"/>
  </r>
  <r>
    <n v="2518"/>
    <n v="64"/>
    <x v="0"/>
    <s v="Shirt"/>
    <x v="0"/>
    <x v="15"/>
    <x v="5"/>
    <x v="0"/>
    <x v="20"/>
    <x v="1"/>
    <n v="2.9"/>
    <s v="No"/>
    <x v="0"/>
    <x v="3"/>
    <x v="1"/>
    <s v="No"/>
    <n v="10"/>
    <s v="Venmo"/>
    <x v="2"/>
  </r>
  <r>
    <n v="2519"/>
    <n v="20"/>
    <x v="0"/>
    <s v="Boots"/>
    <x v="1"/>
    <x v="12"/>
    <x v="1"/>
    <x v="3"/>
    <x v="24"/>
    <x v="3"/>
    <n v="4"/>
    <s v="No"/>
    <x v="3"/>
    <x v="5"/>
    <x v="1"/>
    <s v="No"/>
    <n v="31"/>
    <s v="Venmo"/>
    <x v="2"/>
  </r>
  <r>
    <n v="2520"/>
    <n v="40"/>
    <x v="0"/>
    <s v="Jacket"/>
    <x v="2"/>
    <x v="3"/>
    <x v="49"/>
    <x v="0"/>
    <x v="23"/>
    <x v="1"/>
    <n v="4.9000000000000004"/>
    <s v="No"/>
    <x v="0"/>
    <x v="3"/>
    <x v="1"/>
    <s v="No"/>
    <n v="21"/>
    <s v="Credit Card"/>
    <x v="3"/>
  </r>
  <r>
    <n v="2521"/>
    <n v="64"/>
    <x v="0"/>
    <s v="Jacket"/>
    <x v="2"/>
    <x v="22"/>
    <x v="26"/>
    <x v="0"/>
    <x v="23"/>
    <x v="2"/>
    <n v="3.1"/>
    <s v="No"/>
    <x v="1"/>
    <x v="2"/>
    <x v="1"/>
    <s v="No"/>
    <n v="16"/>
    <s v="Cash"/>
    <x v="6"/>
  </r>
  <r>
    <n v="2522"/>
    <n v="29"/>
    <x v="0"/>
    <s v="Handbag"/>
    <x v="3"/>
    <x v="27"/>
    <x v="46"/>
    <x v="2"/>
    <x v="23"/>
    <x v="3"/>
    <n v="4.4000000000000004"/>
    <s v="No"/>
    <x v="5"/>
    <x v="3"/>
    <x v="1"/>
    <s v="No"/>
    <n v="18"/>
    <s v="PayPal"/>
    <x v="6"/>
  </r>
  <r>
    <n v="2523"/>
    <n v="20"/>
    <x v="0"/>
    <s v="Belt"/>
    <x v="3"/>
    <x v="0"/>
    <x v="2"/>
    <x v="1"/>
    <x v="8"/>
    <x v="0"/>
    <n v="2.5"/>
    <s v="No"/>
    <x v="2"/>
    <x v="4"/>
    <x v="1"/>
    <s v="No"/>
    <n v="20"/>
    <s v="Debit Card"/>
    <x v="1"/>
  </r>
  <r>
    <n v="2524"/>
    <n v="43"/>
    <x v="0"/>
    <s v="Handbag"/>
    <x v="3"/>
    <x v="41"/>
    <x v="32"/>
    <x v="1"/>
    <x v="17"/>
    <x v="1"/>
    <n v="3.4"/>
    <s v="No"/>
    <x v="2"/>
    <x v="0"/>
    <x v="1"/>
    <s v="No"/>
    <n v="21"/>
    <s v="Bank Transfer"/>
    <x v="2"/>
  </r>
  <r>
    <n v="2525"/>
    <n v="60"/>
    <x v="0"/>
    <s v="Coat"/>
    <x v="2"/>
    <x v="40"/>
    <x v="23"/>
    <x v="2"/>
    <x v="7"/>
    <x v="1"/>
    <n v="3.7"/>
    <s v="No"/>
    <x v="4"/>
    <x v="0"/>
    <x v="1"/>
    <s v="No"/>
    <n v="23"/>
    <s v="Credit Card"/>
    <x v="3"/>
  </r>
  <r>
    <n v="2526"/>
    <n v="39"/>
    <x v="0"/>
    <s v="Sweater"/>
    <x v="0"/>
    <x v="11"/>
    <x v="0"/>
    <x v="2"/>
    <x v="7"/>
    <x v="0"/>
    <n v="4.2"/>
    <s v="No"/>
    <x v="3"/>
    <x v="3"/>
    <x v="1"/>
    <s v="No"/>
    <n v="20"/>
    <s v="PayPal"/>
    <x v="1"/>
  </r>
  <r>
    <n v="2527"/>
    <n v="47"/>
    <x v="0"/>
    <s v="Shorts"/>
    <x v="0"/>
    <x v="39"/>
    <x v="3"/>
    <x v="1"/>
    <x v="15"/>
    <x v="1"/>
    <n v="3.4"/>
    <s v="No"/>
    <x v="1"/>
    <x v="0"/>
    <x v="1"/>
    <s v="No"/>
    <n v="30"/>
    <s v="PayPal"/>
    <x v="4"/>
  </r>
  <r>
    <n v="2528"/>
    <n v="19"/>
    <x v="0"/>
    <s v="Pants"/>
    <x v="0"/>
    <x v="14"/>
    <x v="26"/>
    <x v="2"/>
    <x v="9"/>
    <x v="3"/>
    <n v="3.6"/>
    <s v="No"/>
    <x v="2"/>
    <x v="0"/>
    <x v="1"/>
    <s v="No"/>
    <n v="33"/>
    <s v="Bank Transfer"/>
    <x v="6"/>
  </r>
  <r>
    <n v="2529"/>
    <n v="52"/>
    <x v="0"/>
    <s v="Jewelry"/>
    <x v="3"/>
    <x v="53"/>
    <x v="15"/>
    <x v="1"/>
    <x v="15"/>
    <x v="3"/>
    <n v="4.7"/>
    <s v="No"/>
    <x v="1"/>
    <x v="4"/>
    <x v="1"/>
    <s v="No"/>
    <n v="31"/>
    <s v="Debit Card"/>
    <x v="5"/>
  </r>
  <r>
    <n v="2530"/>
    <n v="34"/>
    <x v="0"/>
    <s v="Gloves"/>
    <x v="3"/>
    <x v="17"/>
    <x v="30"/>
    <x v="2"/>
    <x v="23"/>
    <x v="1"/>
    <n v="4.7"/>
    <s v="No"/>
    <x v="2"/>
    <x v="2"/>
    <x v="1"/>
    <s v="No"/>
    <n v="48"/>
    <s v="Bank Transfer"/>
    <x v="5"/>
  </r>
  <r>
    <n v="2531"/>
    <n v="25"/>
    <x v="0"/>
    <s v="Skirt"/>
    <x v="0"/>
    <x v="57"/>
    <x v="2"/>
    <x v="1"/>
    <x v="17"/>
    <x v="1"/>
    <n v="3.6"/>
    <s v="No"/>
    <x v="5"/>
    <x v="1"/>
    <x v="1"/>
    <s v="No"/>
    <n v="28"/>
    <s v="Debit Card"/>
    <x v="1"/>
  </r>
  <r>
    <n v="2532"/>
    <n v="43"/>
    <x v="0"/>
    <s v="Sandals"/>
    <x v="1"/>
    <x v="39"/>
    <x v="21"/>
    <x v="2"/>
    <x v="10"/>
    <x v="2"/>
    <n v="4.5999999999999996"/>
    <s v="No"/>
    <x v="3"/>
    <x v="1"/>
    <x v="1"/>
    <s v="No"/>
    <n v="7"/>
    <s v="Cash"/>
    <x v="6"/>
  </r>
  <r>
    <n v="2533"/>
    <n v="55"/>
    <x v="0"/>
    <s v="Socks"/>
    <x v="0"/>
    <x v="62"/>
    <x v="43"/>
    <x v="1"/>
    <x v="4"/>
    <x v="2"/>
    <n v="2.6"/>
    <s v="No"/>
    <x v="3"/>
    <x v="2"/>
    <x v="1"/>
    <s v="No"/>
    <n v="4"/>
    <s v="Debit Card"/>
    <x v="1"/>
  </r>
  <r>
    <n v="2534"/>
    <n v="66"/>
    <x v="0"/>
    <s v="Jewelry"/>
    <x v="3"/>
    <x v="43"/>
    <x v="38"/>
    <x v="1"/>
    <x v="24"/>
    <x v="2"/>
    <n v="3.1"/>
    <s v="No"/>
    <x v="4"/>
    <x v="3"/>
    <x v="1"/>
    <s v="No"/>
    <n v="49"/>
    <s v="Cash"/>
    <x v="4"/>
  </r>
  <r>
    <n v="2535"/>
    <n v="41"/>
    <x v="0"/>
    <s v="Sunglasses"/>
    <x v="3"/>
    <x v="69"/>
    <x v="41"/>
    <x v="3"/>
    <x v="16"/>
    <x v="3"/>
    <n v="3.2"/>
    <s v="No"/>
    <x v="3"/>
    <x v="1"/>
    <x v="1"/>
    <s v="No"/>
    <n v="22"/>
    <s v="Cash"/>
    <x v="1"/>
  </r>
  <r>
    <n v="2536"/>
    <n v="47"/>
    <x v="0"/>
    <s v="Coat"/>
    <x v="2"/>
    <x v="68"/>
    <x v="34"/>
    <x v="1"/>
    <x v="7"/>
    <x v="0"/>
    <n v="3.9"/>
    <s v="No"/>
    <x v="1"/>
    <x v="0"/>
    <x v="1"/>
    <s v="No"/>
    <n v="39"/>
    <s v="Bank Transfer"/>
    <x v="0"/>
  </r>
  <r>
    <n v="2537"/>
    <n v="51"/>
    <x v="0"/>
    <s v="Belt"/>
    <x v="3"/>
    <x v="32"/>
    <x v="19"/>
    <x v="0"/>
    <x v="0"/>
    <x v="1"/>
    <n v="4.9000000000000004"/>
    <s v="No"/>
    <x v="1"/>
    <x v="0"/>
    <x v="1"/>
    <s v="No"/>
    <n v="45"/>
    <s v="PayPal"/>
    <x v="6"/>
  </r>
  <r>
    <n v="2538"/>
    <n v="44"/>
    <x v="0"/>
    <s v="Coat"/>
    <x v="2"/>
    <x v="4"/>
    <x v="1"/>
    <x v="2"/>
    <x v="7"/>
    <x v="2"/>
    <n v="4.0999999999999996"/>
    <s v="No"/>
    <x v="5"/>
    <x v="4"/>
    <x v="1"/>
    <s v="No"/>
    <n v="30"/>
    <s v="PayPal"/>
    <x v="0"/>
  </r>
  <r>
    <n v="2539"/>
    <n v="18"/>
    <x v="0"/>
    <s v="Scarf"/>
    <x v="3"/>
    <x v="50"/>
    <x v="32"/>
    <x v="2"/>
    <x v="5"/>
    <x v="2"/>
    <n v="4.2"/>
    <s v="No"/>
    <x v="4"/>
    <x v="2"/>
    <x v="1"/>
    <s v="No"/>
    <n v="33"/>
    <s v="Credit Card"/>
    <x v="4"/>
  </r>
  <r>
    <n v="2540"/>
    <n v="33"/>
    <x v="0"/>
    <s v="Sandals"/>
    <x v="1"/>
    <x v="2"/>
    <x v="2"/>
    <x v="2"/>
    <x v="7"/>
    <x v="3"/>
    <n v="4.0999999999999996"/>
    <s v="No"/>
    <x v="3"/>
    <x v="2"/>
    <x v="1"/>
    <s v="No"/>
    <n v="24"/>
    <s v="Cash"/>
    <x v="4"/>
  </r>
  <r>
    <n v="2541"/>
    <n v="24"/>
    <x v="0"/>
    <s v="Belt"/>
    <x v="3"/>
    <x v="69"/>
    <x v="32"/>
    <x v="2"/>
    <x v="4"/>
    <x v="2"/>
    <n v="3.9"/>
    <s v="No"/>
    <x v="3"/>
    <x v="1"/>
    <x v="1"/>
    <s v="No"/>
    <n v="11"/>
    <s v="Debit Card"/>
    <x v="3"/>
  </r>
  <r>
    <n v="2542"/>
    <n v="33"/>
    <x v="0"/>
    <s v="Scarf"/>
    <x v="3"/>
    <x v="47"/>
    <x v="47"/>
    <x v="2"/>
    <x v="5"/>
    <x v="1"/>
    <n v="2.7"/>
    <s v="No"/>
    <x v="4"/>
    <x v="2"/>
    <x v="1"/>
    <s v="No"/>
    <n v="13"/>
    <s v="Venmo"/>
    <x v="6"/>
  </r>
  <r>
    <n v="2543"/>
    <n v="61"/>
    <x v="0"/>
    <s v="Jewelry"/>
    <x v="3"/>
    <x v="20"/>
    <x v="10"/>
    <x v="2"/>
    <x v="3"/>
    <x v="0"/>
    <n v="3.7"/>
    <s v="No"/>
    <x v="3"/>
    <x v="0"/>
    <x v="1"/>
    <s v="No"/>
    <n v="27"/>
    <s v="PayPal"/>
    <x v="2"/>
  </r>
  <r>
    <n v="2544"/>
    <n v="27"/>
    <x v="0"/>
    <s v="Scarf"/>
    <x v="3"/>
    <x v="22"/>
    <x v="8"/>
    <x v="0"/>
    <x v="15"/>
    <x v="1"/>
    <n v="2.7"/>
    <s v="No"/>
    <x v="5"/>
    <x v="2"/>
    <x v="1"/>
    <s v="No"/>
    <n v="30"/>
    <s v="PayPal"/>
    <x v="4"/>
  </r>
  <r>
    <n v="2545"/>
    <n v="46"/>
    <x v="0"/>
    <s v="Pants"/>
    <x v="0"/>
    <x v="44"/>
    <x v="12"/>
    <x v="2"/>
    <x v="16"/>
    <x v="1"/>
    <n v="2.5"/>
    <s v="No"/>
    <x v="2"/>
    <x v="2"/>
    <x v="1"/>
    <s v="No"/>
    <n v="39"/>
    <s v="Venmo"/>
    <x v="3"/>
  </r>
  <r>
    <n v="2546"/>
    <n v="38"/>
    <x v="0"/>
    <s v="Shoes"/>
    <x v="1"/>
    <x v="74"/>
    <x v="21"/>
    <x v="0"/>
    <x v="8"/>
    <x v="1"/>
    <n v="3.9"/>
    <s v="No"/>
    <x v="1"/>
    <x v="1"/>
    <x v="1"/>
    <s v="No"/>
    <n v="10"/>
    <s v="Debit Card"/>
    <x v="2"/>
  </r>
  <r>
    <n v="2547"/>
    <n v="63"/>
    <x v="0"/>
    <s v="Boots"/>
    <x v="1"/>
    <x v="34"/>
    <x v="21"/>
    <x v="0"/>
    <x v="0"/>
    <x v="2"/>
    <n v="3"/>
    <s v="No"/>
    <x v="4"/>
    <x v="0"/>
    <x v="1"/>
    <s v="No"/>
    <n v="4"/>
    <s v="Credit Card"/>
    <x v="3"/>
  </r>
  <r>
    <n v="2548"/>
    <n v="47"/>
    <x v="0"/>
    <s v="Jacket"/>
    <x v="2"/>
    <x v="8"/>
    <x v="16"/>
    <x v="2"/>
    <x v="19"/>
    <x v="2"/>
    <n v="3.2"/>
    <s v="No"/>
    <x v="1"/>
    <x v="4"/>
    <x v="1"/>
    <s v="No"/>
    <n v="16"/>
    <s v="Cash"/>
    <x v="1"/>
  </r>
  <r>
    <n v="2549"/>
    <n v="42"/>
    <x v="0"/>
    <s v="Backpack"/>
    <x v="3"/>
    <x v="80"/>
    <x v="21"/>
    <x v="0"/>
    <x v="6"/>
    <x v="0"/>
    <n v="3.8"/>
    <s v="No"/>
    <x v="0"/>
    <x v="3"/>
    <x v="1"/>
    <s v="No"/>
    <n v="34"/>
    <s v="Credit Card"/>
    <x v="5"/>
  </r>
  <r>
    <n v="2550"/>
    <n v="41"/>
    <x v="0"/>
    <s v="Jacket"/>
    <x v="2"/>
    <x v="30"/>
    <x v="41"/>
    <x v="2"/>
    <x v="16"/>
    <x v="3"/>
    <n v="2.7"/>
    <s v="No"/>
    <x v="0"/>
    <x v="3"/>
    <x v="1"/>
    <s v="No"/>
    <n v="11"/>
    <s v="Debit Card"/>
    <x v="6"/>
  </r>
  <r>
    <n v="2551"/>
    <n v="53"/>
    <x v="0"/>
    <s v="Boots"/>
    <x v="1"/>
    <x v="78"/>
    <x v="13"/>
    <x v="3"/>
    <x v="15"/>
    <x v="3"/>
    <n v="3"/>
    <s v="No"/>
    <x v="0"/>
    <x v="5"/>
    <x v="1"/>
    <s v="No"/>
    <n v="30"/>
    <s v="Debit Card"/>
    <x v="0"/>
  </r>
  <r>
    <n v="2552"/>
    <n v="29"/>
    <x v="0"/>
    <s v="Shoes"/>
    <x v="1"/>
    <x v="50"/>
    <x v="46"/>
    <x v="2"/>
    <x v="1"/>
    <x v="0"/>
    <n v="4.0999999999999996"/>
    <s v="No"/>
    <x v="2"/>
    <x v="2"/>
    <x v="1"/>
    <s v="No"/>
    <n v="40"/>
    <s v="Debit Card"/>
    <x v="2"/>
  </r>
  <r>
    <n v="2553"/>
    <n v="61"/>
    <x v="0"/>
    <s v="Belt"/>
    <x v="3"/>
    <x v="16"/>
    <x v="33"/>
    <x v="3"/>
    <x v="7"/>
    <x v="1"/>
    <n v="3.2"/>
    <s v="No"/>
    <x v="2"/>
    <x v="4"/>
    <x v="1"/>
    <s v="No"/>
    <n v="13"/>
    <s v="Credit Card"/>
    <x v="2"/>
  </r>
  <r>
    <n v="2554"/>
    <n v="69"/>
    <x v="0"/>
    <s v="Jewelry"/>
    <x v="3"/>
    <x v="21"/>
    <x v="34"/>
    <x v="2"/>
    <x v="1"/>
    <x v="2"/>
    <n v="4.5"/>
    <s v="No"/>
    <x v="2"/>
    <x v="5"/>
    <x v="1"/>
    <s v="No"/>
    <n v="28"/>
    <s v="Venmo"/>
    <x v="6"/>
  </r>
  <r>
    <n v="2555"/>
    <n v="51"/>
    <x v="0"/>
    <s v="Jewelry"/>
    <x v="3"/>
    <x v="10"/>
    <x v="23"/>
    <x v="2"/>
    <x v="0"/>
    <x v="2"/>
    <n v="4.3"/>
    <s v="No"/>
    <x v="1"/>
    <x v="5"/>
    <x v="1"/>
    <s v="No"/>
    <n v="49"/>
    <s v="Debit Card"/>
    <x v="4"/>
  </r>
  <r>
    <n v="2556"/>
    <n v="24"/>
    <x v="0"/>
    <s v="Pants"/>
    <x v="0"/>
    <x v="67"/>
    <x v="37"/>
    <x v="2"/>
    <x v="0"/>
    <x v="3"/>
    <n v="3.5"/>
    <s v="No"/>
    <x v="3"/>
    <x v="3"/>
    <x v="1"/>
    <s v="No"/>
    <n v="23"/>
    <s v="Credit Card"/>
    <x v="1"/>
  </r>
  <r>
    <n v="2557"/>
    <n v="24"/>
    <x v="0"/>
    <s v="T-shirt"/>
    <x v="0"/>
    <x v="19"/>
    <x v="6"/>
    <x v="3"/>
    <x v="23"/>
    <x v="3"/>
    <n v="3.1"/>
    <s v="No"/>
    <x v="3"/>
    <x v="3"/>
    <x v="1"/>
    <s v="No"/>
    <n v="4"/>
    <s v="Bank Transfer"/>
    <x v="3"/>
  </r>
  <r>
    <n v="2558"/>
    <n v="70"/>
    <x v="0"/>
    <s v="Shorts"/>
    <x v="0"/>
    <x v="66"/>
    <x v="19"/>
    <x v="0"/>
    <x v="17"/>
    <x v="1"/>
    <n v="3.9"/>
    <s v="No"/>
    <x v="4"/>
    <x v="3"/>
    <x v="1"/>
    <s v="No"/>
    <n v="17"/>
    <s v="PayPal"/>
    <x v="0"/>
  </r>
  <r>
    <n v="2559"/>
    <n v="49"/>
    <x v="0"/>
    <s v="Hoodie"/>
    <x v="0"/>
    <x v="50"/>
    <x v="18"/>
    <x v="2"/>
    <x v="5"/>
    <x v="3"/>
    <n v="2.7"/>
    <s v="No"/>
    <x v="2"/>
    <x v="0"/>
    <x v="1"/>
    <s v="No"/>
    <n v="24"/>
    <s v="PayPal"/>
    <x v="0"/>
  </r>
  <r>
    <n v="2560"/>
    <n v="48"/>
    <x v="0"/>
    <s v="Belt"/>
    <x v="3"/>
    <x v="79"/>
    <x v="16"/>
    <x v="1"/>
    <x v="14"/>
    <x v="0"/>
    <n v="4"/>
    <s v="No"/>
    <x v="4"/>
    <x v="1"/>
    <x v="1"/>
    <s v="No"/>
    <n v="21"/>
    <s v="Debit Card"/>
    <x v="6"/>
  </r>
  <r>
    <n v="2561"/>
    <n v="58"/>
    <x v="0"/>
    <s v="Boots"/>
    <x v="1"/>
    <x v="17"/>
    <x v="18"/>
    <x v="2"/>
    <x v="10"/>
    <x v="1"/>
    <n v="2.7"/>
    <s v="No"/>
    <x v="5"/>
    <x v="2"/>
    <x v="1"/>
    <s v="No"/>
    <n v="17"/>
    <s v="Debit Card"/>
    <x v="4"/>
  </r>
  <r>
    <n v="2562"/>
    <n v="32"/>
    <x v="0"/>
    <s v="Hoodie"/>
    <x v="0"/>
    <x v="5"/>
    <x v="14"/>
    <x v="0"/>
    <x v="23"/>
    <x v="1"/>
    <n v="2.7"/>
    <s v="No"/>
    <x v="0"/>
    <x v="1"/>
    <x v="1"/>
    <s v="No"/>
    <n v="22"/>
    <s v="Debit Card"/>
    <x v="3"/>
  </r>
  <r>
    <n v="2563"/>
    <n v="57"/>
    <x v="0"/>
    <s v="Shorts"/>
    <x v="0"/>
    <x v="17"/>
    <x v="28"/>
    <x v="3"/>
    <x v="22"/>
    <x v="1"/>
    <n v="4.7"/>
    <s v="No"/>
    <x v="5"/>
    <x v="3"/>
    <x v="1"/>
    <s v="No"/>
    <n v="27"/>
    <s v="Cash"/>
    <x v="0"/>
  </r>
  <r>
    <n v="2564"/>
    <n v="69"/>
    <x v="0"/>
    <s v="Backpack"/>
    <x v="3"/>
    <x v="13"/>
    <x v="2"/>
    <x v="3"/>
    <x v="0"/>
    <x v="0"/>
    <n v="4.5"/>
    <s v="No"/>
    <x v="3"/>
    <x v="3"/>
    <x v="1"/>
    <s v="No"/>
    <n v="1"/>
    <s v="Venmo"/>
    <x v="6"/>
  </r>
  <r>
    <n v="2565"/>
    <n v="42"/>
    <x v="0"/>
    <s v="Scarf"/>
    <x v="3"/>
    <x v="3"/>
    <x v="0"/>
    <x v="0"/>
    <x v="21"/>
    <x v="0"/>
    <n v="3"/>
    <s v="No"/>
    <x v="5"/>
    <x v="4"/>
    <x v="1"/>
    <s v="No"/>
    <n v="27"/>
    <s v="Bank Transfer"/>
    <x v="1"/>
  </r>
  <r>
    <n v="2566"/>
    <n v="30"/>
    <x v="0"/>
    <s v="Socks"/>
    <x v="0"/>
    <x v="35"/>
    <x v="34"/>
    <x v="1"/>
    <x v="21"/>
    <x v="3"/>
    <n v="3.6"/>
    <s v="No"/>
    <x v="5"/>
    <x v="5"/>
    <x v="1"/>
    <s v="No"/>
    <n v="8"/>
    <s v="Venmo"/>
    <x v="3"/>
  </r>
  <r>
    <n v="2567"/>
    <n v="35"/>
    <x v="0"/>
    <s v="Handbag"/>
    <x v="3"/>
    <x v="15"/>
    <x v="9"/>
    <x v="1"/>
    <x v="22"/>
    <x v="3"/>
    <n v="3.3"/>
    <s v="No"/>
    <x v="0"/>
    <x v="3"/>
    <x v="1"/>
    <s v="No"/>
    <n v="43"/>
    <s v="PayPal"/>
    <x v="3"/>
  </r>
  <r>
    <n v="2568"/>
    <n v="19"/>
    <x v="0"/>
    <s v="Sunglasses"/>
    <x v="3"/>
    <x v="21"/>
    <x v="49"/>
    <x v="3"/>
    <x v="9"/>
    <x v="1"/>
    <n v="4.3"/>
    <s v="No"/>
    <x v="4"/>
    <x v="5"/>
    <x v="1"/>
    <s v="No"/>
    <n v="24"/>
    <s v="Cash"/>
    <x v="0"/>
  </r>
  <r>
    <n v="2569"/>
    <n v="52"/>
    <x v="0"/>
    <s v="T-shirt"/>
    <x v="0"/>
    <x v="57"/>
    <x v="21"/>
    <x v="3"/>
    <x v="14"/>
    <x v="0"/>
    <n v="4.3"/>
    <s v="No"/>
    <x v="2"/>
    <x v="0"/>
    <x v="1"/>
    <s v="No"/>
    <n v="29"/>
    <s v="PayPal"/>
    <x v="0"/>
  </r>
  <r>
    <n v="2570"/>
    <n v="42"/>
    <x v="0"/>
    <s v="Dress"/>
    <x v="0"/>
    <x v="60"/>
    <x v="14"/>
    <x v="2"/>
    <x v="4"/>
    <x v="1"/>
    <n v="4.8"/>
    <s v="No"/>
    <x v="5"/>
    <x v="1"/>
    <x v="1"/>
    <s v="No"/>
    <n v="10"/>
    <s v="Bank Transfer"/>
    <x v="4"/>
  </r>
  <r>
    <n v="2571"/>
    <n v="36"/>
    <x v="0"/>
    <s v="Sneakers"/>
    <x v="1"/>
    <x v="65"/>
    <x v="35"/>
    <x v="3"/>
    <x v="8"/>
    <x v="1"/>
    <n v="4"/>
    <s v="No"/>
    <x v="1"/>
    <x v="5"/>
    <x v="1"/>
    <s v="No"/>
    <n v="12"/>
    <s v="PayPal"/>
    <x v="0"/>
  </r>
  <r>
    <n v="2572"/>
    <n v="45"/>
    <x v="0"/>
    <s v="Sunglasses"/>
    <x v="3"/>
    <x v="65"/>
    <x v="16"/>
    <x v="0"/>
    <x v="13"/>
    <x v="0"/>
    <n v="3.5"/>
    <s v="No"/>
    <x v="0"/>
    <x v="3"/>
    <x v="1"/>
    <s v="No"/>
    <n v="48"/>
    <s v="Cash"/>
    <x v="0"/>
  </r>
  <r>
    <n v="2573"/>
    <n v="54"/>
    <x v="0"/>
    <s v="Blouse"/>
    <x v="0"/>
    <x v="69"/>
    <x v="47"/>
    <x v="2"/>
    <x v="5"/>
    <x v="3"/>
    <n v="3.9"/>
    <s v="No"/>
    <x v="5"/>
    <x v="2"/>
    <x v="1"/>
    <s v="No"/>
    <n v="40"/>
    <s v="Bank Transfer"/>
    <x v="3"/>
  </r>
  <r>
    <n v="2574"/>
    <n v="54"/>
    <x v="0"/>
    <s v="T-shirt"/>
    <x v="0"/>
    <x v="3"/>
    <x v="35"/>
    <x v="2"/>
    <x v="16"/>
    <x v="2"/>
    <n v="4.4000000000000004"/>
    <s v="No"/>
    <x v="1"/>
    <x v="5"/>
    <x v="1"/>
    <s v="No"/>
    <n v="1"/>
    <s v="Bank Transfer"/>
    <x v="2"/>
  </r>
  <r>
    <n v="2575"/>
    <n v="27"/>
    <x v="0"/>
    <s v="Hat"/>
    <x v="3"/>
    <x v="80"/>
    <x v="20"/>
    <x v="2"/>
    <x v="18"/>
    <x v="2"/>
    <n v="4.5999999999999996"/>
    <s v="No"/>
    <x v="0"/>
    <x v="4"/>
    <x v="1"/>
    <s v="No"/>
    <n v="26"/>
    <s v="Credit Card"/>
    <x v="0"/>
  </r>
  <r>
    <n v="2576"/>
    <n v="53"/>
    <x v="0"/>
    <s v="Shorts"/>
    <x v="0"/>
    <x v="48"/>
    <x v="46"/>
    <x v="2"/>
    <x v="5"/>
    <x v="3"/>
    <n v="4"/>
    <s v="No"/>
    <x v="2"/>
    <x v="0"/>
    <x v="1"/>
    <s v="No"/>
    <n v="9"/>
    <s v="PayPal"/>
    <x v="2"/>
  </r>
  <r>
    <n v="2577"/>
    <n v="20"/>
    <x v="0"/>
    <s v="Hoodie"/>
    <x v="0"/>
    <x v="49"/>
    <x v="13"/>
    <x v="2"/>
    <x v="5"/>
    <x v="0"/>
    <n v="4.2"/>
    <s v="No"/>
    <x v="3"/>
    <x v="1"/>
    <x v="1"/>
    <s v="No"/>
    <n v="19"/>
    <s v="Debit Card"/>
    <x v="3"/>
  </r>
  <r>
    <n v="2578"/>
    <n v="52"/>
    <x v="0"/>
    <s v="Socks"/>
    <x v="0"/>
    <x v="32"/>
    <x v="46"/>
    <x v="0"/>
    <x v="13"/>
    <x v="3"/>
    <n v="4.5"/>
    <s v="No"/>
    <x v="5"/>
    <x v="2"/>
    <x v="1"/>
    <s v="No"/>
    <n v="37"/>
    <s v="Bank Transfer"/>
    <x v="5"/>
  </r>
  <r>
    <n v="2579"/>
    <n v="54"/>
    <x v="0"/>
    <s v="Sunglasses"/>
    <x v="3"/>
    <x v="16"/>
    <x v="34"/>
    <x v="2"/>
    <x v="7"/>
    <x v="3"/>
    <n v="3.9"/>
    <s v="No"/>
    <x v="1"/>
    <x v="1"/>
    <x v="1"/>
    <s v="No"/>
    <n v="3"/>
    <s v="Cash"/>
    <x v="3"/>
  </r>
  <r>
    <n v="2580"/>
    <n v="65"/>
    <x v="0"/>
    <s v="Blouse"/>
    <x v="0"/>
    <x v="5"/>
    <x v="46"/>
    <x v="2"/>
    <x v="7"/>
    <x v="2"/>
    <n v="3.7"/>
    <s v="No"/>
    <x v="4"/>
    <x v="0"/>
    <x v="1"/>
    <s v="No"/>
    <n v="40"/>
    <s v="Venmo"/>
    <x v="1"/>
  </r>
  <r>
    <n v="2581"/>
    <n v="43"/>
    <x v="0"/>
    <s v="Jeans"/>
    <x v="0"/>
    <x v="45"/>
    <x v="2"/>
    <x v="1"/>
    <x v="2"/>
    <x v="2"/>
    <n v="3.6"/>
    <s v="No"/>
    <x v="2"/>
    <x v="5"/>
    <x v="1"/>
    <s v="No"/>
    <n v="13"/>
    <s v="Bank Transfer"/>
    <x v="3"/>
  </r>
  <r>
    <n v="2582"/>
    <n v="57"/>
    <x v="0"/>
    <s v="Dress"/>
    <x v="0"/>
    <x v="13"/>
    <x v="5"/>
    <x v="2"/>
    <x v="9"/>
    <x v="0"/>
    <n v="4.7"/>
    <s v="No"/>
    <x v="1"/>
    <x v="0"/>
    <x v="1"/>
    <s v="No"/>
    <n v="48"/>
    <s v="Credit Card"/>
    <x v="5"/>
  </r>
  <r>
    <n v="2583"/>
    <n v="19"/>
    <x v="0"/>
    <s v="Dress"/>
    <x v="0"/>
    <x v="57"/>
    <x v="45"/>
    <x v="1"/>
    <x v="21"/>
    <x v="3"/>
    <n v="3.6"/>
    <s v="No"/>
    <x v="4"/>
    <x v="4"/>
    <x v="1"/>
    <s v="No"/>
    <n v="4"/>
    <s v="Venmo"/>
    <x v="6"/>
  </r>
  <r>
    <n v="2584"/>
    <n v="69"/>
    <x v="0"/>
    <s v="Jeans"/>
    <x v="0"/>
    <x v="73"/>
    <x v="19"/>
    <x v="2"/>
    <x v="12"/>
    <x v="3"/>
    <n v="2.5"/>
    <s v="No"/>
    <x v="1"/>
    <x v="2"/>
    <x v="1"/>
    <s v="No"/>
    <n v="9"/>
    <s v="Cash"/>
    <x v="1"/>
  </r>
  <r>
    <n v="2585"/>
    <n v="26"/>
    <x v="0"/>
    <s v="Socks"/>
    <x v="0"/>
    <x v="38"/>
    <x v="20"/>
    <x v="0"/>
    <x v="24"/>
    <x v="2"/>
    <n v="2.9"/>
    <s v="No"/>
    <x v="3"/>
    <x v="5"/>
    <x v="1"/>
    <s v="No"/>
    <n v="26"/>
    <s v="Bank Transfer"/>
    <x v="4"/>
  </r>
  <r>
    <n v="2586"/>
    <n v="57"/>
    <x v="0"/>
    <s v="Sunglasses"/>
    <x v="3"/>
    <x v="18"/>
    <x v="48"/>
    <x v="0"/>
    <x v="1"/>
    <x v="3"/>
    <n v="4.4000000000000004"/>
    <s v="No"/>
    <x v="4"/>
    <x v="1"/>
    <x v="1"/>
    <s v="No"/>
    <n v="19"/>
    <s v="Debit Card"/>
    <x v="1"/>
  </r>
  <r>
    <n v="2587"/>
    <n v="20"/>
    <x v="0"/>
    <s v="Coat"/>
    <x v="2"/>
    <x v="39"/>
    <x v="1"/>
    <x v="0"/>
    <x v="22"/>
    <x v="0"/>
    <n v="4.5999999999999996"/>
    <s v="No"/>
    <x v="4"/>
    <x v="0"/>
    <x v="1"/>
    <s v="No"/>
    <n v="1"/>
    <s v="Credit Card"/>
    <x v="6"/>
  </r>
  <r>
    <n v="2588"/>
    <n v="55"/>
    <x v="0"/>
    <s v="Scarf"/>
    <x v="3"/>
    <x v="45"/>
    <x v="39"/>
    <x v="2"/>
    <x v="7"/>
    <x v="0"/>
    <n v="3.7"/>
    <s v="No"/>
    <x v="3"/>
    <x v="0"/>
    <x v="1"/>
    <s v="No"/>
    <n v="29"/>
    <s v="PayPal"/>
    <x v="6"/>
  </r>
  <r>
    <n v="2589"/>
    <n v="44"/>
    <x v="0"/>
    <s v="Backpack"/>
    <x v="3"/>
    <x v="4"/>
    <x v="12"/>
    <x v="2"/>
    <x v="15"/>
    <x v="2"/>
    <n v="3.2"/>
    <s v="No"/>
    <x v="4"/>
    <x v="1"/>
    <x v="1"/>
    <s v="No"/>
    <n v="38"/>
    <s v="Venmo"/>
    <x v="4"/>
  </r>
  <r>
    <n v="2590"/>
    <n v="52"/>
    <x v="0"/>
    <s v="Pants"/>
    <x v="0"/>
    <x v="0"/>
    <x v="25"/>
    <x v="2"/>
    <x v="5"/>
    <x v="0"/>
    <n v="4.9000000000000004"/>
    <s v="No"/>
    <x v="1"/>
    <x v="4"/>
    <x v="1"/>
    <s v="No"/>
    <n v="31"/>
    <s v="PayPal"/>
    <x v="2"/>
  </r>
  <r>
    <n v="2591"/>
    <n v="57"/>
    <x v="0"/>
    <s v="Gloves"/>
    <x v="3"/>
    <x v="76"/>
    <x v="18"/>
    <x v="2"/>
    <x v="2"/>
    <x v="2"/>
    <n v="5"/>
    <s v="No"/>
    <x v="3"/>
    <x v="1"/>
    <x v="1"/>
    <s v="No"/>
    <n v="35"/>
    <s v="Venmo"/>
    <x v="2"/>
  </r>
  <r>
    <n v="2592"/>
    <n v="40"/>
    <x v="0"/>
    <s v="Jacket"/>
    <x v="2"/>
    <x v="70"/>
    <x v="35"/>
    <x v="1"/>
    <x v="8"/>
    <x v="1"/>
    <n v="3.3"/>
    <s v="No"/>
    <x v="5"/>
    <x v="0"/>
    <x v="1"/>
    <s v="No"/>
    <n v="40"/>
    <s v="Cash"/>
    <x v="3"/>
  </r>
  <r>
    <n v="2593"/>
    <n v="23"/>
    <x v="0"/>
    <s v="Shorts"/>
    <x v="0"/>
    <x v="66"/>
    <x v="44"/>
    <x v="3"/>
    <x v="15"/>
    <x v="2"/>
    <n v="4.4000000000000004"/>
    <s v="No"/>
    <x v="2"/>
    <x v="5"/>
    <x v="1"/>
    <s v="No"/>
    <n v="13"/>
    <s v="Venmo"/>
    <x v="3"/>
  </r>
  <r>
    <n v="2594"/>
    <n v="36"/>
    <x v="0"/>
    <s v="Pants"/>
    <x v="0"/>
    <x v="14"/>
    <x v="24"/>
    <x v="1"/>
    <x v="21"/>
    <x v="3"/>
    <n v="4.7"/>
    <s v="No"/>
    <x v="5"/>
    <x v="5"/>
    <x v="1"/>
    <s v="No"/>
    <n v="9"/>
    <s v="Bank Transfer"/>
    <x v="6"/>
  </r>
  <r>
    <n v="2595"/>
    <n v="59"/>
    <x v="0"/>
    <s v="Skirt"/>
    <x v="0"/>
    <x v="13"/>
    <x v="6"/>
    <x v="0"/>
    <x v="21"/>
    <x v="3"/>
    <n v="3.6"/>
    <s v="No"/>
    <x v="0"/>
    <x v="1"/>
    <x v="1"/>
    <s v="No"/>
    <n v="25"/>
    <s v="Cash"/>
    <x v="6"/>
  </r>
  <r>
    <n v="2596"/>
    <n v="29"/>
    <x v="0"/>
    <s v="Blouse"/>
    <x v="0"/>
    <x v="22"/>
    <x v="44"/>
    <x v="3"/>
    <x v="1"/>
    <x v="2"/>
    <n v="3.2"/>
    <s v="No"/>
    <x v="0"/>
    <x v="1"/>
    <x v="1"/>
    <s v="No"/>
    <n v="3"/>
    <s v="Bank Transfer"/>
    <x v="4"/>
  </r>
  <r>
    <n v="2597"/>
    <n v="63"/>
    <x v="0"/>
    <s v="Shirt"/>
    <x v="0"/>
    <x v="72"/>
    <x v="7"/>
    <x v="0"/>
    <x v="13"/>
    <x v="1"/>
    <n v="3"/>
    <s v="No"/>
    <x v="4"/>
    <x v="2"/>
    <x v="1"/>
    <s v="No"/>
    <n v="35"/>
    <s v="Credit Card"/>
    <x v="5"/>
  </r>
  <r>
    <n v="2598"/>
    <n v="60"/>
    <x v="0"/>
    <s v="Jewelry"/>
    <x v="3"/>
    <x v="21"/>
    <x v="15"/>
    <x v="3"/>
    <x v="11"/>
    <x v="2"/>
    <n v="4.4000000000000004"/>
    <s v="No"/>
    <x v="1"/>
    <x v="5"/>
    <x v="1"/>
    <s v="No"/>
    <n v="13"/>
    <s v="Venmo"/>
    <x v="4"/>
  </r>
  <r>
    <n v="2599"/>
    <n v="64"/>
    <x v="0"/>
    <s v="Backpack"/>
    <x v="3"/>
    <x v="62"/>
    <x v="22"/>
    <x v="3"/>
    <x v="8"/>
    <x v="3"/>
    <n v="3.3"/>
    <s v="No"/>
    <x v="0"/>
    <x v="0"/>
    <x v="1"/>
    <s v="No"/>
    <n v="31"/>
    <s v="Debit Card"/>
    <x v="2"/>
  </r>
  <r>
    <n v="2600"/>
    <n v="63"/>
    <x v="0"/>
    <s v="Jewelry"/>
    <x v="3"/>
    <x v="54"/>
    <x v="34"/>
    <x v="2"/>
    <x v="9"/>
    <x v="0"/>
    <n v="3.4"/>
    <s v="No"/>
    <x v="0"/>
    <x v="0"/>
    <x v="1"/>
    <s v="No"/>
    <n v="48"/>
    <s v="Credit Card"/>
    <x v="5"/>
  </r>
  <r>
    <n v="2601"/>
    <n v="21"/>
    <x v="0"/>
    <s v="Belt"/>
    <x v="3"/>
    <x v="42"/>
    <x v="14"/>
    <x v="2"/>
    <x v="0"/>
    <x v="3"/>
    <n v="3.9"/>
    <s v="No"/>
    <x v="5"/>
    <x v="0"/>
    <x v="1"/>
    <s v="No"/>
    <n v="6"/>
    <s v="Bank Transfer"/>
    <x v="4"/>
  </r>
  <r>
    <n v="2602"/>
    <n v="61"/>
    <x v="0"/>
    <s v="Dress"/>
    <x v="0"/>
    <x v="27"/>
    <x v="16"/>
    <x v="0"/>
    <x v="20"/>
    <x v="0"/>
    <n v="2.9"/>
    <s v="No"/>
    <x v="3"/>
    <x v="5"/>
    <x v="1"/>
    <s v="No"/>
    <n v="43"/>
    <s v="Cash"/>
    <x v="5"/>
  </r>
  <r>
    <n v="2603"/>
    <n v="65"/>
    <x v="0"/>
    <s v="Coat"/>
    <x v="2"/>
    <x v="77"/>
    <x v="36"/>
    <x v="2"/>
    <x v="13"/>
    <x v="3"/>
    <n v="2.9"/>
    <s v="No"/>
    <x v="4"/>
    <x v="1"/>
    <x v="1"/>
    <s v="No"/>
    <n v="1"/>
    <s v="Venmo"/>
    <x v="3"/>
  </r>
  <r>
    <n v="2604"/>
    <n v="69"/>
    <x v="0"/>
    <s v="Dress"/>
    <x v="0"/>
    <x v="47"/>
    <x v="47"/>
    <x v="2"/>
    <x v="11"/>
    <x v="1"/>
    <n v="2.7"/>
    <s v="No"/>
    <x v="5"/>
    <x v="4"/>
    <x v="1"/>
    <s v="No"/>
    <n v="8"/>
    <s v="Cash"/>
    <x v="2"/>
  </r>
  <r>
    <n v="2605"/>
    <n v="47"/>
    <x v="0"/>
    <s v="Sweater"/>
    <x v="0"/>
    <x v="36"/>
    <x v="24"/>
    <x v="2"/>
    <x v="19"/>
    <x v="1"/>
    <n v="3.4"/>
    <s v="No"/>
    <x v="0"/>
    <x v="5"/>
    <x v="1"/>
    <s v="No"/>
    <n v="6"/>
    <s v="Debit Card"/>
    <x v="1"/>
  </r>
  <r>
    <n v="2606"/>
    <n v="41"/>
    <x v="0"/>
    <s v="Hoodie"/>
    <x v="0"/>
    <x v="73"/>
    <x v="22"/>
    <x v="2"/>
    <x v="3"/>
    <x v="1"/>
    <n v="3.7"/>
    <s v="No"/>
    <x v="5"/>
    <x v="4"/>
    <x v="1"/>
    <s v="No"/>
    <n v="32"/>
    <s v="Venmo"/>
    <x v="0"/>
  </r>
  <r>
    <n v="2607"/>
    <n v="68"/>
    <x v="0"/>
    <s v="Shoes"/>
    <x v="1"/>
    <x v="57"/>
    <x v="22"/>
    <x v="0"/>
    <x v="2"/>
    <x v="1"/>
    <n v="4.7"/>
    <s v="No"/>
    <x v="1"/>
    <x v="3"/>
    <x v="1"/>
    <s v="No"/>
    <n v="46"/>
    <s v="Bank Transfer"/>
    <x v="4"/>
  </r>
  <r>
    <n v="2608"/>
    <n v="41"/>
    <x v="0"/>
    <s v="Shoes"/>
    <x v="1"/>
    <x v="14"/>
    <x v="19"/>
    <x v="3"/>
    <x v="11"/>
    <x v="1"/>
    <n v="3.1"/>
    <s v="No"/>
    <x v="1"/>
    <x v="0"/>
    <x v="1"/>
    <s v="No"/>
    <n v="38"/>
    <s v="PayPal"/>
    <x v="6"/>
  </r>
  <r>
    <n v="2609"/>
    <n v="42"/>
    <x v="0"/>
    <s v="Jacket"/>
    <x v="2"/>
    <x v="10"/>
    <x v="16"/>
    <x v="0"/>
    <x v="20"/>
    <x v="3"/>
    <n v="4.2"/>
    <s v="No"/>
    <x v="3"/>
    <x v="4"/>
    <x v="1"/>
    <s v="No"/>
    <n v="48"/>
    <s v="Credit Card"/>
    <x v="0"/>
  </r>
  <r>
    <n v="2610"/>
    <n v="66"/>
    <x v="0"/>
    <s v="Backpack"/>
    <x v="3"/>
    <x v="51"/>
    <x v="10"/>
    <x v="2"/>
    <x v="13"/>
    <x v="2"/>
    <n v="3"/>
    <s v="No"/>
    <x v="0"/>
    <x v="5"/>
    <x v="1"/>
    <s v="No"/>
    <n v="18"/>
    <s v="Debit Card"/>
    <x v="4"/>
  </r>
  <r>
    <n v="2611"/>
    <n v="66"/>
    <x v="0"/>
    <s v="Jeans"/>
    <x v="0"/>
    <x v="73"/>
    <x v="8"/>
    <x v="2"/>
    <x v="10"/>
    <x v="1"/>
    <n v="3.1"/>
    <s v="No"/>
    <x v="1"/>
    <x v="0"/>
    <x v="1"/>
    <s v="No"/>
    <n v="25"/>
    <s v="Cash"/>
    <x v="3"/>
  </r>
  <r>
    <n v="2612"/>
    <n v="33"/>
    <x v="0"/>
    <s v="Jacket"/>
    <x v="2"/>
    <x v="54"/>
    <x v="49"/>
    <x v="0"/>
    <x v="1"/>
    <x v="3"/>
    <n v="4.2"/>
    <s v="No"/>
    <x v="2"/>
    <x v="4"/>
    <x v="1"/>
    <s v="No"/>
    <n v="4"/>
    <s v="Cash"/>
    <x v="0"/>
  </r>
  <r>
    <n v="2613"/>
    <n v="55"/>
    <x v="0"/>
    <s v="Sunglasses"/>
    <x v="3"/>
    <x v="20"/>
    <x v="7"/>
    <x v="2"/>
    <x v="2"/>
    <x v="0"/>
    <n v="3.8"/>
    <s v="No"/>
    <x v="2"/>
    <x v="2"/>
    <x v="1"/>
    <s v="No"/>
    <n v="27"/>
    <s v="Venmo"/>
    <x v="3"/>
  </r>
  <r>
    <n v="2614"/>
    <n v="58"/>
    <x v="0"/>
    <s v="Gloves"/>
    <x v="3"/>
    <x v="19"/>
    <x v="45"/>
    <x v="2"/>
    <x v="9"/>
    <x v="3"/>
    <n v="2.9"/>
    <s v="No"/>
    <x v="2"/>
    <x v="0"/>
    <x v="1"/>
    <s v="No"/>
    <n v="14"/>
    <s v="Bank Transfer"/>
    <x v="5"/>
  </r>
  <r>
    <n v="2615"/>
    <n v="18"/>
    <x v="0"/>
    <s v="Jacket"/>
    <x v="2"/>
    <x v="61"/>
    <x v="25"/>
    <x v="2"/>
    <x v="2"/>
    <x v="1"/>
    <n v="4.2"/>
    <s v="No"/>
    <x v="0"/>
    <x v="0"/>
    <x v="1"/>
    <s v="No"/>
    <n v="36"/>
    <s v="Bank Transfer"/>
    <x v="0"/>
  </r>
  <r>
    <n v="2616"/>
    <n v="49"/>
    <x v="0"/>
    <s v="T-shirt"/>
    <x v="0"/>
    <x v="17"/>
    <x v="28"/>
    <x v="2"/>
    <x v="1"/>
    <x v="3"/>
    <n v="3.1"/>
    <s v="No"/>
    <x v="4"/>
    <x v="4"/>
    <x v="1"/>
    <s v="No"/>
    <n v="6"/>
    <s v="Debit Card"/>
    <x v="3"/>
  </r>
  <r>
    <n v="2617"/>
    <n v="61"/>
    <x v="0"/>
    <s v="Sandals"/>
    <x v="1"/>
    <x v="37"/>
    <x v="42"/>
    <x v="3"/>
    <x v="7"/>
    <x v="1"/>
    <n v="3.6"/>
    <s v="No"/>
    <x v="1"/>
    <x v="0"/>
    <x v="1"/>
    <s v="No"/>
    <n v="46"/>
    <s v="Cash"/>
    <x v="2"/>
  </r>
  <r>
    <n v="2618"/>
    <n v="31"/>
    <x v="0"/>
    <s v="Shorts"/>
    <x v="0"/>
    <x v="8"/>
    <x v="37"/>
    <x v="1"/>
    <x v="1"/>
    <x v="1"/>
    <n v="4.8"/>
    <s v="No"/>
    <x v="1"/>
    <x v="3"/>
    <x v="1"/>
    <s v="No"/>
    <n v="29"/>
    <s v="Bank Transfer"/>
    <x v="2"/>
  </r>
  <r>
    <n v="2619"/>
    <n v="70"/>
    <x v="0"/>
    <s v="Handbag"/>
    <x v="3"/>
    <x v="64"/>
    <x v="7"/>
    <x v="0"/>
    <x v="18"/>
    <x v="3"/>
    <n v="4.0999999999999996"/>
    <s v="No"/>
    <x v="0"/>
    <x v="0"/>
    <x v="1"/>
    <s v="No"/>
    <n v="12"/>
    <s v="Venmo"/>
    <x v="5"/>
  </r>
  <r>
    <n v="2620"/>
    <n v="68"/>
    <x v="0"/>
    <s v="Pants"/>
    <x v="0"/>
    <x v="49"/>
    <x v="39"/>
    <x v="0"/>
    <x v="21"/>
    <x v="0"/>
    <n v="3.9"/>
    <s v="No"/>
    <x v="0"/>
    <x v="1"/>
    <x v="1"/>
    <s v="No"/>
    <n v="47"/>
    <s v="Credit Card"/>
    <x v="1"/>
  </r>
  <r>
    <n v="2621"/>
    <n v="27"/>
    <x v="0"/>
    <s v="Blouse"/>
    <x v="0"/>
    <x v="66"/>
    <x v="31"/>
    <x v="1"/>
    <x v="12"/>
    <x v="0"/>
    <n v="3"/>
    <s v="No"/>
    <x v="4"/>
    <x v="3"/>
    <x v="1"/>
    <s v="No"/>
    <n v="28"/>
    <s v="Debit Card"/>
    <x v="2"/>
  </r>
  <r>
    <n v="2622"/>
    <n v="48"/>
    <x v="0"/>
    <s v="Shoes"/>
    <x v="1"/>
    <x v="43"/>
    <x v="1"/>
    <x v="2"/>
    <x v="19"/>
    <x v="0"/>
    <n v="3"/>
    <s v="No"/>
    <x v="3"/>
    <x v="0"/>
    <x v="1"/>
    <s v="No"/>
    <n v="21"/>
    <s v="Bank Transfer"/>
    <x v="2"/>
  </r>
  <r>
    <n v="2623"/>
    <n v="63"/>
    <x v="0"/>
    <s v="Backpack"/>
    <x v="3"/>
    <x v="60"/>
    <x v="13"/>
    <x v="2"/>
    <x v="22"/>
    <x v="1"/>
    <n v="4.9000000000000004"/>
    <s v="No"/>
    <x v="4"/>
    <x v="4"/>
    <x v="1"/>
    <s v="No"/>
    <n v="15"/>
    <s v="Credit Card"/>
    <x v="2"/>
  </r>
  <r>
    <n v="2624"/>
    <n v="49"/>
    <x v="0"/>
    <s v="Shoes"/>
    <x v="1"/>
    <x v="31"/>
    <x v="2"/>
    <x v="2"/>
    <x v="9"/>
    <x v="3"/>
    <n v="4.8"/>
    <s v="No"/>
    <x v="2"/>
    <x v="2"/>
    <x v="1"/>
    <s v="No"/>
    <n v="38"/>
    <s v="Cash"/>
    <x v="2"/>
  </r>
  <r>
    <n v="2625"/>
    <n v="19"/>
    <x v="0"/>
    <s v="Dress"/>
    <x v="0"/>
    <x v="40"/>
    <x v="45"/>
    <x v="2"/>
    <x v="21"/>
    <x v="2"/>
    <n v="3.3"/>
    <s v="No"/>
    <x v="5"/>
    <x v="3"/>
    <x v="1"/>
    <s v="No"/>
    <n v="19"/>
    <s v="Credit Card"/>
    <x v="2"/>
  </r>
  <r>
    <n v="2626"/>
    <n v="30"/>
    <x v="0"/>
    <s v="Skirt"/>
    <x v="0"/>
    <x v="12"/>
    <x v="24"/>
    <x v="0"/>
    <x v="17"/>
    <x v="2"/>
    <n v="2.7"/>
    <s v="No"/>
    <x v="1"/>
    <x v="3"/>
    <x v="1"/>
    <s v="No"/>
    <n v="31"/>
    <s v="Credit Card"/>
    <x v="1"/>
  </r>
  <r>
    <n v="2627"/>
    <n v="50"/>
    <x v="0"/>
    <s v="Jacket"/>
    <x v="2"/>
    <x v="43"/>
    <x v="3"/>
    <x v="3"/>
    <x v="5"/>
    <x v="3"/>
    <n v="4.2"/>
    <s v="No"/>
    <x v="1"/>
    <x v="0"/>
    <x v="1"/>
    <s v="No"/>
    <n v="30"/>
    <s v="Credit Card"/>
    <x v="6"/>
  </r>
  <r>
    <n v="2628"/>
    <n v="66"/>
    <x v="0"/>
    <s v="Shirt"/>
    <x v="0"/>
    <x v="46"/>
    <x v="9"/>
    <x v="0"/>
    <x v="5"/>
    <x v="3"/>
    <n v="3.6"/>
    <s v="No"/>
    <x v="3"/>
    <x v="2"/>
    <x v="1"/>
    <s v="No"/>
    <n v="40"/>
    <s v="Bank Transfer"/>
    <x v="3"/>
  </r>
  <r>
    <n v="2629"/>
    <n v="25"/>
    <x v="0"/>
    <s v="Hoodie"/>
    <x v="0"/>
    <x v="12"/>
    <x v="5"/>
    <x v="2"/>
    <x v="5"/>
    <x v="2"/>
    <n v="3.8"/>
    <s v="No"/>
    <x v="4"/>
    <x v="2"/>
    <x v="1"/>
    <s v="No"/>
    <n v="42"/>
    <s v="Credit Card"/>
    <x v="4"/>
  </r>
  <r>
    <n v="2630"/>
    <n v="61"/>
    <x v="0"/>
    <s v="Scarf"/>
    <x v="3"/>
    <x v="77"/>
    <x v="13"/>
    <x v="2"/>
    <x v="15"/>
    <x v="0"/>
    <n v="3.8"/>
    <s v="No"/>
    <x v="4"/>
    <x v="1"/>
    <x v="1"/>
    <s v="No"/>
    <n v="25"/>
    <s v="Venmo"/>
    <x v="2"/>
  </r>
  <r>
    <n v="2631"/>
    <n v="29"/>
    <x v="0"/>
    <s v="Skirt"/>
    <x v="0"/>
    <x v="71"/>
    <x v="1"/>
    <x v="1"/>
    <x v="6"/>
    <x v="1"/>
    <n v="4.2"/>
    <s v="No"/>
    <x v="1"/>
    <x v="1"/>
    <x v="1"/>
    <s v="No"/>
    <n v="20"/>
    <s v="Cash"/>
    <x v="3"/>
  </r>
  <r>
    <n v="2632"/>
    <n v="53"/>
    <x v="0"/>
    <s v="Skirt"/>
    <x v="0"/>
    <x v="77"/>
    <x v="39"/>
    <x v="1"/>
    <x v="10"/>
    <x v="2"/>
    <n v="2.7"/>
    <s v="No"/>
    <x v="3"/>
    <x v="0"/>
    <x v="1"/>
    <s v="No"/>
    <n v="3"/>
    <s v="Cash"/>
    <x v="1"/>
  </r>
  <r>
    <n v="2633"/>
    <n v="24"/>
    <x v="0"/>
    <s v="Scarf"/>
    <x v="3"/>
    <x v="65"/>
    <x v="29"/>
    <x v="2"/>
    <x v="13"/>
    <x v="3"/>
    <n v="5"/>
    <s v="No"/>
    <x v="4"/>
    <x v="2"/>
    <x v="1"/>
    <s v="No"/>
    <n v="14"/>
    <s v="Cash"/>
    <x v="2"/>
  </r>
  <r>
    <n v="2634"/>
    <n v="51"/>
    <x v="0"/>
    <s v="Sunglasses"/>
    <x v="3"/>
    <x v="3"/>
    <x v="29"/>
    <x v="2"/>
    <x v="7"/>
    <x v="3"/>
    <n v="4.7"/>
    <s v="No"/>
    <x v="3"/>
    <x v="2"/>
    <x v="1"/>
    <s v="No"/>
    <n v="32"/>
    <s v="Credit Card"/>
    <x v="0"/>
  </r>
  <r>
    <n v="2635"/>
    <n v="26"/>
    <x v="0"/>
    <s v="Sandals"/>
    <x v="1"/>
    <x v="47"/>
    <x v="17"/>
    <x v="1"/>
    <x v="13"/>
    <x v="2"/>
    <n v="3.2"/>
    <s v="No"/>
    <x v="2"/>
    <x v="5"/>
    <x v="1"/>
    <s v="No"/>
    <n v="20"/>
    <s v="PayPal"/>
    <x v="6"/>
  </r>
  <r>
    <n v="2636"/>
    <n v="59"/>
    <x v="0"/>
    <s v="Hoodie"/>
    <x v="0"/>
    <x v="68"/>
    <x v="24"/>
    <x v="3"/>
    <x v="15"/>
    <x v="1"/>
    <n v="2.9"/>
    <s v="No"/>
    <x v="3"/>
    <x v="4"/>
    <x v="1"/>
    <s v="No"/>
    <n v="34"/>
    <s v="PayPal"/>
    <x v="0"/>
  </r>
  <r>
    <n v="2637"/>
    <n v="41"/>
    <x v="0"/>
    <s v="Jacket"/>
    <x v="2"/>
    <x v="49"/>
    <x v="40"/>
    <x v="1"/>
    <x v="23"/>
    <x v="0"/>
    <n v="4.2"/>
    <s v="No"/>
    <x v="3"/>
    <x v="5"/>
    <x v="1"/>
    <s v="No"/>
    <n v="6"/>
    <s v="Venmo"/>
    <x v="2"/>
  </r>
  <r>
    <n v="2638"/>
    <n v="20"/>
    <x v="0"/>
    <s v="Pants"/>
    <x v="0"/>
    <x v="66"/>
    <x v="15"/>
    <x v="2"/>
    <x v="23"/>
    <x v="1"/>
    <n v="3.7"/>
    <s v="No"/>
    <x v="0"/>
    <x v="5"/>
    <x v="1"/>
    <s v="No"/>
    <n v="2"/>
    <s v="PayPal"/>
    <x v="2"/>
  </r>
  <r>
    <n v="2639"/>
    <n v="22"/>
    <x v="0"/>
    <s v="Shirt"/>
    <x v="0"/>
    <x v="7"/>
    <x v="11"/>
    <x v="1"/>
    <x v="13"/>
    <x v="1"/>
    <n v="4.2"/>
    <s v="No"/>
    <x v="3"/>
    <x v="5"/>
    <x v="1"/>
    <s v="No"/>
    <n v="35"/>
    <s v="Credit Card"/>
    <x v="2"/>
  </r>
  <r>
    <n v="2640"/>
    <n v="18"/>
    <x v="0"/>
    <s v="Blouse"/>
    <x v="0"/>
    <x v="59"/>
    <x v="13"/>
    <x v="3"/>
    <x v="6"/>
    <x v="0"/>
    <n v="2.6"/>
    <s v="No"/>
    <x v="5"/>
    <x v="1"/>
    <x v="1"/>
    <s v="No"/>
    <n v="33"/>
    <s v="Debit Card"/>
    <x v="3"/>
  </r>
  <r>
    <n v="2641"/>
    <n v="30"/>
    <x v="0"/>
    <s v="Skirt"/>
    <x v="0"/>
    <x v="60"/>
    <x v="27"/>
    <x v="0"/>
    <x v="8"/>
    <x v="2"/>
    <n v="4"/>
    <s v="No"/>
    <x v="5"/>
    <x v="5"/>
    <x v="1"/>
    <s v="No"/>
    <n v="45"/>
    <s v="Venmo"/>
    <x v="4"/>
  </r>
  <r>
    <n v="2642"/>
    <n v="25"/>
    <x v="0"/>
    <s v="Sunglasses"/>
    <x v="3"/>
    <x v="30"/>
    <x v="34"/>
    <x v="3"/>
    <x v="8"/>
    <x v="0"/>
    <n v="2.7"/>
    <s v="No"/>
    <x v="5"/>
    <x v="2"/>
    <x v="1"/>
    <s v="No"/>
    <n v="20"/>
    <s v="Bank Transfer"/>
    <x v="6"/>
  </r>
  <r>
    <n v="2643"/>
    <n v="39"/>
    <x v="0"/>
    <s v="Belt"/>
    <x v="3"/>
    <x v="55"/>
    <x v="44"/>
    <x v="0"/>
    <x v="15"/>
    <x v="2"/>
    <n v="4"/>
    <s v="No"/>
    <x v="5"/>
    <x v="5"/>
    <x v="1"/>
    <s v="No"/>
    <n v="48"/>
    <s v="Bank Transfer"/>
    <x v="2"/>
  </r>
  <r>
    <n v="2644"/>
    <n v="49"/>
    <x v="0"/>
    <s v="Gloves"/>
    <x v="3"/>
    <x v="52"/>
    <x v="33"/>
    <x v="1"/>
    <x v="5"/>
    <x v="1"/>
    <n v="2.9"/>
    <s v="No"/>
    <x v="0"/>
    <x v="2"/>
    <x v="1"/>
    <s v="No"/>
    <n v="37"/>
    <s v="Cash"/>
    <x v="5"/>
  </r>
  <r>
    <n v="2645"/>
    <n v="25"/>
    <x v="0"/>
    <s v="Pants"/>
    <x v="0"/>
    <x v="42"/>
    <x v="35"/>
    <x v="2"/>
    <x v="2"/>
    <x v="1"/>
    <n v="3.3"/>
    <s v="No"/>
    <x v="3"/>
    <x v="3"/>
    <x v="1"/>
    <s v="No"/>
    <n v="4"/>
    <s v="Bank Transfer"/>
    <x v="6"/>
  </r>
  <r>
    <n v="2646"/>
    <n v="23"/>
    <x v="0"/>
    <s v="Scarf"/>
    <x v="3"/>
    <x v="13"/>
    <x v="7"/>
    <x v="0"/>
    <x v="8"/>
    <x v="1"/>
    <n v="4"/>
    <s v="No"/>
    <x v="1"/>
    <x v="5"/>
    <x v="1"/>
    <s v="No"/>
    <n v="24"/>
    <s v="Bank Transfer"/>
    <x v="4"/>
  </r>
  <r>
    <n v="2647"/>
    <n v="33"/>
    <x v="0"/>
    <s v="T-shirt"/>
    <x v="0"/>
    <x v="22"/>
    <x v="35"/>
    <x v="1"/>
    <x v="12"/>
    <x v="2"/>
    <n v="3.9"/>
    <s v="No"/>
    <x v="2"/>
    <x v="2"/>
    <x v="1"/>
    <s v="No"/>
    <n v="4"/>
    <s v="Debit Card"/>
    <x v="6"/>
  </r>
  <r>
    <n v="2648"/>
    <n v="60"/>
    <x v="0"/>
    <s v="Shoes"/>
    <x v="1"/>
    <x v="47"/>
    <x v="36"/>
    <x v="2"/>
    <x v="16"/>
    <x v="2"/>
    <n v="3.3"/>
    <s v="No"/>
    <x v="5"/>
    <x v="4"/>
    <x v="1"/>
    <s v="No"/>
    <n v="25"/>
    <s v="Debit Card"/>
    <x v="2"/>
  </r>
  <r>
    <n v="2649"/>
    <n v="51"/>
    <x v="0"/>
    <s v="Pants"/>
    <x v="0"/>
    <x v="63"/>
    <x v="26"/>
    <x v="2"/>
    <x v="0"/>
    <x v="1"/>
    <n v="3.9"/>
    <s v="No"/>
    <x v="4"/>
    <x v="2"/>
    <x v="1"/>
    <s v="No"/>
    <n v="14"/>
    <s v="PayPal"/>
    <x v="4"/>
  </r>
  <r>
    <n v="2650"/>
    <n v="23"/>
    <x v="0"/>
    <s v="Gloves"/>
    <x v="3"/>
    <x v="34"/>
    <x v="46"/>
    <x v="2"/>
    <x v="23"/>
    <x v="3"/>
    <n v="3.9"/>
    <s v="No"/>
    <x v="0"/>
    <x v="5"/>
    <x v="1"/>
    <s v="No"/>
    <n v="14"/>
    <s v="Bank Transfer"/>
    <x v="0"/>
  </r>
  <r>
    <n v="2651"/>
    <n v="20"/>
    <x v="0"/>
    <s v="Socks"/>
    <x v="0"/>
    <x v="59"/>
    <x v="4"/>
    <x v="0"/>
    <x v="1"/>
    <x v="2"/>
    <n v="4.2"/>
    <s v="No"/>
    <x v="3"/>
    <x v="3"/>
    <x v="1"/>
    <s v="No"/>
    <n v="46"/>
    <s v="Credit Card"/>
    <x v="6"/>
  </r>
  <r>
    <n v="2652"/>
    <n v="51"/>
    <x v="0"/>
    <s v="Sneakers"/>
    <x v="1"/>
    <x v="35"/>
    <x v="30"/>
    <x v="2"/>
    <x v="17"/>
    <x v="2"/>
    <n v="4.5999999999999996"/>
    <s v="No"/>
    <x v="4"/>
    <x v="5"/>
    <x v="1"/>
    <s v="No"/>
    <n v="27"/>
    <s v="PayPal"/>
    <x v="3"/>
  </r>
  <r>
    <n v="2653"/>
    <n v="23"/>
    <x v="1"/>
    <s v="Shorts"/>
    <x v="0"/>
    <x v="5"/>
    <x v="33"/>
    <x v="0"/>
    <x v="17"/>
    <x v="2"/>
    <n v="3.3"/>
    <s v="No"/>
    <x v="5"/>
    <x v="4"/>
    <x v="1"/>
    <s v="No"/>
    <n v="46"/>
    <s v="Credit Card"/>
    <x v="5"/>
  </r>
  <r>
    <n v="2654"/>
    <n v="67"/>
    <x v="1"/>
    <s v="Blouse"/>
    <x v="0"/>
    <x v="14"/>
    <x v="48"/>
    <x v="0"/>
    <x v="12"/>
    <x v="3"/>
    <n v="4.8"/>
    <s v="No"/>
    <x v="0"/>
    <x v="0"/>
    <x v="1"/>
    <s v="No"/>
    <n v="24"/>
    <s v="Venmo"/>
    <x v="6"/>
  </r>
  <r>
    <n v="2655"/>
    <n v="23"/>
    <x v="1"/>
    <s v="Coat"/>
    <x v="2"/>
    <x v="44"/>
    <x v="37"/>
    <x v="1"/>
    <x v="6"/>
    <x v="3"/>
    <n v="4.0999999999999996"/>
    <s v="No"/>
    <x v="5"/>
    <x v="2"/>
    <x v="1"/>
    <s v="No"/>
    <n v="4"/>
    <s v="PayPal"/>
    <x v="2"/>
  </r>
  <r>
    <n v="2656"/>
    <n v="26"/>
    <x v="1"/>
    <s v="Sunglasses"/>
    <x v="3"/>
    <x v="42"/>
    <x v="5"/>
    <x v="2"/>
    <x v="0"/>
    <x v="2"/>
    <n v="3.4"/>
    <s v="No"/>
    <x v="0"/>
    <x v="3"/>
    <x v="1"/>
    <s v="No"/>
    <n v="2"/>
    <s v="Credit Card"/>
    <x v="0"/>
  </r>
  <r>
    <n v="2657"/>
    <n v="52"/>
    <x v="1"/>
    <s v="Shorts"/>
    <x v="0"/>
    <x v="31"/>
    <x v="27"/>
    <x v="0"/>
    <x v="22"/>
    <x v="0"/>
    <n v="3.6"/>
    <s v="No"/>
    <x v="1"/>
    <x v="0"/>
    <x v="1"/>
    <s v="No"/>
    <n v="29"/>
    <s v="Bank Transfer"/>
    <x v="0"/>
  </r>
  <r>
    <n v="2658"/>
    <n v="52"/>
    <x v="1"/>
    <s v="Dress"/>
    <x v="0"/>
    <x v="13"/>
    <x v="21"/>
    <x v="2"/>
    <x v="6"/>
    <x v="2"/>
    <n v="2.7"/>
    <s v="No"/>
    <x v="3"/>
    <x v="0"/>
    <x v="1"/>
    <s v="No"/>
    <n v="7"/>
    <s v="Credit Card"/>
    <x v="0"/>
  </r>
  <r>
    <n v="2659"/>
    <n v="52"/>
    <x v="1"/>
    <s v="Handbag"/>
    <x v="3"/>
    <x v="53"/>
    <x v="31"/>
    <x v="3"/>
    <x v="21"/>
    <x v="2"/>
    <n v="3.2"/>
    <s v="No"/>
    <x v="1"/>
    <x v="2"/>
    <x v="1"/>
    <s v="No"/>
    <n v="39"/>
    <s v="PayPal"/>
    <x v="5"/>
  </r>
  <r>
    <n v="2660"/>
    <n v="35"/>
    <x v="1"/>
    <s v="Boots"/>
    <x v="1"/>
    <x v="59"/>
    <x v="23"/>
    <x v="0"/>
    <x v="0"/>
    <x v="2"/>
    <n v="4.4000000000000004"/>
    <s v="No"/>
    <x v="1"/>
    <x v="4"/>
    <x v="1"/>
    <s v="No"/>
    <n v="46"/>
    <s v="Credit Card"/>
    <x v="0"/>
  </r>
  <r>
    <n v="2661"/>
    <n v="24"/>
    <x v="1"/>
    <s v="Pants"/>
    <x v="0"/>
    <x v="6"/>
    <x v="36"/>
    <x v="0"/>
    <x v="22"/>
    <x v="1"/>
    <n v="4.9000000000000004"/>
    <s v="No"/>
    <x v="5"/>
    <x v="0"/>
    <x v="1"/>
    <s v="No"/>
    <n v="44"/>
    <s v="Venmo"/>
    <x v="2"/>
  </r>
  <r>
    <n v="2662"/>
    <n v="43"/>
    <x v="1"/>
    <s v="Boots"/>
    <x v="1"/>
    <x v="48"/>
    <x v="49"/>
    <x v="3"/>
    <x v="8"/>
    <x v="3"/>
    <n v="4.8"/>
    <s v="No"/>
    <x v="5"/>
    <x v="0"/>
    <x v="1"/>
    <s v="No"/>
    <n v="20"/>
    <s v="Bank Transfer"/>
    <x v="2"/>
  </r>
  <r>
    <n v="2663"/>
    <n v="25"/>
    <x v="1"/>
    <s v="Skirt"/>
    <x v="0"/>
    <x v="57"/>
    <x v="43"/>
    <x v="2"/>
    <x v="17"/>
    <x v="2"/>
    <n v="2.8"/>
    <s v="No"/>
    <x v="3"/>
    <x v="4"/>
    <x v="1"/>
    <s v="No"/>
    <n v="44"/>
    <s v="PayPal"/>
    <x v="0"/>
  </r>
  <r>
    <n v="2664"/>
    <n v="46"/>
    <x v="1"/>
    <s v="Sneakers"/>
    <x v="1"/>
    <x v="78"/>
    <x v="48"/>
    <x v="0"/>
    <x v="5"/>
    <x v="3"/>
    <n v="2.9"/>
    <s v="No"/>
    <x v="0"/>
    <x v="1"/>
    <x v="1"/>
    <s v="No"/>
    <n v="23"/>
    <s v="Bank Transfer"/>
    <x v="2"/>
  </r>
  <r>
    <n v="2665"/>
    <n v="22"/>
    <x v="1"/>
    <s v="Jewelry"/>
    <x v="3"/>
    <x v="63"/>
    <x v="26"/>
    <x v="0"/>
    <x v="5"/>
    <x v="0"/>
    <n v="3.2"/>
    <s v="No"/>
    <x v="5"/>
    <x v="5"/>
    <x v="1"/>
    <s v="No"/>
    <n v="37"/>
    <s v="PayPal"/>
    <x v="1"/>
  </r>
  <r>
    <n v="2666"/>
    <n v="70"/>
    <x v="1"/>
    <s v="T-shirt"/>
    <x v="0"/>
    <x v="79"/>
    <x v="7"/>
    <x v="0"/>
    <x v="16"/>
    <x v="0"/>
    <n v="3.5"/>
    <s v="No"/>
    <x v="4"/>
    <x v="5"/>
    <x v="1"/>
    <s v="No"/>
    <n v="4"/>
    <s v="Venmo"/>
    <x v="1"/>
  </r>
  <r>
    <n v="2667"/>
    <n v="49"/>
    <x v="1"/>
    <s v="Sandals"/>
    <x v="1"/>
    <x v="51"/>
    <x v="31"/>
    <x v="1"/>
    <x v="18"/>
    <x v="0"/>
    <n v="4.0999999999999996"/>
    <s v="No"/>
    <x v="1"/>
    <x v="5"/>
    <x v="1"/>
    <s v="No"/>
    <n v="14"/>
    <s v="Venmo"/>
    <x v="0"/>
  </r>
  <r>
    <n v="2668"/>
    <n v="48"/>
    <x v="1"/>
    <s v="Boots"/>
    <x v="1"/>
    <x v="53"/>
    <x v="33"/>
    <x v="2"/>
    <x v="20"/>
    <x v="2"/>
    <n v="4.0999999999999996"/>
    <s v="No"/>
    <x v="4"/>
    <x v="1"/>
    <x v="1"/>
    <s v="No"/>
    <n v="31"/>
    <s v="Cash"/>
    <x v="0"/>
  </r>
  <r>
    <n v="2669"/>
    <n v="59"/>
    <x v="1"/>
    <s v="Coat"/>
    <x v="2"/>
    <x v="60"/>
    <x v="21"/>
    <x v="2"/>
    <x v="13"/>
    <x v="2"/>
    <n v="4.8"/>
    <s v="No"/>
    <x v="4"/>
    <x v="2"/>
    <x v="1"/>
    <s v="No"/>
    <n v="9"/>
    <s v="PayPal"/>
    <x v="3"/>
  </r>
  <r>
    <n v="2670"/>
    <n v="39"/>
    <x v="1"/>
    <s v="Belt"/>
    <x v="3"/>
    <x v="39"/>
    <x v="26"/>
    <x v="0"/>
    <x v="11"/>
    <x v="1"/>
    <n v="2.8"/>
    <s v="No"/>
    <x v="3"/>
    <x v="1"/>
    <x v="1"/>
    <s v="No"/>
    <n v="31"/>
    <s v="Credit Card"/>
    <x v="1"/>
  </r>
  <r>
    <n v="2671"/>
    <n v="30"/>
    <x v="1"/>
    <s v="Sunglasses"/>
    <x v="3"/>
    <x v="77"/>
    <x v="38"/>
    <x v="2"/>
    <x v="22"/>
    <x v="3"/>
    <n v="4.7"/>
    <s v="No"/>
    <x v="4"/>
    <x v="0"/>
    <x v="1"/>
    <s v="No"/>
    <n v="26"/>
    <s v="Bank Transfer"/>
    <x v="4"/>
  </r>
  <r>
    <n v="2672"/>
    <n v="37"/>
    <x v="1"/>
    <s v="Sandals"/>
    <x v="1"/>
    <x v="1"/>
    <x v="15"/>
    <x v="3"/>
    <x v="0"/>
    <x v="0"/>
    <n v="4.8"/>
    <s v="No"/>
    <x v="2"/>
    <x v="4"/>
    <x v="1"/>
    <s v="No"/>
    <n v="41"/>
    <s v="PayPal"/>
    <x v="6"/>
  </r>
  <r>
    <n v="2673"/>
    <n v="56"/>
    <x v="1"/>
    <s v="Boots"/>
    <x v="1"/>
    <x v="39"/>
    <x v="8"/>
    <x v="2"/>
    <x v="1"/>
    <x v="1"/>
    <n v="2.9"/>
    <s v="No"/>
    <x v="5"/>
    <x v="3"/>
    <x v="1"/>
    <s v="No"/>
    <n v="13"/>
    <s v="Cash"/>
    <x v="2"/>
  </r>
  <r>
    <n v="2674"/>
    <n v="67"/>
    <x v="1"/>
    <s v="Hoodie"/>
    <x v="0"/>
    <x v="34"/>
    <x v="22"/>
    <x v="2"/>
    <x v="8"/>
    <x v="2"/>
    <n v="2.6"/>
    <s v="No"/>
    <x v="2"/>
    <x v="4"/>
    <x v="1"/>
    <s v="No"/>
    <n v="4"/>
    <s v="Cash"/>
    <x v="5"/>
  </r>
  <r>
    <n v="2675"/>
    <n v="40"/>
    <x v="1"/>
    <s v="Hat"/>
    <x v="3"/>
    <x v="52"/>
    <x v="20"/>
    <x v="1"/>
    <x v="4"/>
    <x v="3"/>
    <n v="3.3"/>
    <s v="No"/>
    <x v="5"/>
    <x v="0"/>
    <x v="1"/>
    <s v="No"/>
    <n v="15"/>
    <s v="Cash"/>
    <x v="6"/>
  </r>
  <r>
    <n v="2676"/>
    <n v="24"/>
    <x v="1"/>
    <s v="Shorts"/>
    <x v="0"/>
    <x v="15"/>
    <x v="41"/>
    <x v="2"/>
    <x v="15"/>
    <x v="0"/>
    <n v="3.4"/>
    <s v="No"/>
    <x v="2"/>
    <x v="1"/>
    <x v="1"/>
    <s v="No"/>
    <n v="38"/>
    <s v="Cash"/>
    <x v="4"/>
  </r>
  <r>
    <n v="2677"/>
    <n v="43"/>
    <x v="1"/>
    <s v="Backpack"/>
    <x v="3"/>
    <x v="64"/>
    <x v="0"/>
    <x v="2"/>
    <x v="1"/>
    <x v="1"/>
    <n v="3.6"/>
    <s v="No"/>
    <x v="4"/>
    <x v="1"/>
    <x v="1"/>
    <s v="No"/>
    <n v="3"/>
    <s v="Cash"/>
    <x v="0"/>
  </r>
  <r>
    <n v="2678"/>
    <n v="45"/>
    <x v="1"/>
    <s v="Shorts"/>
    <x v="0"/>
    <x v="35"/>
    <x v="39"/>
    <x v="0"/>
    <x v="8"/>
    <x v="1"/>
    <n v="3.8"/>
    <s v="No"/>
    <x v="5"/>
    <x v="2"/>
    <x v="1"/>
    <s v="No"/>
    <n v="6"/>
    <s v="PayPal"/>
    <x v="6"/>
  </r>
  <r>
    <n v="2679"/>
    <n v="33"/>
    <x v="1"/>
    <s v="Belt"/>
    <x v="3"/>
    <x v="26"/>
    <x v="6"/>
    <x v="2"/>
    <x v="23"/>
    <x v="1"/>
    <n v="3.4"/>
    <s v="No"/>
    <x v="2"/>
    <x v="4"/>
    <x v="1"/>
    <s v="No"/>
    <n v="34"/>
    <s v="Credit Card"/>
    <x v="4"/>
  </r>
  <r>
    <n v="2680"/>
    <n v="53"/>
    <x v="1"/>
    <s v="Shorts"/>
    <x v="0"/>
    <x v="10"/>
    <x v="6"/>
    <x v="1"/>
    <x v="22"/>
    <x v="1"/>
    <n v="3.8"/>
    <s v="No"/>
    <x v="5"/>
    <x v="0"/>
    <x v="1"/>
    <s v="No"/>
    <n v="7"/>
    <s v="Debit Card"/>
    <x v="3"/>
  </r>
  <r>
    <n v="2681"/>
    <n v="44"/>
    <x v="1"/>
    <s v="Socks"/>
    <x v="0"/>
    <x v="18"/>
    <x v="43"/>
    <x v="0"/>
    <x v="21"/>
    <x v="3"/>
    <n v="3.3"/>
    <s v="No"/>
    <x v="3"/>
    <x v="2"/>
    <x v="1"/>
    <s v="No"/>
    <n v="21"/>
    <s v="Venmo"/>
    <x v="2"/>
  </r>
  <r>
    <n v="2682"/>
    <n v="23"/>
    <x v="1"/>
    <s v="Shoes"/>
    <x v="1"/>
    <x v="66"/>
    <x v="2"/>
    <x v="0"/>
    <x v="8"/>
    <x v="2"/>
    <n v="4.8"/>
    <s v="No"/>
    <x v="1"/>
    <x v="3"/>
    <x v="1"/>
    <s v="No"/>
    <n v="17"/>
    <s v="Debit Card"/>
    <x v="5"/>
  </r>
  <r>
    <n v="2683"/>
    <n v="59"/>
    <x v="1"/>
    <s v="Sneakers"/>
    <x v="1"/>
    <x v="61"/>
    <x v="17"/>
    <x v="0"/>
    <x v="1"/>
    <x v="0"/>
    <n v="3.9"/>
    <s v="No"/>
    <x v="4"/>
    <x v="4"/>
    <x v="1"/>
    <s v="No"/>
    <n v="5"/>
    <s v="Venmo"/>
    <x v="6"/>
  </r>
  <r>
    <n v="2684"/>
    <n v="68"/>
    <x v="1"/>
    <s v="Backpack"/>
    <x v="3"/>
    <x v="38"/>
    <x v="6"/>
    <x v="2"/>
    <x v="21"/>
    <x v="2"/>
    <n v="4.2"/>
    <s v="No"/>
    <x v="2"/>
    <x v="2"/>
    <x v="1"/>
    <s v="No"/>
    <n v="21"/>
    <s v="Cash"/>
    <x v="0"/>
  </r>
  <r>
    <n v="2685"/>
    <n v="46"/>
    <x v="1"/>
    <s v="Dress"/>
    <x v="0"/>
    <x v="29"/>
    <x v="47"/>
    <x v="2"/>
    <x v="0"/>
    <x v="2"/>
    <n v="4.7"/>
    <s v="No"/>
    <x v="4"/>
    <x v="1"/>
    <x v="1"/>
    <s v="No"/>
    <n v="42"/>
    <s v="Credit Card"/>
    <x v="4"/>
  </r>
  <r>
    <n v="2686"/>
    <n v="56"/>
    <x v="1"/>
    <s v="Boots"/>
    <x v="1"/>
    <x v="21"/>
    <x v="41"/>
    <x v="2"/>
    <x v="0"/>
    <x v="0"/>
    <n v="2.7"/>
    <s v="No"/>
    <x v="4"/>
    <x v="0"/>
    <x v="1"/>
    <s v="No"/>
    <n v="49"/>
    <s v="Credit Card"/>
    <x v="3"/>
  </r>
  <r>
    <n v="2687"/>
    <n v="40"/>
    <x v="1"/>
    <s v="Socks"/>
    <x v="0"/>
    <x v="11"/>
    <x v="42"/>
    <x v="2"/>
    <x v="13"/>
    <x v="0"/>
    <n v="3.8"/>
    <s v="No"/>
    <x v="4"/>
    <x v="4"/>
    <x v="1"/>
    <s v="No"/>
    <n v="33"/>
    <s v="Cash"/>
    <x v="0"/>
  </r>
  <r>
    <n v="2688"/>
    <n v="61"/>
    <x v="1"/>
    <s v="Dress"/>
    <x v="0"/>
    <x v="60"/>
    <x v="12"/>
    <x v="2"/>
    <x v="3"/>
    <x v="3"/>
    <n v="3.6"/>
    <s v="No"/>
    <x v="2"/>
    <x v="4"/>
    <x v="1"/>
    <s v="No"/>
    <n v="12"/>
    <s v="Debit Card"/>
    <x v="4"/>
  </r>
  <r>
    <n v="2689"/>
    <n v="53"/>
    <x v="1"/>
    <s v="Handbag"/>
    <x v="3"/>
    <x v="80"/>
    <x v="8"/>
    <x v="3"/>
    <x v="2"/>
    <x v="1"/>
    <n v="2.9"/>
    <s v="No"/>
    <x v="2"/>
    <x v="4"/>
    <x v="1"/>
    <s v="No"/>
    <n v="18"/>
    <s v="Credit Card"/>
    <x v="6"/>
  </r>
  <r>
    <n v="2690"/>
    <n v="29"/>
    <x v="1"/>
    <s v="Blouse"/>
    <x v="0"/>
    <x v="59"/>
    <x v="5"/>
    <x v="2"/>
    <x v="20"/>
    <x v="3"/>
    <n v="3.9"/>
    <s v="No"/>
    <x v="0"/>
    <x v="3"/>
    <x v="1"/>
    <s v="No"/>
    <n v="47"/>
    <s v="PayPal"/>
    <x v="3"/>
  </r>
  <r>
    <n v="2691"/>
    <n v="44"/>
    <x v="1"/>
    <s v="Belt"/>
    <x v="3"/>
    <x v="50"/>
    <x v="35"/>
    <x v="0"/>
    <x v="22"/>
    <x v="2"/>
    <n v="4.7"/>
    <s v="No"/>
    <x v="4"/>
    <x v="1"/>
    <x v="1"/>
    <s v="No"/>
    <n v="18"/>
    <s v="Bank Transfer"/>
    <x v="1"/>
  </r>
  <r>
    <n v="2692"/>
    <n v="43"/>
    <x v="1"/>
    <s v="Pants"/>
    <x v="0"/>
    <x v="21"/>
    <x v="43"/>
    <x v="0"/>
    <x v="24"/>
    <x v="0"/>
    <n v="3.3"/>
    <s v="No"/>
    <x v="1"/>
    <x v="4"/>
    <x v="1"/>
    <s v="No"/>
    <n v="48"/>
    <s v="Cash"/>
    <x v="5"/>
  </r>
  <r>
    <n v="2693"/>
    <n v="40"/>
    <x v="1"/>
    <s v="Sneakers"/>
    <x v="1"/>
    <x v="3"/>
    <x v="47"/>
    <x v="3"/>
    <x v="10"/>
    <x v="1"/>
    <n v="4.2"/>
    <s v="No"/>
    <x v="4"/>
    <x v="1"/>
    <x v="1"/>
    <s v="No"/>
    <n v="18"/>
    <s v="Debit Card"/>
    <x v="6"/>
  </r>
  <r>
    <n v="2694"/>
    <n v="55"/>
    <x v="1"/>
    <s v="Boots"/>
    <x v="1"/>
    <x v="44"/>
    <x v="11"/>
    <x v="0"/>
    <x v="12"/>
    <x v="2"/>
    <n v="2.6"/>
    <s v="No"/>
    <x v="5"/>
    <x v="3"/>
    <x v="1"/>
    <s v="No"/>
    <n v="46"/>
    <s v="Cash"/>
    <x v="3"/>
  </r>
  <r>
    <n v="2695"/>
    <n v="66"/>
    <x v="1"/>
    <s v="Sunglasses"/>
    <x v="3"/>
    <x v="65"/>
    <x v="7"/>
    <x v="2"/>
    <x v="8"/>
    <x v="1"/>
    <n v="4.9000000000000004"/>
    <s v="No"/>
    <x v="4"/>
    <x v="0"/>
    <x v="1"/>
    <s v="No"/>
    <n v="34"/>
    <s v="Credit Card"/>
    <x v="6"/>
  </r>
  <r>
    <n v="2696"/>
    <n v="50"/>
    <x v="1"/>
    <s v="Hat"/>
    <x v="3"/>
    <x v="56"/>
    <x v="30"/>
    <x v="2"/>
    <x v="20"/>
    <x v="3"/>
    <n v="3.6"/>
    <s v="No"/>
    <x v="5"/>
    <x v="3"/>
    <x v="1"/>
    <s v="No"/>
    <n v="10"/>
    <s v="PayPal"/>
    <x v="4"/>
  </r>
  <r>
    <n v="2697"/>
    <n v="57"/>
    <x v="1"/>
    <s v="Coat"/>
    <x v="2"/>
    <x v="5"/>
    <x v="45"/>
    <x v="2"/>
    <x v="3"/>
    <x v="1"/>
    <n v="4.7"/>
    <s v="No"/>
    <x v="0"/>
    <x v="1"/>
    <x v="1"/>
    <s v="No"/>
    <n v="12"/>
    <s v="Debit Card"/>
    <x v="5"/>
  </r>
  <r>
    <n v="2698"/>
    <n v="42"/>
    <x v="1"/>
    <s v="Jacket"/>
    <x v="2"/>
    <x v="78"/>
    <x v="12"/>
    <x v="0"/>
    <x v="16"/>
    <x v="0"/>
    <n v="3.2"/>
    <s v="No"/>
    <x v="0"/>
    <x v="3"/>
    <x v="1"/>
    <s v="No"/>
    <n v="36"/>
    <s v="Bank Transfer"/>
    <x v="3"/>
  </r>
  <r>
    <n v="2699"/>
    <n v="55"/>
    <x v="1"/>
    <s v="Hoodie"/>
    <x v="0"/>
    <x v="75"/>
    <x v="41"/>
    <x v="2"/>
    <x v="23"/>
    <x v="2"/>
    <n v="3.6"/>
    <s v="No"/>
    <x v="4"/>
    <x v="5"/>
    <x v="1"/>
    <s v="No"/>
    <n v="34"/>
    <s v="Venmo"/>
    <x v="3"/>
  </r>
  <r>
    <n v="2700"/>
    <n v="25"/>
    <x v="1"/>
    <s v="Boots"/>
    <x v="1"/>
    <x v="48"/>
    <x v="40"/>
    <x v="2"/>
    <x v="10"/>
    <x v="3"/>
    <n v="3.6"/>
    <s v="No"/>
    <x v="4"/>
    <x v="4"/>
    <x v="1"/>
    <s v="No"/>
    <n v="49"/>
    <s v="Debit Card"/>
    <x v="2"/>
  </r>
  <r>
    <n v="2701"/>
    <n v="22"/>
    <x v="1"/>
    <s v="T-shirt"/>
    <x v="0"/>
    <x v="10"/>
    <x v="18"/>
    <x v="3"/>
    <x v="8"/>
    <x v="0"/>
    <n v="3.2"/>
    <s v="No"/>
    <x v="1"/>
    <x v="3"/>
    <x v="1"/>
    <s v="No"/>
    <n v="36"/>
    <s v="Cash"/>
    <x v="1"/>
  </r>
  <r>
    <n v="2702"/>
    <n v="49"/>
    <x v="1"/>
    <s v="Sweater"/>
    <x v="0"/>
    <x v="38"/>
    <x v="37"/>
    <x v="0"/>
    <x v="5"/>
    <x v="2"/>
    <n v="2.8"/>
    <s v="No"/>
    <x v="1"/>
    <x v="5"/>
    <x v="1"/>
    <s v="No"/>
    <n v="18"/>
    <s v="Bank Transfer"/>
    <x v="0"/>
  </r>
  <r>
    <n v="2703"/>
    <n v="70"/>
    <x v="1"/>
    <s v="Shoes"/>
    <x v="1"/>
    <x v="18"/>
    <x v="21"/>
    <x v="0"/>
    <x v="0"/>
    <x v="3"/>
    <n v="4"/>
    <s v="No"/>
    <x v="3"/>
    <x v="2"/>
    <x v="1"/>
    <s v="No"/>
    <n v="39"/>
    <s v="Debit Card"/>
    <x v="0"/>
  </r>
  <r>
    <n v="2704"/>
    <n v="56"/>
    <x v="1"/>
    <s v="Scarf"/>
    <x v="3"/>
    <x v="69"/>
    <x v="30"/>
    <x v="3"/>
    <x v="8"/>
    <x v="0"/>
    <n v="4.4000000000000004"/>
    <s v="No"/>
    <x v="1"/>
    <x v="1"/>
    <x v="1"/>
    <s v="No"/>
    <n v="34"/>
    <s v="PayPal"/>
    <x v="1"/>
  </r>
  <r>
    <n v="2705"/>
    <n v="52"/>
    <x v="1"/>
    <s v="Dress"/>
    <x v="0"/>
    <x v="36"/>
    <x v="30"/>
    <x v="0"/>
    <x v="19"/>
    <x v="1"/>
    <n v="3.4"/>
    <s v="No"/>
    <x v="0"/>
    <x v="2"/>
    <x v="1"/>
    <s v="No"/>
    <n v="35"/>
    <s v="Debit Card"/>
    <x v="1"/>
  </r>
  <r>
    <n v="2706"/>
    <n v="65"/>
    <x v="1"/>
    <s v="Jacket"/>
    <x v="2"/>
    <x v="13"/>
    <x v="47"/>
    <x v="1"/>
    <x v="2"/>
    <x v="1"/>
    <n v="5"/>
    <s v="No"/>
    <x v="5"/>
    <x v="5"/>
    <x v="1"/>
    <s v="No"/>
    <n v="1"/>
    <s v="Credit Card"/>
    <x v="4"/>
  </r>
  <r>
    <n v="2707"/>
    <n v="24"/>
    <x v="1"/>
    <s v="Shoes"/>
    <x v="1"/>
    <x v="49"/>
    <x v="15"/>
    <x v="1"/>
    <x v="24"/>
    <x v="1"/>
    <n v="3.1"/>
    <s v="No"/>
    <x v="1"/>
    <x v="0"/>
    <x v="1"/>
    <s v="No"/>
    <n v="48"/>
    <s v="Debit Card"/>
    <x v="3"/>
  </r>
  <r>
    <n v="2708"/>
    <n v="32"/>
    <x v="1"/>
    <s v="Backpack"/>
    <x v="3"/>
    <x v="19"/>
    <x v="43"/>
    <x v="2"/>
    <x v="6"/>
    <x v="3"/>
    <n v="4.2"/>
    <s v="No"/>
    <x v="2"/>
    <x v="3"/>
    <x v="1"/>
    <s v="No"/>
    <n v="19"/>
    <s v="Cash"/>
    <x v="1"/>
  </r>
  <r>
    <n v="2709"/>
    <n v="57"/>
    <x v="1"/>
    <s v="Dress"/>
    <x v="0"/>
    <x v="23"/>
    <x v="15"/>
    <x v="2"/>
    <x v="11"/>
    <x v="2"/>
    <n v="3.3"/>
    <s v="No"/>
    <x v="5"/>
    <x v="5"/>
    <x v="1"/>
    <s v="No"/>
    <n v="44"/>
    <s v="Debit Card"/>
    <x v="1"/>
  </r>
  <r>
    <n v="2710"/>
    <n v="35"/>
    <x v="1"/>
    <s v="Shirt"/>
    <x v="0"/>
    <x v="36"/>
    <x v="26"/>
    <x v="1"/>
    <x v="17"/>
    <x v="0"/>
    <n v="2.9"/>
    <s v="No"/>
    <x v="5"/>
    <x v="3"/>
    <x v="1"/>
    <s v="No"/>
    <n v="9"/>
    <s v="Credit Card"/>
    <x v="4"/>
  </r>
  <r>
    <n v="2711"/>
    <n v="69"/>
    <x v="1"/>
    <s v="Jacket"/>
    <x v="2"/>
    <x v="12"/>
    <x v="48"/>
    <x v="0"/>
    <x v="7"/>
    <x v="2"/>
    <n v="4.7"/>
    <s v="No"/>
    <x v="5"/>
    <x v="3"/>
    <x v="1"/>
    <s v="No"/>
    <n v="3"/>
    <s v="Bank Transfer"/>
    <x v="0"/>
  </r>
  <r>
    <n v="2712"/>
    <n v="30"/>
    <x v="1"/>
    <s v="Sunglasses"/>
    <x v="3"/>
    <x v="20"/>
    <x v="43"/>
    <x v="0"/>
    <x v="16"/>
    <x v="1"/>
    <n v="4"/>
    <s v="No"/>
    <x v="0"/>
    <x v="3"/>
    <x v="1"/>
    <s v="No"/>
    <n v="50"/>
    <s v="Venmo"/>
    <x v="5"/>
  </r>
  <r>
    <n v="2713"/>
    <n v="37"/>
    <x v="1"/>
    <s v="Jacket"/>
    <x v="2"/>
    <x v="51"/>
    <x v="25"/>
    <x v="0"/>
    <x v="18"/>
    <x v="3"/>
    <n v="4.5999999999999996"/>
    <s v="No"/>
    <x v="0"/>
    <x v="3"/>
    <x v="1"/>
    <s v="No"/>
    <n v="7"/>
    <s v="Debit Card"/>
    <x v="3"/>
  </r>
  <r>
    <n v="2714"/>
    <n v="19"/>
    <x v="1"/>
    <s v="Coat"/>
    <x v="2"/>
    <x v="75"/>
    <x v="16"/>
    <x v="2"/>
    <x v="23"/>
    <x v="3"/>
    <n v="3.8"/>
    <s v="No"/>
    <x v="3"/>
    <x v="4"/>
    <x v="1"/>
    <s v="No"/>
    <n v="20"/>
    <s v="Debit Card"/>
    <x v="2"/>
  </r>
  <r>
    <n v="2715"/>
    <n v="53"/>
    <x v="1"/>
    <s v="Sweater"/>
    <x v="0"/>
    <x v="29"/>
    <x v="44"/>
    <x v="1"/>
    <x v="8"/>
    <x v="0"/>
    <n v="3.6"/>
    <s v="No"/>
    <x v="5"/>
    <x v="5"/>
    <x v="1"/>
    <s v="No"/>
    <n v="16"/>
    <s v="Credit Card"/>
    <x v="4"/>
  </r>
  <r>
    <n v="2716"/>
    <n v="25"/>
    <x v="1"/>
    <s v="Sneakers"/>
    <x v="1"/>
    <x v="56"/>
    <x v="16"/>
    <x v="3"/>
    <x v="6"/>
    <x v="0"/>
    <n v="4.0999999999999996"/>
    <s v="No"/>
    <x v="5"/>
    <x v="0"/>
    <x v="1"/>
    <s v="No"/>
    <n v="29"/>
    <s v="PayPal"/>
    <x v="0"/>
  </r>
  <r>
    <n v="2717"/>
    <n v="47"/>
    <x v="1"/>
    <s v="Shoes"/>
    <x v="1"/>
    <x v="49"/>
    <x v="24"/>
    <x v="0"/>
    <x v="13"/>
    <x v="1"/>
    <n v="2.7"/>
    <s v="No"/>
    <x v="5"/>
    <x v="5"/>
    <x v="1"/>
    <s v="No"/>
    <n v="21"/>
    <s v="Debit Card"/>
    <x v="1"/>
  </r>
  <r>
    <n v="2718"/>
    <n v="18"/>
    <x v="1"/>
    <s v="Sunglasses"/>
    <x v="3"/>
    <x v="17"/>
    <x v="43"/>
    <x v="3"/>
    <x v="19"/>
    <x v="0"/>
    <n v="4.3"/>
    <s v="No"/>
    <x v="5"/>
    <x v="1"/>
    <x v="1"/>
    <s v="No"/>
    <n v="19"/>
    <s v="Credit Card"/>
    <x v="6"/>
  </r>
  <r>
    <n v="2719"/>
    <n v="22"/>
    <x v="1"/>
    <s v="Shorts"/>
    <x v="0"/>
    <x v="3"/>
    <x v="41"/>
    <x v="2"/>
    <x v="15"/>
    <x v="0"/>
    <n v="4.9000000000000004"/>
    <s v="No"/>
    <x v="0"/>
    <x v="2"/>
    <x v="1"/>
    <s v="No"/>
    <n v="10"/>
    <s v="Venmo"/>
    <x v="4"/>
  </r>
  <r>
    <n v="2720"/>
    <n v="69"/>
    <x v="1"/>
    <s v="Hoodie"/>
    <x v="0"/>
    <x v="71"/>
    <x v="7"/>
    <x v="1"/>
    <x v="15"/>
    <x v="3"/>
    <n v="4.2"/>
    <s v="No"/>
    <x v="4"/>
    <x v="1"/>
    <x v="1"/>
    <s v="No"/>
    <n v="4"/>
    <s v="Bank Transfer"/>
    <x v="5"/>
  </r>
  <r>
    <n v="2721"/>
    <n v="55"/>
    <x v="1"/>
    <s v="Scarf"/>
    <x v="3"/>
    <x v="78"/>
    <x v="33"/>
    <x v="2"/>
    <x v="15"/>
    <x v="1"/>
    <n v="2.8"/>
    <s v="No"/>
    <x v="5"/>
    <x v="5"/>
    <x v="1"/>
    <s v="No"/>
    <n v="45"/>
    <s v="Bank Transfer"/>
    <x v="3"/>
  </r>
  <r>
    <n v="2722"/>
    <n v="19"/>
    <x v="1"/>
    <s v="Sandals"/>
    <x v="1"/>
    <x v="44"/>
    <x v="46"/>
    <x v="1"/>
    <x v="11"/>
    <x v="1"/>
    <n v="4.9000000000000004"/>
    <s v="No"/>
    <x v="2"/>
    <x v="1"/>
    <x v="1"/>
    <s v="No"/>
    <n v="17"/>
    <s v="PayPal"/>
    <x v="0"/>
  </r>
  <r>
    <n v="2723"/>
    <n v="23"/>
    <x v="1"/>
    <s v="Hat"/>
    <x v="3"/>
    <x v="42"/>
    <x v="1"/>
    <x v="2"/>
    <x v="14"/>
    <x v="1"/>
    <n v="2.8"/>
    <s v="No"/>
    <x v="3"/>
    <x v="4"/>
    <x v="1"/>
    <s v="No"/>
    <n v="22"/>
    <s v="PayPal"/>
    <x v="0"/>
  </r>
  <r>
    <n v="2724"/>
    <n v="54"/>
    <x v="1"/>
    <s v="Shoes"/>
    <x v="1"/>
    <x v="4"/>
    <x v="21"/>
    <x v="3"/>
    <x v="18"/>
    <x v="2"/>
    <n v="2.9"/>
    <s v="No"/>
    <x v="1"/>
    <x v="5"/>
    <x v="1"/>
    <s v="No"/>
    <n v="3"/>
    <s v="PayPal"/>
    <x v="6"/>
  </r>
  <r>
    <n v="2725"/>
    <n v="52"/>
    <x v="1"/>
    <s v="Sneakers"/>
    <x v="1"/>
    <x v="26"/>
    <x v="9"/>
    <x v="2"/>
    <x v="18"/>
    <x v="1"/>
    <n v="2.5"/>
    <s v="No"/>
    <x v="1"/>
    <x v="2"/>
    <x v="1"/>
    <s v="No"/>
    <n v="11"/>
    <s v="Debit Card"/>
    <x v="0"/>
  </r>
  <r>
    <n v="2726"/>
    <n v="64"/>
    <x v="1"/>
    <s v="Backpack"/>
    <x v="3"/>
    <x v="54"/>
    <x v="16"/>
    <x v="1"/>
    <x v="10"/>
    <x v="2"/>
    <n v="2.7"/>
    <s v="No"/>
    <x v="1"/>
    <x v="1"/>
    <x v="1"/>
    <s v="No"/>
    <n v="4"/>
    <s v="Debit Card"/>
    <x v="2"/>
  </r>
  <r>
    <n v="2727"/>
    <n v="33"/>
    <x v="1"/>
    <s v="Belt"/>
    <x v="3"/>
    <x v="56"/>
    <x v="49"/>
    <x v="0"/>
    <x v="24"/>
    <x v="0"/>
    <n v="3.3"/>
    <s v="No"/>
    <x v="5"/>
    <x v="1"/>
    <x v="1"/>
    <s v="No"/>
    <n v="11"/>
    <s v="PayPal"/>
    <x v="4"/>
  </r>
  <r>
    <n v="2728"/>
    <n v="40"/>
    <x v="1"/>
    <s v="Shirt"/>
    <x v="0"/>
    <x v="55"/>
    <x v="24"/>
    <x v="0"/>
    <x v="4"/>
    <x v="0"/>
    <n v="3.7"/>
    <s v="No"/>
    <x v="5"/>
    <x v="4"/>
    <x v="1"/>
    <s v="No"/>
    <n v="47"/>
    <s v="Credit Card"/>
    <x v="0"/>
  </r>
  <r>
    <n v="2729"/>
    <n v="26"/>
    <x v="1"/>
    <s v="Skirt"/>
    <x v="0"/>
    <x v="39"/>
    <x v="20"/>
    <x v="2"/>
    <x v="6"/>
    <x v="0"/>
    <n v="4"/>
    <s v="No"/>
    <x v="0"/>
    <x v="0"/>
    <x v="1"/>
    <s v="No"/>
    <n v="17"/>
    <s v="Debit Card"/>
    <x v="1"/>
  </r>
  <r>
    <n v="2730"/>
    <n v="31"/>
    <x v="1"/>
    <s v="Gloves"/>
    <x v="3"/>
    <x v="79"/>
    <x v="6"/>
    <x v="1"/>
    <x v="10"/>
    <x v="2"/>
    <n v="4.0999999999999996"/>
    <s v="No"/>
    <x v="5"/>
    <x v="1"/>
    <x v="1"/>
    <s v="No"/>
    <n v="32"/>
    <s v="Credit Card"/>
    <x v="5"/>
  </r>
  <r>
    <n v="2731"/>
    <n v="23"/>
    <x v="1"/>
    <s v="Gloves"/>
    <x v="3"/>
    <x v="50"/>
    <x v="48"/>
    <x v="2"/>
    <x v="11"/>
    <x v="0"/>
    <n v="4.0999999999999996"/>
    <s v="No"/>
    <x v="1"/>
    <x v="5"/>
    <x v="1"/>
    <s v="No"/>
    <n v="37"/>
    <s v="Bank Transfer"/>
    <x v="2"/>
  </r>
  <r>
    <n v="2732"/>
    <n v="52"/>
    <x v="1"/>
    <s v="Handbag"/>
    <x v="3"/>
    <x v="27"/>
    <x v="48"/>
    <x v="2"/>
    <x v="16"/>
    <x v="2"/>
    <n v="2.5"/>
    <s v="No"/>
    <x v="3"/>
    <x v="4"/>
    <x v="1"/>
    <s v="No"/>
    <n v="44"/>
    <s v="Bank Transfer"/>
    <x v="3"/>
  </r>
  <r>
    <n v="2733"/>
    <n v="21"/>
    <x v="1"/>
    <s v="Socks"/>
    <x v="0"/>
    <x v="60"/>
    <x v="12"/>
    <x v="0"/>
    <x v="20"/>
    <x v="0"/>
    <n v="4.2"/>
    <s v="No"/>
    <x v="0"/>
    <x v="5"/>
    <x v="1"/>
    <s v="No"/>
    <n v="27"/>
    <s v="Debit Card"/>
    <x v="6"/>
  </r>
  <r>
    <n v="2734"/>
    <n v="31"/>
    <x v="1"/>
    <s v="Backpack"/>
    <x v="3"/>
    <x v="42"/>
    <x v="17"/>
    <x v="2"/>
    <x v="23"/>
    <x v="2"/>
    <n v="4.7"/>
    <s v="No"/>
    <x v="2"/>
    <x v="0"/>
    <x v="1"/>
    <s v="No"/>
    <n v="46"/>
    <s v="PayPal"/>
    <x v="2"/>
  </r>
  <r>
    <n v="2735"/>
    <n v="63"/>
    <x v="1"/>
    <s v="Jeans"/>
    <x v="0"/>
    <x v="73"/>
    <x v="14"/>
    <x v="3"/>
    <x v="22"/>
    <x v="2"/>
    <n v="2.7"/>
    <s v="No"/>
    <x v="4"/>
    <x v="4"/>
    <x v="1"/>
    <s v="No"/>
    <n v="13"/>
    <s v="Cash"/>
    <x v="4"/>
  </r>
  <r>
    <n v="2736"/>
    <n v="46"/>
    <x v="1"/>
    <s v="Skirt"/>
    <x v="0"/>
    <x v="45"/>
    <x v="18"/>
    <x v="2"/>
    <x v="22"/>
    <x v="1"/>
    <n v="3"/>
    <s v="No"/>
    <x v="1"/>
    <x v="0"/>
    <x v="1"/>
    <s v="No"/>
    <n v="2"/>
    <s v="PayPal"/>
    <x v="4"/>
  </r>
  <r>
    <n v="2737"/>
    <n v="44"/>
    <x v="1"/>
    <s v="Hoodie"/>
    <x v="0"/>
    <x v="21"/>
    <x v="6"/>
    <x v="2"/>
    <x v="6"/>
    <x v="1"/>
    <n v="4.8"/>
    <s v="No"/>
    <x v="3"/>
    <x v="5"/>
    <x v="1"/>
    <s v="No"/>
    <n v="45"/>
    <s v="Credit Card"/>
    <x v="2"/>
  </r>
  <r>
    <n v="2738"/>
    <n v="57"/>
    <x v="1"/>
    <s v="Jewelry"/>
    <x v="3"/>
    <x v="31"/>
    <x v="17"/>
    <x v="1"/>
    <x v="21"/>
    <x v="1"/>
    <n v="4.4000000000000004"/>
    <s v="No"/>
    <x v="4"/>
    <x v="1"/>
    <x v="1"/>
    <s v="No"/>
    <n v="35"/>
    <s v="Cash"/>
    <x v="6"/>
  </r>
  <r>
    <n v="2739"/>
    <n v="50"/>
    <x v="1"/>
    <s v="Sneakers"/>
    <x v="1"/>
    <x v="13"/>
    <x v="31"/>
    <x v="2"/>
    <x v="4"/>
    <x v="2"/>
    <n v="4.3"/>
    <s v="No"/>
    <x v="1"/>
    <x v="4"/>
    <x v="1"/>
    <s v="No"/>
    <n v="39"/>
    <s v="Venmo"/>
    <x v="6"/>
  </r>
  <r>
    <n v="2740"/>
    <n v="33"/>
    <x v="1"/>
    <s v="Shirt"/>
    <x v="0"/>
    <x v="68"/>
    <x v="29"/>
    <x v="3"/>
    <x v="24"/>
    <x v="0"/>
    <n v="2.5"/>
    <s v="No"/>
    <x v="4"/>
    <x v="5"/>
    <x v="1"/>
    <s v="No"/>
    <n v="39"/>
    <s v="Credit Card"/>
    <x v="6"/>
  </r>
  <r>
    <n v="2741"/>
    <n v="19"/>
    <x v="1"/>
    <s v="Sunglasses"/>
    <x v="3"/>
    <x v="44"/>
    <x v="38"/>
    <x v="2"/>
    <x v="12"/>
    <x v="2"/>
    <n v="4.9000000000000004"/>
    <s v="No"/>
    <x v="0"/>
    <x v="1"/>
    <x v="1"/>
    <s v="No"/>
    <n v="34"/>
    <s v="Bank Transfer"/>
    <x v="0"/>
  </r>
  <r>
    <n v="2742"/>
    <n v="68"/>
    <x v="1"/>
    <s v="Dress"/>
    <x v="0"/>
    <x v="13"/>
    <x v="1"/>
    <x v="0"/>
    <x v="22"/>
    <x v="3"/>
    <n v="4.9000000000000004"/>
    <s v="No"/>
    <x v="3"/>
    <x v="4"/>
    <x v="1"/>
    <s v="No"/>
    <n v="41"/>
    <s v="Venmo"/>
    <x v="5"/>
  </r>
  <r>
    <n v="2743"/>
    <n v="27"/>
    <x v="1"/>
    <s v="Shoes"/>
    <x v="1"/>
    <x v="62"/>
    <x v="21"/>
    <x v="2"/>
    <x v="13"/>
    <x v="1"/>
    <n v="3.9"/>
    <s v="No"/>
    <x v="3"/>
    <x v="1"/>
    <x v="1"/>
    <s v="No"/>
    <n v="47"/>
    <s v="Debit Card"/>
    <x v="2"/>
  </r>
  <r>
    <n v="2744"/>
    <n v="61"/>
    <x v="1"/>
    <s v="Belt"/>
    <x v="3"/>
    <x v="23"/>
    <x v="32"/>
    <x v="1"/>
    <x v="19"/>
    <x v="3"/>
    <n v="4.0999999999999996"/>
    <s v="No"/>
    <x v="5"/>
    <x v="4"/>
    <x v="1"/>
    <s v="No"/>
    <n v="17"/>
    <s v="Venmo"/>
    <x v="3"/>
  </r>
  <r>
    <n v="2745"/>
    <n v="38"/>
    <x v="1"/>
    <s v="Shirt"/>
    <x v="0"/>
    <x v="76"/>
    <x v="5"/>
    <x v="2"/>
    <x v="5"/>
    <x v="0"/>
    <n v="3.3"/>
    <s v="No"/>
    <x v="2"/>
    <x v="5"/>
    <x v="1"/>
    <s v="No"/>
    <n v="40"/>
    <s v="Credit Card"/>
    <x v="5"/>
  </r>
  <r>
    <n v="2746"/>
    <n v="28"/>
    <x v="1"/>
    <s v="Boots"/>
    <x v="1"/>
    <x v="57"/>
    <x v="49"/>
    <x v="2"/>
    <x v="23"/>
    <x v="2"/>
    <n v="4.0999999999999996"/>
    <s v="No"/>
    <x v="1"/>
    <x v="3"/>
    <x v="1"/>
    <s v="No"/>
    <n v="44"/>
    <s v="PayPal"/>
    <x v="4"/>
  </r>
  <r>
    <n v="2747"/>
    <n v="39"/>
    <x v="1"/>
    <s v="Hoodie"/>
    <x v="0"/>
    <x v="21"/>
    <x v="31"/>
    <x v="2"/>
    <x v="20"/>
    <x v="3"/>
    <n v="3.7"/>
    <s v="No"/>
    <x v="1"/>
    <x v="3"/>
    <x v="1"/>
    <s v="No"/>
    <n v="21"/>
    <s v="PayPal"/>
    <x v="6"/>
  </r>
  <r>
    <n v="2748"/>
    <n v="18"/>
    <x v="1"/>
    <s v="Jeans"/>
    <x v="0"/>
    <x v="17"/>
    <x v="8"/>
    <x v="2"/>
    <x v="11"/>
    <x v="0"/>
    <n v="3.1"/>
    <s v="No"/>
    <x v="5"/>
    <x v="1"/>
    <x v="1"/>
    <s v="No"/>
    <n v="21"/>
    <s v="Credit Card"/>
    <x v="6"/>
  </r>
  <r>
    <n v="2749"/>
    <n v="24"/>
    <x v="1"/>
    <s v="Jacket"/>
    <x v="2"/>
    <x v="57"/>
    <x v="41"/>
    <x v="0"/>
    <x v="2"/>
    <x v="1"/>
    <n v="3"/>
    <s v="No"/>
    <x v="2"/>
    <x v="1"/>
    <x v="1"/>
    <s v="No"/>
    <n v="16"/>
    <s v="Venmo"/>
    <x v="2"/>
  </r>
  <r>
    <n v="2750"/>
    <n v="64"/>
    <x v="1"/>
    <s v="Jacket"/>
    <x v="2"/>
    <x v="0"/>
    <x v="34"/>
    <x v="2"/>
    <x v="17"/>
    <x v="1"/>
    <n v="3.4"/>
    <s v="No"/>
    <x v="4"/>
    <x v="3"/>
    <x v="1"/>
    <s v="No"/>
    <n v="15"/>
    <s v="Bank Transfer"/>
    <x v="2"/>
  </r>
  <r>
    <n v="2751"/>
    <n v="51"/>
    <x v="1"/>
    <s v="Sandals"/>
    <x v="1"/>
    <x v="76"/>
    <x v="29"/>
    <x v="0"/>
    <x v="6"/>
    <x v="1"/>
    <n v="2.7"/>
    <s v="No"/>
    <x v="2"/>
    <x v="4"/>
    <x v="1"/>
    <s v="No"/>
    <n v="26"/>
    <s v="PayPal"/>
    <x v="6"/>
  </r>
  <r>
    <n v="2752"/>
    <n v="27"/>
    <x v="1"/>
    <s v="Dress"/>
    <x v="0"/>
    <x v="78"/>
    <x v="46"/>
    <x v="1"/>
    <x v="21"/>
    <x v="3"/>
    <n v="3.1"/>
    <s v="No"/>
    <x v="4"/>
    <x v="1"/>
    <x v="1"/>
    <s v="No"/>
    <n v="50"/>
    <s v="Venmo"/>
    <x v="5"/>
  </r>
  <r>
    <n v="2753"/>
    <n v="48"/>
    <x v="1"/>
    <s v="Sweater"/>
    <x v="0"/>
    <x v="1"/>
    <x v="24"/>
    <x v="1"/>
    <x v="15"/>
    <x v="0"/>
    <n v="4"/>
    <s v="No"/>
    <x v="2"/>
    <x v="1"/>
    <x v="1"/>
    <s v="No"/>
    <n v="30"/>
    <s v="Venmo"/>
    <x v="4"/>
  </r>
  <r>
    <n v="2754"/>
    <n v="69"/>
    <x v="1"/>
    <s v="Gloves"/>
    <x v="3"/>
    <x v="40"/>
    <x v="3"/>
    <x v="2"/>
    <x v="19"/>
    <x v="1"/>
    <n v="3.6"/>
    <s v="No"/>
    <x v="1"/>
    <x v="2"/>
    <x v="1"/>
    <s v="No"/>
    <n v="48"/>
    <s v="PayPal"/>
    <x v="3"/>
  </r>
  <r>
    <n v="2755"/>
    <n v="59"/>
    <x v="1"/>
    <s v="Sunglasses"/>
    <x v="3"/>
    <x v="70"/>
    <x v="32"/>
    <x v="0"/>
    <x v="9"/>
    <x v="2"/>
    <n v="3.6"/>
    <s v="No"/>
    <x v="3"/>
    <x v="1"/>
    <x v="1"/>
    <s v="No"/>
    <n v="21"/>
    <s v="Venmo"/>
    <x v="4"/>
  </r>
  <r>
    <n v="2756"/>
    <n v="59"/>
    <x v="1"/>
    <s v="Belt"/>
    <x v="3"/>
    <x v="8"/>
    <x v="22"/>
    <x v="2"/>
    <x v="21"/>
    <x v="0"/>
    <n v="3.3"/>
    <s v="No"/>
    <x v="4"/>
    <x v="5"/>
    <x v="1"/>
    <s v="No"/>
    <n v="18"/>
    <s v="Credit Card"/>
    <x v="2"/>
  </r>
  <r>
    <n v="2757"/>
    <n v="42"/>
    <x v="1"/>
    <s v="Hat"/>
    <x v="3"/>
    <x v="66"/>
    <x v="46"/>
    <x v="0"/>
    <x v="10"/>
    <x v="0"/>
    <n v="4.0999999999999996"/>
    <s v="No"/>
    <x v="1"/>
    <x v="1"/>
    <x v="1"/>
    <s v="No"/>
    <n v="41"/>
    <s v="PayPal"/>
    <x v="5"/>
  </r>
  <r>
    <n v="2758"/>
    <n v="39"/>
    <x v="1"/>
    <s v="Hat"/>
    <x v="3"/>
    <x v="57"/>
    <x v="12"/>
    <x v="3"/>
    <x v="18"/>
    <x v="3"/>
    <n v="4.3"/>
    <s v="No"/>
    <x v="2"/>
    <x v="2"/>
    <x v="1"/>
    <s v="No"/>
    <n v="11"/>
    <s v="Venmo"/>
    <x v="5"/>
  </r>
  <r>
    <n v="2759"/>
    <n v="32"/>
    <x v="1"/>
    <s v="Blouse"/>
    <x v="0"/>
    <x v="57"/>
    <x v="26"/>
    <x v="2"/>
    <x v="7"/>
    <x v="2"/>
    <n v="3.2"/>
    <s v="No"/>
    <x v="5"/>
    <x v="3"/>
    <x v="1"/>
    <s v="No"/>
    <n v="8"/>
    <s v="Bank Transfer"/>
    <x v="4"/>
  </r>
  <r>
    <n v="2760"/>
    <n v="68"/>
    <x v="1"/>
    <s v="Shoes"/>
    <x v="1"/>
    <x v="40"/>
    <x v="47"/>
    <x v="2"/>
    <x v="2"/>
    <x v="2"/>
    <n v="3.9"/>
    <s v="No"/>
    <x v="0"/>
    <x v="1"/>
    <x v="1"/>
    <s v="No"/>
    <n v="42"/>
    <s v="Cash"/>
    <x v="6"/>
  </r>
  <r>
    <n v="2761"/>
    <n v="41"/>
    <x v="1"/>
    <s v="Skirt"/>
    <x v="0"/>
    <x v="71"/>
    <x v="29"/>
    <x v="1"/>
    <x v="10"/>
    <x v="3"/>
    <n v="5"/>
    <s v="No"/>
    <x v="1"/>
    <x v="2"/>
    <x v="1"/>
    <s v="No"/>
    <n v="41"/>
    <s v="Credit Card"/>
    <x v="4"/>
  </r>
  <r>
    <n v="2762"/>
    <n v="31"/>
    <x v="1"/>
    <s v="Sneakers"/>
    <x v="1"/>
    <x v="71"/>
    <x v="49"/>
    <x v="2"/>
    <x v="7"/>
    <x v="3"/>
    <n v="3.4"/>
    <s v="No"/>
    <x v="4"/>
    <x v="2"/>
    <x v="1"/>
    <s v="No"/>
    <n v="3"/>
    <s v="Credit Card"/>
    <x v="6"/>
  </r>
  <r>
    <n v="2763"/>
    <n v="58"/>
    <x v="1"/>
    <s v="T-shirt"/>
    <x v="0"/>
    <x v="52"/>
    <x v="42"/>
    <x v="2"/>
    <x v="4"/>
    <x v="3"/>
    <n v="3.8"/>
    <s v="No"/>
    <x v="1"/>
    <x v="5"/>
    <x v="1"/>
    <s v="No"/>
    <n v="10"/>
    <s v="Debit Card"/>
    <x v="6"/>
  </r>
  <r>
    <n v="2764"/>
    <n v="28"/>
    <x v="1"/>
    <s v="Handbag"/>
    <x v="3"/>
    <x v="78"/>
    <x v="8"/>
    <x v="2"/>
    <x v="14"/>
    <x v="3"/>
    <n v="2.9"/>
    <s v="No"/>
    <x v="4"/>
    <x v="4"/>
    <x v="1"/>
    <s v="No"/>
    <n v="35"/>
    <s v="Venmo"/>
    <x v="3"/>
  </r>
  <r>
    <n v="2765"/>
    <n v="63"/>
    <x v="1"/>
    <s v="Sweater"/>
    <x v="0"/>
    <x v="52"/>
    <x v="28"/>
    <x v="3"/>
    <x v="3"/>
    <x v="1"/>
    <n v="2.6"/>
    <s v="No"/>
    <x v="0"/>
    <x v="2"/>
    <x v="1"/>
    <s v="No"/>
    <n v="2"/>
    <s v="Debit Card"/>
    <x v="1"/>
  </r>
  <r>
    <n v="2766"/>
    <n v="64"/>
    <x v="1"/>
    <s v="Gloves"/>
    <x v="3"/>
    <x v="44"/>
    <x v="24"/>
    <x v="2"/>
    <x v="7"/>
    <x v="2"/>
    <n v="4.3"/>
    <s v="No"/>
    <x v="2"/>
    <x v="4"/>
    <x v="1"/>
    <s v="No"/>
    <n v="24"/>
    <s v="Credit Card"/>
    <x v="3"/>
  </r>
  <r>
    <n v="2767"/>
    <n v="66"/>
    <x v="1"/>
    <s v="Dress"/>
    <x v="0"/>
    <x v="26"/>
    <x v="30"/>
    <x v="2"/>
    <x v="17"/>
    <x v="0"/>
    <n v="2.8"/>
    <s v="No"/>
    <x v="4"/>
    <x v="3"/>
    <x v="1"/>
    <s v="No"/>
    <n v="47"/>
    <s v="Credit Card"/>
    <x v="5"/>
  </r>
  <r>
    <n v="2768"/>
    <n v="31"/>
    <x v="1"/>
    <s v="Dress"/>
    <x v="0"/>
    <x v="51"/>
    <x v="44"/>
    <x v="2"/>
    <x v="14"/>
    <x v="1"/>
    <n v="4.5"/>
    <s v="No"/>
    <x v="0"/>
    <x v="1"/>
    <x v="1"/>
    <s v="No"/>
    <n v="31"/>
    <s v="Cash"/>
    <x v="5"/>
  </r>
  <r>
    <n v="2769"/>
    <n v="55"/>
    <x v="1"/>
    <s v="Blouse"/>
    <x v="0"/>
    <x v="21"/>
    <x v="23"/>
    <x v="2"/>
    <x v="19"/>
    <x v="1"/>
    <n v="3.8"/>
    <s v="No"/>
    <x v="4"/>
    <x v="4"/>
    <x v="1"/>
    <s v="No"/>
    <n v="28"/>
    <s v="PayPal"/>
    <x v="4"/>
  </r>
  <r>
    <n v="2770"/>
    <n v="32"/>
    <x v="1"/>
    <s v="Shirt"/>
    <x v="0"/>
    <x v="58"/>
    <x v="19"/>
    <x v="0"/>
    <x v="12"/>
    <x v="3"/>
    <n v="3"/>
    <s v="No"/>
    <x v="3"/>
    <x v="3"/>
    <x v="1"/>
    <s v="No"/>
    <n v="13"/>
    <s v="Cash"/>
    <x v="1"/>
  </r>
  <r>
    <n v="2771"/>
    <n v="50"/>
    <x v="1"/>
    <s v="Boots"/>
    <x v="1"/>
    <x v="77"/>
    <x v="43"/>
    <x v="1"/>
    <x v="24"/>
    <x v="3"/>
    <n v="3.3"/>
    <s v="No"/>
    <x v="3"/>
    <x v="0"/>
    <x v="1"/>
    <s v="No"/>
    <n v="22"/>
    <s v="Bank Transfer"/>
    <x v="3"/>
  </r>
  <r>
    <n v="2772"/>
    <n v="58"/>
    <x v="1"/>
    <s v="Jacket"/>
    <x v="2"/>
    <x v="78"/>
    <x v="33"/>
    <x v="1"/>
    <x v="19"/>
    <x v="2"/>
    <n v="3.1"/>
    <s v="No"/>
    <x v="2"/>
    <x v="4"/>
    <x v="1"/>
    <s v="No"/>
    <n v="12"/>
    <s v="Bank Transfer"/>
    <x v="0"/>
  </r>
  <r>
    <n v="2773"/>
    <n v="18"/>
    <x v="1"/>
    <s v="Backpack"/>
    <x v="3"/>
    <x v="23"/>
    <x v="38"/>
    <x v="0"/>
    <x v="24"/>
    <x v="1"/>
    <n v="3.5"/>
    <s v="No"/>
    <x v="0"/>
    <x v="5"/>
    <x v="1"/>
    <s v="No"/>
    <n v="10"/>
    <s v="Bank Transfer"/>
    <x v="6"/>
  </r>
  <r>
    <n v="2774"/>
    <n v="39"/>
    <x v="1"/>
    <s v="Pants"/>
    <x v="0"/>
    <x v="57"/>
    <x v="28"/>
    <x v="1"/>
    <x v="1"/>
    <x v="1"/>
    <n v="4.5999999999999996"/>
    <s v="No"/>
    <x v="0"/>
    <x v="0"/>
    <x v="1"/>
    <s v="No"/>
    <n v="45"/>
    <s v="Bank Transfer"/>
    <x v="3"/>
  </r>
  <r>
    <n v="2775"/>
    <n v="56"/>
    <x v="1"/>
    <s v="Boots"/>
    <x v="1"/>
    <x v="49"/>
    <x v="19"/>
    <x v="0"/>
    <x v="22"/>
    <x v="3"/>
    <n v="4.0999999999999996"/>
    <s v="No"/>
    <x v="1"/>
    <x v="3"/>
    <x v="1"/>
    <s v="No"/>
    <n v="42"/>
    <s v="Credit Card"/>
    <x v="3"/>
  </r>
  <r>
    <n v="2776"/>
    <n v="37"/>
    <x v="1"/>
    <s v="Socks"/>
    <x v="0"/>
    <x v="21"/>
    <x v="6"/>
    <x v="0"/>
    <x v="16"/>
    <x v="3"/>
    <n v="3.6"/>
    <s v="No"/>
    <x v="4"/>
    <x v="1"/>
    <x v="1"/>
    <s v="No"/>
    <n v="16"/>
    <s v="Debit Card"/>
    <x v="1"/>
  </r>
  <r>
    <n v="2777"/>
    <n v="46"/>
    <x v="1"/>
    <s v="Scarf"/>
    <x v="3"/>
    <x v="17"/>
    <x v="5"/>
    <x v="0"/>
    <x v="14"/>
    <x v="3"/>
    <n v="2.9"/>
    <s v="No"/>
    <x v="5"/>
    <x v="1"/>
    <x v="1"/>
    <s v="No"/>
    <n v="6"/>
    <s v="Bank Transfer"/>
    <x v="2"/>
  </r>
  <r>
    <n v="2778"/>
    <n v="52"/>
    <x v="1"/>
    <s v="Blouse"/>
    <x v="0"/>
    <x v="41"/>
    <x v="37"/>
    <x v="2"/>
    <x v="23"/>
    <x v="3"/>
    <n v="4.8"/>
    <s v="No"/>
    <x v="5"/>
    <x v="3"/>
    <x v="1"/>
    <s v="No"/>
    <n v="28"/>
    <s v="Credit Card"/>
    <x v="6"/>
  </r>
  <r>
    <n v="2779"/>
    <n v="70"/>
    <x v="1"/>
    <s v="Belt"/>
    <x v="3"/>
    <x v="75"/>
    <x v="38"/>
    <x v="0"/>
    <x v="22"/>
    <x v="1"/>
    <n v="3.2"/>
    <s v="No"/>
    <x v="2"/>
    <x v="3"/>
    <x v="1"/>
    <s v="No"/>
    <n v="24"/>
    <s v="Credit Card"/>
    <x v="4"/>
  </r>
  <r>
    <n v="2780"/>
    <n v="61"/>
    <x v="1"/>
    <s v="Sunglasses"/>
    <x v="3"/>
    <x v="76"/>
    <x v="6"/>
    <x v="0"/>
    <x v="24"/>
    <x v="0"/>
    <n v="4.3"/>
    <s v="No"/>
    <x v="1"/>
    <x v="0"/>
    <x v="1"/>
    <s v="No"/>
    <n v="14"/>
    <s v="Credit Card"/>
    <x v="0"/>
  </r>
  <r>
    <n v="2781"/>
    <n v="33"/>
    <x v="1"/>
    <s v="Boots"/>
    <x v="1"/>
    <x v="44"/>
    <x v="31"/>
    <x v="2"/>
    <x v="4"/>
    <x v="0"/>
    <n v="4.0999999999999996"/>
    <s v="No"/>
    <x v="1"/>
    <x v="2"/>
    <x v="1"/>
    <s v="No"/>
    <n v="29"/>
    <s v="PayPal"/>
    <x v="0"/>
  </r>
  <r>
    <n v="2782"/>
    <n v="65"/>
    <x v="1"/>
    <s v="Sandals"/>
    <x v="1"/>
    <x v="32"/>
    <x v="16"/>
    <x v="2"/>
    <x v="24"/>
    <x v="1"/>
    <n v="4.5999999999999996"/>
    <s v="No"/>
    <x v="4"/>
    <x v="3"/>
    <x v="1"/>
    <s v="No"/>
    <n v="33"/>
    <s v="PayPal"/>
    <x v="1"/>
  </r>
  <r>
    <n v="2783"/>
    <n v="41"/>
    <x v="1"/>
    <s v="Gloves"/>
    <x v="3"/>
    <x v="7"/>
    <x v="37"/>
    <x v="1"/>
    <x v="17"/>
    <x v="1"/>
    <n v="3.8"/>
    <s v="No"/>
    <x v="3"/>
    <x v="1"/>
    <x v="1"/>
    <s v="No"/>
    <n v="30"/>
    <s v="PayPal"/>
    <x v="2"/>
  </r>
  <r>
    <n v="2784"/>
    <n v="19"/>
    <x v="1"/>
    <s v="Skirt"/>
    <x v="0"/>
    <x v="15"/>
    <x v="41"/>
    <x v="2"/>
    <x v="5"/>
    <x v="1"/>
    <n v="4.5"/>
    <s v="No"/>
    <x v="0"/>
    <x v="2"/>
    <x v="1"/>
    <s v="No"/>
    <n v="26"/>
    <s v="Credit Card"/>
    <x v="3"/>
  </r>
  <r>
    <n v="2785"/>
    <n v="33"/>
    <x v="1"/>
    <s v="Skirt"/>
    <x v="0"/>
    <x v="44"/>
    <x v="37"/>
    <x v="2"/>
    <x v="13"/>
    <x v="0"/>
    <n v="3.1"/>
    <s v="No"/>
    <x v="1"/>
    <x v="0"/>
    <x v="1"/>
    <s v="No"/>
    <n v="12"/>
    <s v="PayPal"/>
    <x v="6"/>
  </r>
  <r>
    <n v="2786"/>
    <n v="53"/>
    <x v="1"/>
    <s v="Blouse"/>
    <x v="0"/>
    <x v="68"/>
    <x v="7"/>
    <x v="1"/>
    <x v="14"/>
    <x v="2"/>
    <n v="2.9"/>
    <s v="No"/>
    <x v="0"/>
    <x v="2"/>
    <x v="1"/>
    <s v="No"/>
    <n v="13"/>
    <s v="Bank Transfer"/>
    <x v="5"/>
  </r>
  <r>
    <n v="2787"/>
    <n v="54"/>
    <x v="1"/>
    <s v="Handbag"/>
    <x v="3"/>
    <x v="12"/>
    <x v="24"/>
    <x v="2"/>
    <x v="10"/>
    <x v="1"/>
    <n v="3.8"/>
    <s v="No"/>
    <x v="3"/>
    <x v="2"/>
    <x v="1"/>
    <s v="No"/>
    <n v="41"/>
    <s v="Debit Card"/>
    <x v="6"/>
  </r>
  <r>
    <n v="2788"/>
    <n v="36"/>
    <x v="1"/>
    <s v="Boots"/>
    <x v="1"/>
    <x v="24"/>
    <x v="8"/>
    <x v="3"/>
    <x v="6"/>
    <x v="1"/>
    <n v="4.0999999999999996"/>
    <s v="No"/>
    <x v="2"/>
    <x v="2"/>
    <x v="1"/>
    <s v="No"/>
    <n v="4"/>
    <s v="Venmo"/>
    <x v="0"/>
  </r>
  <r>
    <n v="2789"/>
    <n v="56"/>
    <x v="1"/>
    <s v="Boots"/>
    <x v="1"/>
    <x v="56"/>
    <x v="3"/>
    <x v="2"/>
    <x v="8"/>
    <x v="2"/>
    <n v="3.1"/>
    <s v="No"/>
    <x v="2"/>
    <x v="1"/>
    <x v="1"/>
    <s v="No"/>
    <n v="2"/>
    <s v="Credit Card"/>
    <x v="2"/>
  </r>
  <r>
    <n v="2790"/>
    <n v="28"/>
    <x v="1"/>
    <s v="Sweater"/>
    <x v="0"/>
    <x v="6"/>
    <x v="17"/>
    <x v="0"/>
    <x v="20"/>
    <x v="3"/>
    <n v="5"/>
    <s v="No"/>
    <x v="2"/>
    <x v="0"/>
    <x v="1"/>
    <s v="No"/>
    <n v="28"/>
    <s v="Credit Card"/>
    <x v="4"/>
  </r>
  <r>
    <n v="2791"/>
    <n v="34"/>
    <x v="1"/>
    <s v="Socks"/>
    <x v="0"/>
    <x v="80"/>
    <x v="1"/>
    <x v="2"/>
    <x v="13"/>
    <x v="1"/>
    <n v="4.5"/>
    <s v="No"/>
    <x v="2"/>
    <x v="1"/>
    <x v="1"/>
    <s v="No"/>
    <n v="24"/>
    <s v="Debit Card"/>
    <x v="2"/>
  </r>
  <r>
    <n v="2792"/>
    <n v="43"/>
    <x v="1"/>
    <s v="Gloves"/>
    <x v="3"/>
    <x v="30"/>
    <x v="44"/>
    <x v="2"/>
    <x v="22"/>
    <x v="3"/>
    <n v="2.8"/>
    <s v="No"/>
    <x v="0"/>
    <x v="0"/>
    <x v="1"/>
    <s v="No"/>
    <n v="14"/>
    <s v="Venmo"/>
    <x v="0"/>
  </r>
  <r>
    <n v="2793"/>
    <n v="54"/>
    <x v="1"/>
    <s v="Shorts"/>
    <x v="0"/>
    <x v="77"/>
    <x v="0"/>
    <x v="0"/>
    <x v="10"/>
    <x v="0"/>
    <n v="3.2"/>
    <s v="No"/>
    <x v="5"/>
    <x v="0"/>
    <x v="1"/>
    <s v="No"/>
    <n v="11"/>
    <s v="Credit Card"/>
    <x v="1"/>
  </r>
  <r>
    <n v="2794"/>
    <n v="37"/>
    <x v="1"/>
    <s v="Boots"/>
    <x v="1"/>
    <x v="75"/>
    <x v="2"/>
    <x v="2"/>
    <x v="5"/>
    <x v="1"/>
    <n v="3.1"/>
    <s v="No"/>
    <x v="1"/>
    <x v="3"/>
    <x v="1"/>
    <s v="No"/>
    <n v="27"/>
    <s v="Debit Card"/>
    <x v="4"/>
  </r>
  <r>
    <n v="2795"/>
    <n v="33"/>
    <x v="1"/>
    <s v="Jacket"/>
    <x v="2"/>
    <x v="41"/>
    <x v="14"/>
    <x v="2"/>
    <x v="9"/>
    <x v="3"/>
    <n v="3.3"/>
    <s v="No"/>
    <x v="3"/>
    <x v="3"/>
    <x v="1"/>
    <s v="No"/>
    <n v="7"/>
    <s v="Cash"/>
    <x v="0"/>
  </r>
  <r>
    <n v="2796"/>
    <n v="33"/>
    <x v="1"/>
    <s v="Scarf"/>
    <x v="3"/>
    <x v="59"/>
    <x v="43"/>
    <x v="2"/>
    <x v="23"/>
    <x v="0"/>
    <n v="3.4"/>
    <s v="No"/>
    <x v="1"/>
    <x v="5"/>
    <x v="1"/>
    <s v="No"/>
    <n v="49"/>
    <s v="PayPal"/>
    <x v="2"/>
  </r>
  <r>
    <n v="2797"/>
    <n v="55"/>
    <x v="1"/>
    <s v="Jacket"/>
    <x v="2"/>
    <x v="2"/>
    <x v="19"/>
    <x v="2"/>
    <x v="16"/>
    <x v="0"/>
    <n v="3.8"/>
    <s v="No"/>
    <x v="2"/>
    <x v="5"/>
    <x v="1"/>
    <s v="No"/>
    <n v="21"/>
    <s v="Cash"/>
    <x v="2"/>
  </r>
  <r>
    <n v="2798"/>
    <n v="63"/>
    <x v="1"/>
    <s v="Jewelry"/>
    <x v="3"/>
    <x v="69"/>
    <x v="19"/>
    <x v="2"/>
    <x v="14"/>
    <x v="0"/>
    <n v="3.5"/>
    <s v="No"/>
    <x v="3"/>
    <x v="0"/>
    <x v="1"/>
    <s v="No"/>
    <n v="10"/>
    <s v="Venmo"/>
    <x v="6"/>
  </r>
  <r>
    <n v="2799"/>
    <n v="52"/>
    <x v="1"/>
    <s v="Hoodie"/>
    <x v="0"/>
    <x v="5"/>
    <x v="3"/>
    <x v="3"/>
    <x v="16"/>
    <x v="0"/>
    <n v="4.8"/>
    <s v="No"/>
    <x v="0"/>
    <x v="5"/>
    <x v="1"/>
    <s v="No"/>
    <n v="37"/>
    <s v="PayPal"/>
    <x v="1"/>
  </r>
  <r>
    <n v="2800"/>
    <n v="23"/>
    <x v="1"/>
    <s v="T-shirt"/>
    <x v="0"/>
    <x v="58"/>
    <x v="1"/>
    <x v="0"/>
    <x v="6"/>
    <x v="1"/>
    <n v="3.9"/>
    <s v="No"/>
    <x v="0"/>
    <x v="1"/>
    <x v="1"/>
    <s v="No"/>
    <n v="9"/>
    <s v="Bank Transfer"/>
    <x v="6"/>
  </r>
  <r>
    <n v="2801"/>
    <n v="70"/>
    <x v="1"/>
    <s v="Shirt"/>
    <x v="0"/>
    <x v="31"/>
    <x v="10"/>
    <x v="0"/>
    <x v="10"/>
    <x v="3"/>
    <n v="3.4"/>
    <s v="No"/>
    <x v="3"/>
    <x v="1"/>
    <x v="1"/>
    <s v="No"/>
    <n v="14"/>
    <s v="Cash"/>
    <x v="4"/>
  </r>
  <r>
    <n v="2802"/>
    <n v="64"/>
    <x v="1"/>
    <s v="Shirt"/>
    <x v="0"/>
    <x v="22"/>
    <x v="35"/>
    <x v="2"/>
    <x v="21"/>
    <x v="0"/>
    <n v="2.6"/>
    <s v="No"/>
    <x v="2"/>
    <x v="0"/>
    <x v="1"/>
    <s v="No"/>
    <n v="30"/>
    <s v="PayPal"/>
    <x v="2"/>
  </r>
  <r>
    <n v="2803"/>
    <n v="22"/>
    <x v="1"/>
    <s v="Coat"/>
    <x v="2"/>
    <x v="33"/>
    <x v="11"/>
    <x v="0"/>
    <x v="16"/>
    <x v="3"/>
    <n v="3.1"/>
    <s v="No"/>
    <x v="1"/>
    <x v="5"/>
    <x v="1"/>
    <s v="No"/>
    <n v="42"/>
    <s v="Credit Card"/>
    <x v="0"/>
  </r>
  <r>
    <n v="2804"/>
    <n v="46"/>
    <x v="1"/>
    <s v="T-shirt"/>
    <x v="0"/>
    <x v="77"/>
    <x v="37"/>
    <x v="2"/>
    <x v="10"/>
    <x v="0"/>
    <n v="3.3"/>
    <s v="No"/>
    <x v="0"/>
    <x v="1"/>
    <x v="1"/>
    <s v="No"/>
    <n v="31"/>
    <s v="Bank Transfer"/>
    <x v="5"/>
  </r>
  <r>
    <n v="2805"/>
    <n v="65"/>
    <x v="1"/>
    <s v="Hoodie"/>
    <x v="0"/>
    <x v="31"/>
    <x v="36"/>
    <x v="2"/>
    <x v="17"/>
    <x v="1"/>
    <n v="2.8"/>
    <s v="No"/>
    <x v="0"/>
    <x v="3"/>
    <x v="1"/>
    <s v="No"/>
    <n v="48"/>
    <s v="Bank Transfer"/>
    <x v="6"/>
  </r>
  <r>
    <n v="2806"/>
    <n v="18"/>
    <x v="1"/>
    <s v="Sunglasses"/>
    <x v="3"/>
    <x v="8"/>
    <x v="22"/>
    <x v="1"/>
    <x v="13"/>
    <x v="3"/>
    <n v="4.3"/>
    <s v="No"/>
    <x v="2"/>
    <x v="3"/>
    <x v="1"/>
    <s v="No"/>
    <n v="48"/>
    <s v="Cash"/>
    <x v="3"/>
  </r>
  <r>
    <n v="2807"/>
    <n v="45"/>
    <x v="1"/>
    <s v="Blouse"/>
    <x v="0"/>
    <x v="32"/>
    <x v="36"/>
    <x v="0"/>
    <x v="7"/>
    <x v="1"/>
    <n v="2.7"/>
    <s v="No"/>
    <x v="3"/>
    <x v="3"/>
    <x v="1"/>
    <s v="No"/>
    <n v="50"/>
    <s v="Credit Card"/>
    <x v="2"/>
  </r>
  <r>
    <n v="2808"/>
    <n v="56"/>
    <x v="1"/>
    <s v="Hoodie"/>
    <x v="0"/>
    <x v="33"/>
    <x v="33"/>
    <x v="2"/>
    <x v="4"/>
    <x v="1"/>
    <n v="4.4000000000000004"/>
    <s v="No"/>
    <x v="5"/>
    <x v="4"/>
    <x v="1"/>
    <s v="No"/>
    <n v="10"/>
    <s v="Debit Card"/>
    <x v="0"/>
  </r>
  <r>
    <n v="2809"/>
    <n v="49"/>
    <x v="1"/>
    <s v="Skirt"/>
    <x v="0"/>
    <x v="17"/>
    <x v="30"/>
    <x v="2"/>
    <x v="19"/>
    <x v="1"/>
    <n v="3.9"/>
    <s v="No"/>
    <x v="0"/>
    <x v="1"/>
    <x v="1"/>
    <s v="No"/>
    <n v="45"/>
    <s v="PayPal"/>
    <x v="6"/>
  </r>
  <r>
    <n v="2810"/>
    <n v="66"/>
    <x v="1"/>
    <s v="Shorts"/>
    <x v="0"/>
    <x v="57"/>
    <x v="10"/>
    <x v="3"/>
    <x v="11"/>
    <x v="2"/>
    <n v="3"/>
    <s v="No"/>
    <x v="5"/>
    <x v="3"/>
    <x v="1"/>
    <s v="No"/>
    <n v="27"/>
    <s v="Debit Card"/>
    <x v="3"/>
  </r>
  <r>
    <n v="2811"/>
    <n v="27"/>
    <x v="1"/>
    <s v="Jeans"/>
    <x v="0"/>
    <x v="9"/>
    <x v="28"/>
    <x v="2"/>
    <x v="7"/>
    <x v="2"/>
    <n v="4"/>
    <s v="No"/>
    <x v="0"/>
    <x v="3"/>
    <x v="1"/>
    <s v="No"/>
    <n v="10"/>
    <s v="Debit Card"/>
    <x v="0"/>
  </r>
  <r>
    <n v="2812"/>
    <n v="69"/>
    <x v="1"/>
    <s v="Jacket"/>
    <x v="2"/>
    <x v="58"/>
    <x v="31"/>
    <x v="2"/>
    <x v="24"/>
    <x v="3"/>
    <n v="3.7"/>
    <s v="No"/>
    <x v="3"/>
    <x v="5"/>
    <x v="1"/>
    <s v="No"/>
    <n v="19"/>
    <s v="Credit Card"/>
    <x v="3"/>
  </r>
  <r>
    <n v="2813"/>
    <n v="66"/>
    <x v="1"/>
    <s v="Hoodie"/>
    <x v="0"/>
    <x v="26"/>
    <x v="25"/>
    <x v="3"/>
    <x v="23"/>
    <x v="3"/>
    <n v="3.8"/>
    <s v="No"/>
    <x v="5"/>
    <x v="5"/>
    <x v="1"/>
    <s v="No"/>
    <n v="1"/>
    <s v="Credit Card"/>
    <x v="6"/>
  </r>
  <r>
    <n v="2814"/>
    <n v="45"/>
    <x v="1"/>
    <s v="Shirt"/>
    <x v="0"/>
    <x v="74"/>
    <x v="34"/>
    <x v="1"/>
    <x v="1"/>
    <x v="2"/>
    <n v="3.3"/>
    <s v="No"/>
    <x v="5"/>
    <x v="4"/>
    <x v="1"/>
    <s v="No"/>
    <n v="39"/>
    <s v="Debit Card"/>
    <x v="3"/>
  </r>
  <r>
    <n v="2815"/>
    <n v="31"/>
    <x v="1"/>
    <s v="T-shirt"/>
    <x v="0"/>
    <x v="50"/>
    <x v="46"/>
    <x v="0"/>
    <x v="9"/>
    <x v="0"/>
    <n v="3.6"/>
    <s v="No"/>
    <x v="4"/>
    <x v="3"/>
    <x v="1"/>
    <s v="No"/>
    <n v="14"/>
    <s v="Bank Transfer"/>
    <x v="5"/>
  </r>
  <r>
    <n v="2816"/>
    <n v="33"/>
    <x v="1"/>
    <s v="Blouse"/>
    <x v="0"/>
    <x v="25"/>
    <x v="37"/>
    <x v="0"/>
    <x v="13"/>
    <x v="3"/>
    <n v="3.9"/>
    <s v="No"/>
    <x v="2"/>
    <x v="1"/>
    <x v="1"/>
    <s v="No"/>
    <n v="40"/>
    <s v="Venmo"/>
    <x v="6"/>
  </r>
  <r>
    <n v="2817"/>
    <n v="43"/>
    <x v="1"/>
    <s v="Skirt"/>
    <x v="0"/>
    <x v="39"/>
    <x v="33"/>
    <x v="2"/>
    <x v="13"/>
    <x v="1"/>
    <n v="3.5"/>
    <s v="No"/>
    <x v="1"/>
    <x v="1"/>
    <x v="1"/>
    <s v="No"/>
    <n v="45"/>
    <s v="Venmo"/>
    <x v="1"/>
  </r>
  <r>
    <n v="2818"/>
    <n v="25"/>
    <x v="1"/>
    <s v="Backpack"/>
    <x v="3"/>
    <x v="61"/>
    <x v="36"/>
    <x v="3"/>
    <x v="22"/>
    <x v="0"/>
    <n v="3.4"/>
    <s v="No"/>
    <x v="0"/>
    <x v="3"/>
    <x v="1"/>
    <s v="No"/>
    <n v="6"/>
    <s v="Venmo"/>
    <x v="1"/>
  </r>
  <r>
    <n v="2819"/>
    <n v="46"/>
    <x v="1"/>
    <s v="Shorts"/>
    <x v="0"/>
    <x v="2"/>
    <x v="18"/>
    <x v="2"/>
    <x v="2"/>
    <x v="3"/>
    <n v="4.7"/>
    <s v="No"/>
    <x v="4"/>
    <x v="2"/>
    <x v="1"/>
    <s v="No"/>
    <n v="12"/>
    <s v="Debit Card"/>
    <x v="2"/>
  </r>
  <r>
    <n v="2820"/>
    <n v="67"/>
    <x v="1"/>
    <s v="Shirt"/>
    <x v="0"/>
    <x v="65"/>
    <x v="42"/>
    <x v="0"/>
    <x v="12"/>
    <x v="1"/>
    <n v="3"/>
    <s v="No"/>
    <x v="0"/>
    <x v="1"/>
    <x v="1"/>
    <s v="No"/>
    <n v="19"/>
    <s v="Cash"/>
    <x v="5"/>
  </r>
  <r>
    <n v="2821"/>
    <n v="26"/>
    <x v="1"/>
    <s v="Backpack"/>
    <x v="3"/>
    <x v="58"/>
    <x v="34"/>
    <x v="0"/>
    <x v="22"/>
    <x v="2"/>
    <n v="3.9"/>
    <s v="No"/>
    <x v="4"/>
    <x v="1"/>
    <x v="1"/>
    <s v="No"/>
    <n v="5"/>
    <s v="Cash"/>
    <x v="4"/>
  </r>
  <r>
    <n v="2822"/>
    <n v="35"/>
    <x v="1"/>
    <s v="Shoes"/>
    <x v="1"/>
    <x v="11"/>
    <x v="42"/>
    <x v="0"/>
    <x v="8"/>
    <x v="2"/>
    <n v="4.5"/>
    <s v="No"/>
    <x v="0"/>
    <x v="3"/>
    <x v="1"/>
    <s v="No"/>
    <n v="37"/>
    <s v="Venmo"/>
    <x v="5"/>
  </r>
  <r>
    <n v="2823"/>
    <n v="61"/>
    <x v="1"/>
    <s v="Skirt"/>
    <x v="0"/>
    <x v="18"/>
    <x v="32"/>
    <x v="1"/>
    <x v="18"/>
    <x v="3"/>
    <n v="4.0999999999999996"/>
    <s v="No"/>
    <x v="3"/>
    <x v="3"/>
    <x v="1"/>
    <s v="No"/>
    <n v="33"/>
    <s v="PayPal"/>
    <x v="3"/>
  </r>
  <r>
    <n v="2824"/>
    <n v="26"/>
    <x v="1"/>
    <s v="Dress"/>
    <x v="0"/>
    <x v="80"/>
    <x v="40"/>
    <x v="2"/>
    <x v="8"/>
    <x v="2"/>
    <n v="4.5"/>
    <s v="No"/>
    <x v="4"/>
    <x v="3"/>
    <x v="1"/>
    <s v="No"/>
    <n v="47"/>
    <s v="Debit Card"/>
    <x v="4"/>
  </r>
  <r>
    <n v="2825"/>
    <n v="39"/>
    <x v="1"/>
    <s v="Hat"/>
    <x v="3"/>
    <x v="3"/>
    <x v="40"/>
    <x v="2"/>
    <x v="7"/>
    <x v="3"/>
    <n v="4"/>
    <s v="No"/>
    <x v="5"/>
    <x v="1"/>
    <x v="1"/>
    <s v="No"/>
    <n v="49"/>
    <s v="Debit Card"/>
    <x v="3"/>
  </r>
  <r>
    <n v="2826"/>
    <n v="69"/>
    <x v="1"/>
    <s v="Handbag"/>
    <x v="3"/>
    <x v="17"/>
    <x v="17"/>
    <x v="2"/>
    <x v="22"/>
    <x v="0"/>
    <n v="4.3"/>
    <s v="No"/>
    <x v="2"/>
    <x v="4"/>
    <x v="1"/>
    <s v="No"/>
    <n v="28"/>
    <s v="Bank Transfer"/>
    <x v="2"/>
  </r>
  <r>
    <n v="2827"/>
    <n v="32"/>
    <x v="1"/>
    <s v="Handbag"/>
    <x v="3"/>
    <x v="35"/>
    <x v="20"/>
    <x v="0"/>
    <x v="18"/>
    <x v="3"/>
    <n v="3.6"/>
    <s v="No"/>
    <x v="5"/>
    <x v="0"/>
    <x v="1"/>
    <s v="No"/>
    <n v="23"/>
    <s v="Venmo"/>
    <x v="2"/>
  </r>
  <r>
    <n v="2828"/>
    <n v="20"/>
    <x v="1"/>
    <s v="Blouse"/>
    <x v="0"/>
    <x v="48"/>
    <x v="48"/>
    <x v="2"/>
    <x v="23"/>
    <x v="3"/>
    <n v="3.1"/>
    <s v="No"/>
    <x v="0"/>
    <x v="2"/>
    <x v="1"/>
    <s v="No"/>
    <n v="11"/>
    <s v="Bank Transfer"/>
    <x v="4"/>
  </r>
  <r>
    <n v="2829"/>
    <n v="25"/>
    <x v="1"/>
    <s v="Scarf"/>
    <x v="3"/>
    <x v="42"/>
    <x v="30"/>
    <x v="0"/>
    <x v="12"/>
    <x v="3"/>
    <n v="2.6"/>
    <s v="No"/>
    <x v="0"/>
    <x v="3"/>
    <x v="1"/>
    <s v="No"/>
    <n v="33"/>
    <s v="PayPal"/>
    <x v="3"/>
  </r>
  <r>
    <n v="2830"/>
    <n v="56"/>
    <x v="1"/>
    <s v="Jewelry"/>
    <x v="3"/>
    <x v="25"/>
    <x v="28"/>
    <x v="3"/>
    <x v="11"/>
    <x v="3"/>
    <n v="3.4"/>
    <s v="No"/>
    <x v="3"/>
    <x v="2"/>
    <x v="1"/>
    <s v="No"/>
    <n v="47"/>
    <s v="Cash"/>
    <x v="1"/>
  </r>
  <r>
    <n v="2831"/>
    <n v="63"/>
    <x v="1"/>
    <s v="Skirt"/>
    <x v="0"/>
    <x v="3"/>
    <x v="4"/>
    <x v="0"/>
    <x v="17"/>
    <x v="1"/>
    <n v="2.9"/>
    <s v="No"/>
    <x v="0"/>
    <x v="5"/>
    <x v="1"/>
    <s v="No"/>
    <n v="13"/>
    <s v="Venmo"/>
    <x v="6"/>
  </r>
  <r>
    <n v="2832"/>
    <n v="34"/>
    <x v="1"/>
    <s v="Hoodie"/>
    <x v="0"/>
    <x v="0"/>
    <x v="41"/>
    <x v="0"/>
    <x v="6"/>
    <x v="0"/>
    <n v="5"/>
    <s v="No"/>
    <x v="2"/>
    <x v="0"/>
    <x v="1"/>
    <s v="No"/>
    <n v="4"/>
    <s v="Credit Card"/>
    <x v="1"/>
  </r>
  <r>
    <n v="2833"/>
    <n v="29"/>
    <x v="1"/>
    <s v="Scarf"/>
    <x v="3"/>
    <x v="18"/>
    <x v="33"/>
    <x v="2"/>
    <x v="23"/>
    <x v="2"/>
    <n v="4.5999999999999996"/>
    <s v="No"/>
    <x v="2"/>
    <x v="3"/>
    <x v="1"/>
    <s v="No"/>
    <n v="40"/>
    <s v="PayPal"/>
    <x v="3"/>
  </r>
  <r>
    <n v="2834"/>
    <n v="43"/>
    <x v="1"/>
    <s v="Jeans"/>
    <x v="0"/>
    <x v="22"/>
    <x v="10"/>
    <x v="2"/>
    <x v="11"/>
    <x v="3"/>
    <n v="3.3"/>
    <s v="No"/>
    <x v="3"/>
    <x v="1"/>
    <x v="1"/>
    <s v="No"/>
    <n v="19"/>
    <s v="Cash"/>
    <x v="5"/>
  </r>
  <r>
    <n v="2835"/>
    <n v="39"/>
    <x v="1"/>
    <s v="Jacket"/>
    <x v="2"/>
    <x v="35"/>
    <x v="21"/>
    <x v="2"/>
    <x v="21"/>
    <x v="3"/>
    <n v="2.9"/>
    <s v="No"/>
    <x v="0"/>
    <x v="4"/>
    <x v="1"/>
    <s v="No"/>
    <n v="17"/>
    <s v="Credit Card"/>
    <x v="1"/>
  </r>
  <r>
    <n v="2836"/>
    <n v="33"/>
    <x v="1"/>
    <s v="T-shirt"/>
    <x v="0"/>
    <x v="63"/>
    <x v="34"/>
    <x v="1"/>
    <x v="6"/>
    <x v="0"/>
    <n v="4.9000000000000004"/>
    <s v="No"/>
    <x v="0"/>
    <x v="1"/>
    <x v="1"/>
    <s v="No"/>
    <n v="7"/>
    <s v="Venmo"/>
    <x v="2"/>
  </r>
  <r>
    <n v="2837"/>
    <n v="51"/>
    <x v="1"/>
    <s v="Pants"/>
    <x v="0"/>
    <x v="74"/>
    <x v="5"/>
    <x v="2"/>
    <x v="4"/>
    <x v="0"/>
    <n v="5"/>
    <s v="No"/>
    <x v="4"/>
    <x v="4"/>
    <x v="1"/>
    <s v="No"/>
    <n v="21"/>
    <s v="Cash"/>
    <x v="4"/>
  </r>
  <r>
    <n v="2838"/>
    <n v="65"/>
    <x v="1"/>
    <s v="Shoes"/>
    <x v="1"/>
    <x v="19"/>
    <x v="15"/>
    <x v="2"/>
    <x v="18"/>
    <x v="2"/>
    <n v="4.5"/>
    <s v="No"/>
    <x v="4"/>
    <x v="0"/>
    <x v="1"/>
    <s v="No"/>
    <n v="44"/>
    <s v="PayPal"/>
    <x v="1"/>
  </r>
  <r>
    <n v="2839"/>
    <n v="51"/>
    <x v="1"/>
    <s v="Jacket"/>
    <x v="2"/>
    <x v="74"/>
    <x v="1"/>
    <x v="2"/>
    <x v="24"/>
    <x v="3"/>
    <n v="3.7"/>
    <s v="No"/>
    <x v="4"/>
    <x v="1"/>
    <x v="1"/>
    <s v="No"/>
    <n v="2"/>
    <s v="Bank Transfer"/>
    <x v="1"/>
  </r>
  <r>
    <n v="2840"/>
    <n v="70"/>
    <x v="1"/>
    <s v="Scarf"/>
    <x v="3"/>
    <x v="68"/>
    <x v="45"/>
    <x v="0"/>
    <x v="11"/>
    <x v="2"/>
    <n v="2.8"/>
    <s v="No"/>
    <x v="2"/>
    <x v="5"/>
    <x v="1"/>
    <s v="No"/>
    <n v="30"/>
    <s v="Bank Transfer"/>
    <x v="5"/>
  </r>
  <r>
    <n v="2841"/>
    <n v="40"/>
    <x v="1"/>
    <s v="T-shirt"/>
    <x v="0"/>
    <x v="53"/>
    <x v="8"/>
    <x v="0"/>
    <x v="6"/>
    <x v="1"/>
    <n v="3.5"/>
    <s v="No"/>
    <x v="1"/>
    <x v="5"/>
    <x v="1"/>
    <s v="No"/>
    <n v="41"/>
    <s v="Cash"/>
    <x v="2"/>
  </r>
  <r>
    <n v="2842"/>
    <n v="19"/>
    <x v="1"/>
    <s v="Dress"/>
    <x v="0"/>
    <x v="27"/>
    <x v="31"/>
    <x v="3"/>
    <x v="23"/>
    <x v="0"/>
    <n v="3"/>
    <s v="No"/>
    <x v="0"/>
    <x v="4"/>
    <x v="1"/>
    <s v="No"/>
    <n v="31"/>
    <s v="Cash"/>
    <x v="1"/>
  </r>
  <r>
    <n v="2843"/>
    <n v="28"/>
    <x v="1"/>
    <s v="Coat"/>
    <x v="2"/>
    <x v="33"/>
    <x v="28"/>
    <x v="0"/>
    <x v="14"/>
    <x v="3"/>
    <n v="4.3"/>
    <s v="No"/>
    <x v="2"/>
    <x v="3"/>
    <x v="1"/>
    <s v="No"/>
    <n v="48"/>
    <s v="Debit Card"/>
    <x v="3"/>
  </r>
  <r>
    <n v="2844"/>
    <n v="51"/>
    <x v="1"/>
    <s v="Sweater"/>
    <x v="0"/>
    <x v="46"/>
    <x v="31"/>
    <x v="2"/>
    <x v="3"/>
    <x v="2"/>
    <n v="3.6"/>
    <s v="No"/>
    <x v="2"/>
    <x v="5"/>
    <x v="1"/>
    <s v="No"/>
    <n v="41"/>
    <s v="Venmo"/>
    <x v="1"/>
  </r>
  <r>
    <n v="2845"/>
    <n v="32"/>
    <x v="1"/>
    <s v="Hat"/>
    <x v="3"/>
    <x v="24"/>
    <x v="35"/>
    <x v="2"/>
    <x v="21"/>
    <x v="2"/>
    <n v="4.4000000000000004"/>
    <s v="No"/>
    <x v="4"/>
    <x v="3"/>
    <x v="1"/>
    <s v="No"/>
    <n v="42"/>
    <s v="Venmo"/>
    <x v="2"/>
  </r>
  <r>
    <n v="2846"/>
    <n v="26"/>
    <x v="1"/>
    <s v="Backpack"/>
    <x v="3"/>
    <x v="64"/>
    <x v="45"/>
    <x v="0"/>
    <x v="12"/>
    <x v="2"/>
    <n v="4.0999999999999996"/>
    <s v="No"/>
    <x v="2"/>
    <x v="0"/>
    <x v="1"/>
    <s v="No"/>
    <n v="39"/>
    <s v="Debit Card"/>
    <x v="6"/>
  </r>
  <r>
    <n v="2847"/>
    <n v="50"/>
    <x v="1"/>
    <s v="Socks"/>
    <x v="0"/>
    <x v="14"/>
    <x v="19"/>
    <x v="3"/>
    <x v="13"/>
    <x v="3"/>
    <n v="2.8"/>
    <s v="No"/>
    <x v="2"/>
    <x v="2"/>
    <x v="1"/>
    <s v="No"/>
    <n v="15"/>
    <s v="PayPal"/>
    <x v="4"/>
  </r>
  <r>
    <n v="2848"/>
    <n v="68"/>
    <x v="1"/>
    <s v="Jewelry"/>
    <x v="3"/>
    <x v="34"/>
    <x v="39"/>
    <x v="0"/>
    <x v="4"/>
    <x v="0"/>
    <n v="2.8"/>
    <s v="No"/>
    <x v="4"/>
    <x v="1"/>
    <x v="1"/>
    <s v="No"/>
    <n v="3"/>
    <s v="PayPal"/>
    <x v="6"/>
  </r>
  <r>
    <n v="2849"/>
    <n v="33"/>
    <x v="1"/>
    <s v="Boots"/>
    <x v="1"/>
    <x v="11"/>
    <x v="48"/>
    <x v="0"/>
    <x v="0"/>
    <x v="3"/>
    <n v="4.9000000000000004"/>
    <s v="No"/>
    <x v="5"/>
    <x v="5"/>
    <x v="1"/>
    <s v="No"/>
    <n v="28"/>
    <s v="Bank Transfer"/>
    <x v="3"/>
  </r>
  <r>
    <n v="2850"/>
    <n v="56"/>
    <x v="1"/>
    <s v="Coat"/>
    <x v="2"/>
    <x v="21"/>
    <x v="13"/>
    <x v="2"/>
    <x v="9"/>
    <x v="1"/>
    <n v="4.0999999999999996"/>
    <s v="No"/>
    <x v="0"/>
    <x v="0"/>
    <x v="1"/>
    <s v="No"/>
    <n v="27"/>
    <s v="PayPal"/>
    <x v="4"/>
  </r>
  <r>
    <n v="2851"/>
    <n v="57"/>
    <x v="1"/>
    <s v="Sweater"/>
    <x v="0"/>
    <x v="24"/>
    <x v="43"/>
    <x v="2"/>
    <x v="5"/>
    <x v="1"/>
    <n v="3"/>
    <s v="No"/>
    <x v="0"/>
    <x v="5"/>
    <x v="1"/>
    <s v="No"/>
    <n v="36"/>
    <s v="Debit Card"/>
    <x v="2"/>
  </r>
  <r>
    <n v="2852"/>
    <n v="58"/>
    <x v="1"/>
    <s v="Blouse"/>
    <x v="0"/>
    <x v="2"/>
    <x v="22"/>
    <x v="0"/>
    <x v="11"/>
    <x v="2"/>
    <n v="3"/>
    <s v="No"/>
    <x v="1"/>
    <x v="5"/>
    <x v="1"/>
    <s v="No"/>
    <n v="42"/>
    <s v="Debit Card"/>
    <x v="5"/>
  </r>
  <r>
    <n v="2853"/>
    <n v="40"/>
    <x v="1"/>
    <s v="Belt"/>
    <x v="3"/>
    <x v="79"/>
    <x v="14"/>
    <x v="2"/>
    <x v="23"/>
    <x v="1"/>
    <n v="3"/>
    <s v="No"/>
    <x v="0"/>
    <x v="5"/>
    <x v="1"/>
    <s v="No"/>
    <n v="30"/>
    <s v="Venmo"/>
    <x v="1"/>
  </r>
  <r>
    <n v="2854"/>
    <n v="37"/>
    <x v="1"/>
    <s v="Hat"/>
    <x v="3"/>
    <x v="16"/>
    <x v="38"/>
    <x v="2"/>
    <x v="23"/>
    <x v="0"/>
    <n v="3.2"/>
    <s v="No"/>
    <x v="2"/>
    <x v="2"/>
    <x v="1"/>
    <s v="No"/>
    <n v="9"/>
    <s v="PayPal"/>
    <x v="1"/>
  </r>
  <r>
    <n v="2855"/>
    <n v="36"/>
    <x v="1"/>
    <s v="Sandals"/>
    <x v="1"/>
    <x v="39"/>
    <x v="12"/>
    <x v="2"/>
    <x v="19"/>
    <x v="3"/>
    <n v="2.7"/>
    <s v="No"/>
    <x v="5"/>
    <x v="5"/>
    <x v="1"/>
    <s v="No"/>
    <n v="25"/>
    <s v="Venmo"/>
    <x v="5"/>
  </r>
  <r>
    <n v="2856"/>
    <n v="29"/>
    <x v="1"/>
    <s v="Boots"/>
    <x v="1"/>
    <x v="51"/>
    <x v="16"/>
    <x v="1"/>
    <x v="1"/>
    <x v="0"/>
    <n v="3.8"/>
    <s v="No"/>
    <x v="5"/>
    <x v="4"/>
    <x v="1"/>
    <s v="No"/>
    <n v="33"/>
    <s v="PayPal"/>
    <x v="3"/>
  </r>
  <r>
    <n v="2857"/>
    <n v="65"/>
    <x v="1"/>
    <s v="Jacket"/>
    <x v="2"/>
    <x v="16"/>
    <x v="44"/>
    <x v="2"/>
    <x v="21"/>
    <x v="0"/>
    <n v="3.5"/>
    <s v="No"/>
    <x v="5"/>
    <x v="4"/>
    <x v="1"/>
    <s v="No"/>
    <n v="31"/>
    <s v="Credit Card"/>
    <x v="5"/>
  </r>
  <r>
    <n v="2858"/>
    <n v="44"/>
    <x v="1"/>
    <s v="Dress"/>
    <x v="0"/>
    <x v="73"/>
    <x v="40"/>
    <x v="1"/>
    <x v="1"/>
    <x v="1"/>
    <n v="3.8"/>
    <s v="No"/>
    <x v="4"/>
    <x v="2"/>
    <x v="1"/>
    <s v="No"/>
    <n v="35"/>
    <s v="Debit Card"/>
    <x v="5"/>
  </r>
  <r>
    <n v="2859"/>
    <n v="34"/>
    <x v="1"/>
    <s v="Jeans"/>
    <x v="0"/>
    <x v="55"/>
    <x v="33"/>
    <x v="0"/>
    <x v="11"/>
    <x v="2"/>
    <n v="3.8"/>
    <s v="No"/>
    <x v="2"/>
    <x v="4"/>
    <x v="1"/>
    <s v="No"/>
    <n v="46"/>
    <s v="Bank Transfer"/>
    <x v="5"/>
  </r>
  <r>
    <n v="2860"/>
    <n v="31"/>
    <x v="1"/>
    <s v="Shorts"/>
    <x v="0"/>
    <x v="50"/>
    <x v="40"/>
    <x v="0"/>
    <x v="22"/>
    <x v="3"/>
    <n v="3.4"/>
    <s v="No"/>
    <x v="4"/>
    <x v="0"/>
    <x v="1"/>
    <s v="No"/>
    <n v="29"/>
    <s v="Bank Transfer"/>
    <x v="2"/>
  </r>
  <r>
    <n v="2861"/>
    <n v="28"/>
    <x v="1"/>
    <s v="Shirt"/>
    <x v="0"/>
    <x v="15"/>
    <x v="3"/>
    <x v="2"/>
    <x v="9"/>
    <x v="1"/>
    <n v="2.9"/>
    <s v="No"/>
    <x v="3"/>
    <x v="2"/>
    <x v="1"/>
    <s v="No"/>
    <n v="49"/>
    <s v="Bank Transfer"/>
    <x v="1"/>
  </r>
  <r>
    <n v="2862"/>
    <n v="66"/>
    <x v="1"/>
    <s v="Coat"/>
    <x v="2"/>
    <x v="36"/>
    <x v="33"/>
    <x v="2"/>
    <x v="11"/>
    <x v="3"/>
    <n v="3.4"/>
    <s v="No"/>
    <x v="5"/>
    <x v="1"/>
    <x v="1"/>
    <s v="No"/>
    <n v="27"/>
    <s v="Credit Card"/>
    <x v="5"/>
  </r>
  <r>
    <n v="2863"/>
    <n v="68"/>
    <x v="1"/>
    <s v="Coat"/>
    <x v="2"/>
    <x v="60"/>
    <x v="11"/>
    <x v="1"/>
    <x v="10"/>
    <x v="2"/>
    <n v="4.7"/>
    <s v="No"/>
    <x v="1"/>
    <x v="5"/>
    <x v="1"/>
    <s v="No"/>
    <n v="5"/>
    <s v="Bank Transfer"/>
    <x v="6"/>
  </r>
  <r>
    <n v="2864"/>
    <n v="37"/>
    <x v="1"/>
    <s v="T-shirt"/>
    <x v="0"/>
    <x v="22"/>
    <x v="39"/>
    <x v="2"/>
    <x v="22"/>
    <x v="3"/>
    <n v="3.9"/>
    <s v="No"/>
    <x v="5"/>
    <x v="4"/>
    <x v="1"/>
    <s v="No"/>
    <n v="18"/>
    <s v="Venmo"/>
    <x v="5"/>
  </r>
  <r>
    <n v="2865"/>
    <n v="58"/>
    <x v="1"/>
    <s v="Sweater"/>
    <x v="0"/>
    <x v="35"/>
    <x v="26"/>
    <x v="1"/>
    <x v="1"/>
    <x v="3"/>
    <n v="3.6"/>
    <s v="No"/>
    <x v="5"/>
    <x v="5"/>
    <x v="1"/>
    <s v="No"/>
    <n v="31"/>
    <s v="Venmo"/>
    <x v="1"/>
  </r>
  <r>
    <n v="2866"/>
    <n v="28"/>
    <x v="1"/>
    <s v="Skirt"/>
    <x v="0"/>
    <x v="8"/>
    <x v="18"/>
    <x v="2"/>
    <x v="5"/>
    <x v="3"/>
    <n v="3.7"/>
    <s v="No"/>
    <x v="2"/>
    <x v="1"/>
    <x v="1"/>
    <s v="No"/>
    <n v="27"/>
    <s v="Cash"/>
    <x v="0"/>
  </r>
  <r>
    <n v="2867"/>
    <n v="54"/>
    <x v="1"/>
    <s v="Blouse"/>
    <x v="0"/>
    <x v="60"/>
    <x v="39"/>
    <x v="1"/>
    <x v="10"/>
    <x v="2"/>
    <n v="3.1"/>
    <s v="No"/>
    <x v="4"/>
    <x v="1"/>
    <x v="1"/>
    <s v="No"/>
    <n v="19"/>
    <s v="Cash"/>
    <x v="2"/>
  </r>
  <r>
    <n v="2868"/>
    <n v="21"/>
    <x v="1"/>
    <s v="Sneakers"/>
    <x v="1"/>
    <x v="37"/>
    <x v="24"/>
    <x v="0"/>
    <x v="3"/>
    <x v="2"/>
    <n v="4.9000000000000004"/>
    <s v="No"/>
    <x v="4"/>
    <x v="2"/>
    <x v="1"/>
    <s v="No"/>
    <n v="33"/>
    <s v="Cash"/>
    <x v="0"/>
  </r>
  <r>
    <n v="2869"/>
    <n v="45"/>
    <x v="1"/>
    <s v="Backpack"/>
    <x v="3"/>
    <x v="4"/>
    <x v="24"/>
    <x v="2"/>
    <x v="13"/>
    <x v="0"/>
    <n v="2.6"/>
    <s v="No"/>
    <x v="5"/>
    <x v="2"/>
    <x v="1"/>
    <s v="No"/>
    <n v="42"/>
    <s v="PayPal"/>
    <x v="6"/>
  </r>
  <r>
    <n v="2870"/>
    <n v="57"/>
    <x v="1"/>
    <s v="Socks"/>
    <x v="0"/>
    <x v="47"/>
    <x v="42"/>
    <x v="2"/>
    <x v="3"/>
    <x v="2"/>
    <n v="4.2"/>
    <s v="No"/>
    <x v="2"/>
    <x v="3"/>
    <x v="1"/>
    <s v="No"/>
    <n v="16"/>
    <s v="Bank Transfer"/>
    <x v="1"/>
  </r>
  <r>
    <n v="2871"/>
    <n v="47"/>
    <x v="1"/>
    <s v="Jewelry"/>
    <x v="3"/>
    <x v="7"/>
    <x v="25"/>
    <x v="2"/>
    <x v="24"/>
    <x v="0"/>
    <n v="4.8"/>
    <s v="No"/>
    <x v="5"/>
    <x v="1"/>
    <x v="1"/>
    <s v="No"/>
    <n v="49"/>
    <s v="Debit Card"/>
    <x v="6"/>
  </r>
  <r>
    <n v="2872"/>
    <n v="46"/>
    <x v="1"/>
    <s v="Shorts"/>
    <x v="0"/>
    <x v="35"/>
    <x v="37"/>
    <x v="1"/>
    <x v="13"/>
    <x v="2"/>
    <n v="2.7"/>
    <s v="No"/>
    <x v="2"/>
    <x v="4"/>
    <x v="1"/>
    <s v="No"/>
    <n v="40"/>
    <s v="Venmo"/>
    <x v="4"/>
  </r>
  <r>
    <n v="2873"/>
    <n v="63"/>
    <x v="1"/>
    <s v="Jewelry"/>
    <x v="3"/>
    <x v="16"/>
    <x v="39"/>
    <x v="0"/>
    <x v="8"/>
    <x v="3"/>
    <n v="2.6"/>
    <s v="No"/>
    <x v="4"/>
    <x v="2"/>
    <x v="1"/>
    <s v="No"/>
    <n v="5"/>
    <s v="Cash"/>
    <x v="2"/>
  </r>
  <r>
    <n v="2874"/>
    <n v="44"/>
    <x v="1"/>
    <s v="Sweater"/>
    <x v="0"/>
    <x v="49"/>
    <x v="6"/>
    <x v="2"/>
    <x v="11"/>
    <x v="1"/>
    <n v="2.6"/>
    <s v="No"/>
    <x v="3"/>
    <x v="1"/>
    <x v="1"/>
    <s v="No"/>
    <n v="8"/>
    <s v="Bank Transfer"/>
    <x v="5"/>
  </r>
  <r>
    <n v="2875"/>
    <n v="36"/>
    <x v="1"/>
    <s v="Shirt"/>
    <x v="0"/>
    <x v="45"/>
    <x v="24"/>
    <x v="0"/>
    <x v="5"/>
    <x v="2"/>
    <n v="3.1"/>
    <s v="No"/>
    <x v="5"/>
    <x v="3"/>
    <x v="1"/>
    <s v="No"/>
    <n v="2"/>
    <s v="Debit Card"/>
    <x v="2"/>
  </r>
  <r>
    <n v="2876"/>
    <n v="24"/>
    <x v="1"/>
    <s v="Pants"/>
    <x v="0"/>
    <x v="13"/>
    <x v="0"/>
    <x v="2"/>
    <x v="6"/>
    <x v="3"/>
    <n v="2.6"/>
    <s v="No"/>
    <x v="0"/>
    <x v="1"/>
    <x v="1"/>
    <s v="No"/>
    <n v="14"/>
    <s v="Debit Card"/>
    <x v="1"/>
  </r>
  <r>
    <n v="2877"/>
    <n v="65"/>
    <x v="1"/>
    <s v="Hoodie"/>
    <x v="0"/>
    <x v="63"/>
    <x v="35"/>
    <x v="2"/>
    <x v="4"/>
    <x v="1"/>
    <n v="3.4"/>
    <s v="No"/>
    <x v="0"/>
    <x v="4"/>
    <x v="1"/>
    <s v="No"/>
    <n v="5"/>
    <s v="Bank Transfer"/>
    <x v="0"/>
  </r>
  <r>
    <n v="2878"/>
    <n v="32"/>
    <x v="1"/>
    <s v="Socks"/>
    <x v="0"/>
    <x v="43"/>
    <x v="32"/>
    <x v="2"/>
    <x v="5"/>
    <x v="2"/>
    <n v="3.6"/>
    <s v="No"/>
    <x v="3"/>
    <x v="3"/>
    <x v="1"/>
    <s v="No"/>
    <n v="34"/>
    <s v="Venmo"/>
    <x v="5"/>
  </r>
  <r>
    <n v="2879"/>
    <n v="63"/>
    <x v="1"/>
    <s v="Dress"/>
    <x v="0"/>
    <x v="62"/>
    <x v="18"/>
    <x v="0"/>
    <x v="2"/>
    <x v="2"/>
    <n v="4.3"/>
    <s v="No"/>
    <x v="4"/>
    <x v="2"/>
    <x v="1"/>
    <s v="No"/>
    <n v="13"/>
    <s v="Bank Transfer"/>
    <x v="2"/>
  </r>
  <r>
    <n v="2880"/>
    <n v="62"/>
    <x v="1"/>
    <s v="Blouse"/>
    <x v="0"/>
    <x v="75"/>
    <x v="25"/>
    <x v="3"/>
    <x v="2"/>
    <x v="0"/>
    <n v="4.9000000000000004"/>
    <s v="No"/>
    <x v="0"/>
    <x v="1"/>
    <x v="1"/>
    <s v="No"/>
    <n v="31"/>
    <s v="Venmo"/>
    <x v="2"/>
  </r>
  <r>
    <n v="2881"/>
    <n v="19"/>
    <x v="1"/>
    <s v="Skirt"/>
    <x v="0"/>
    <x v="70"/>
    <x v="20"/>
    <x v="0"/>
    <x v="19"/>
    <x v="0"/>
    <n v="4.8"/>
    <s v="No"/>
    <x v="5"/>
    <x v="5"/>
    <x v="1"/>
    <s v="No"/>
    <n v="43"/>
    <s v="PayPal"/>
    <x v="3"/>
  </r>
  <r>
    <n v="2882"/>
    <n v="38"/>
    <x v="1"/>
    <s v="Backpack"/>
    <x v="3"/>
    <x v="3"/>
    <x v="21"/>
    <x v="2"/>
    <x v="17"/>
    <x v="0"/>
    <n v="4.2"/>
    <s v="No"/>
    <x v="0"/>
    <x v="1"/>
    <x v="1"/>
    <s v="No"/>
    <n v="6"/>
    <s v="Bank Transfer"/>
    <x v="2"/>
  </r>
  <r>
    <n v="2883"/>
    <n v="59"/>
    <x v="1"/>
    <s v="Blouse"/>
    <x v="0"/>
    <x v="12"/>
    <x v="19"/>
    <x v="0"/>
    <x v="9"/>
    <x v="0"/>
    <n v="2.6"/>
    <s v="No"/>
    <x v="0"/>
    <x v="5"/>
    <x v="1"/>
    <s v="No"/>
    <n v="23"/>
    <s v="Credit Card"/>
    <x v="4"/>
  </r>
  <r>
    <n v="2884"/>
    <n v="22"/>
    <x v="1"/>
    <s v="Socks"/>
    <x v="0"/>
    <x v="16"/>
    <x v="3"/>
    <x v="3"/>
    <x v="5"/>
    <x v="1"/>
    <n v="3.2"/>
    <s v="No"/>
    <x v="5"/>
    <x v="3"/>
    <x v="1"/>
    <s v="No"/>
    <n v="10"/>
    <s v="PayPal"/>
    <x v="1"/>
  </r>
  <r>
    <n v="2885"/>
    <n v="55"/>
    <x v="1"/>
    <s v="Boots"/>
    <x v="1"/>
    <x v="74"/>
    <x v="10"/>
    <x v="2"/>
    <x v="7"/>
    <x v="2"/>
    <n v="3.4"/>
    <s v="No"/>
    <x v="1"/>
    <x v="4"/>
    <x v="1"/>
    <s v="No"/>
    <n v="47"/>
    <s v="Credit Card"/>
    <x v="6"/>
  </r>
  <r>
    <n v="2886"/>
    <n v="29"/>
    <x v="1"/>
    <s v="Backpack"/>
    <x v="3"/>
    <x v="71"/>
    <x v="22"/>
    <x v="2"/>
    <x v="22"/>
    <x v="2"/>
    <n v="3.5"/>
    <s v="No"/>
    <x v="1"/>
    <x v="2"/>
    <x v="1"/>
    <s v="No"/>
    <n v="14"/>
    <s v="Credit Card"/>
    <x v="4"/>
  </r>
  <r>
    <n v="2887"/>
    <n v="42"/>
    <x v="1"/>
    <s v="Hat"/>
    <x v="3"/>
    <x v="27"/>
    <x v="40"/>
    <x v="0"/>
    <x v="24"/>
    <x v="1"/>
    <n v="4.2"/>
    <s v="No"/>
    <x v="0"/>
    <x v="1"/>
    <x v="1"/>
    <s v="No"/>
    <n v="29"/>
    <s v="PayPal"/>
    <x v="1"/>
  </r>
  <r>
    <n v="2888"/>
    <n v="23"/>
    <x v="1"/>
    <s v="Sandals"/>
    <x v="1"/>
    <x v="39"/>
    <x v="0"/>
    <x v="0"/>
    <x v="24"/>
    <x v="0"/>
    <n v="2.8"/>
    <s v="No"/>
    <x v="5"/>
    <x v="0"/>
    <x v="1"/>
    <s v="No"/>
    <n v="12"/>
    <s v="Cash"/>
    <x v="4"/>
  </r>
  <r>
    <n v="2889"/>
    <n v="70"/>
    <x v="1"/>
    <s v="Hoodie"/>
    <x v="0"/>
    <x v="69"/>
    <x v="48"/>
    <x v="0"/>
    <x v="14"/>
    <x v="1"/>
    <n v="5"/>
    <s v="No"/>
    <x v="4"/>
    <x v="4"/>
    <x v="1"/>
    <s v="No"/>
    <n v="25"/>
    <s v="Debit Card"/>
    <x v="3"/>
  </r>
  <r>
    <n v="2890"/>
    <n v="64"/>
    <x v="1"/>
    <s v="Sunglasses"/>
    <x v="3"/>
    <x v="35"/>
    <x v="46"/>
    <x v="2"/>
    <x v="4"/>
    <x v="3"/>
    <n v="3.3"/>
    <s v="No"/>
    <x v="0"/>
    <x v="5"/>
    <x v="1"/>
    <s v="No"/>
    <n v="21"/>
    <s v="Venmo"/>
    <x v="2"/>
  </r>
  <r>
    <n v="2891"/>
    <n v="39"/>
    <x v="1"/>
    <s v="Jeans"/>
    <x v="0"/>
    <x v="37"/>
    <x v="25"/>
    <x v="2"/>
    <x v="10"/>
    <x v="0"/>
    <n v="3.7"/>
    <s v="No"/>
    <x v="3"/>
    <x v="1"/>
    <x v="1"/>
    <s v="No"/>
    <n v="23"/>
    <s v="Credit Card"/>
    <x v="5"/>
  </r>
  <r>
    <n v="2892"/>
    <n v="47"/>
    <x v="1"/>
    <s v="T-shirt"/>
    <x v="0"/>
    <x v="2"/>
    <x v="31"/>
    <x v="3"/>
    <x v="13"/>
    <x v="0"/>
    <n v="2.5"/>
    <s v="No"/>
    <x v="4"/>
    <x v="1"/>
    <x v="1"/>
    <s v="No"/>
    <n v="10"/>
    <s v="PayPal"/>
    <x v="5"/>
  </r>
  <r>
    <n v="2893"/>
    <n v="22"/>
    <x v="1"/>
    <s v="Dress"/>
    <x v="0"/>
    <x v="32"/>
    <x v="22"/>
    <x v="2"/>
    <x v="11"/>
    <x v="1"/>
    <n v="3.2"/>
    <s v="No"/>
    <x v="1"/>
    <x v="3"/>
    <x v="1"/>
    <s v="No"/>
    <n v="47"/>
    <s v="Credit Card"/>
    <x v="5"/>
  </r>
  <r>
    <n v="2894"/>
    <n v="69"/>
    <x v="1"/>
    <s v="Belt"/>
    <x v="3"/>
    <x v="5"/>
    <x v="0"/>
    <x v="1"/>
    <x v="20"/>
    <x v="1"/>
    <n v="3.1"/>
    <s v="No"/>
    <x v="0"/>
    <x v="1"/>
    <x v="1"/>
    <s v="No"/>
    <n v="44"/>
    <s v="Debit Card"/>
    <x v="6"/>
  </r>
  <r>
    <n v="2895"/>
    <n v="35"/>
    <x v="1"/>
    <s v="Jewelry"/>
    <x v="3"/>
    <x v="50"/>
    <x v="0"/>
    <x v="1"/>
    <x v="18"/>
    <x v="1"/>
    <n v="3.5"/>
    <s v="No"/>
    <x v="2"/>
    <x v="3"/>
    <x v="1"/>
    <s v="No"/>
    <n v="41"/>
    <s v="Venmo"/>
    <x v="2"/>
  </r>
  <r>
    <n v="2896"/>
    <n v="56"/>
    <x v="1"/>
    <s v="Hoodie"/>
    <x v="0"/>
    <x v="62"/>
    <x v="6"/>
    <x v="0"/>
    <x v="14"/>
    <x v="2"/>
    <n v="4.5999999999999996"/>
    <s v="No"/>
    <x v="5"/>
    <x v="3"/>
    <x v="1"/>
    <s v="No"/>
    <n v="29"/>
    <s v="Bank Transfer"/>
    <x v="5"/>
  </r>
  <r>
    <n v="2897"/>
    <n v="30"/>
    <x v="1"/>
    <s v="Blouse"/>
    <x v="0"/>
    <x v="26"/>
    <x v="12"/>
    <x v="2"/>
    <x v="5"/>
    <x v="2"/>
    <n v="3.3"/>
    <s v="No"/>
    <x v="0"/>
    <x v="1"/>
    <x v="1"/>
    <s v="No"/>
    <n v="2"/>
    <s v="Venmo"/>
    <x v="6"/>
  </r>
  <r>
    <n v="2898"/>
    <n v="43"/>
    <x v="1"/>
    <s v="Jacket"/>
    <x v="2"/>
    <x v="40"/>
    <x v="6"/>
    <x v="0"/>
    <x v="10"/>
    <x v="3"/>
    <n v="2.5"/>
    <s v="No"/>
    <x v="0"/>
    <x v="1"/>
    <x v="1"/>
    <s v="No"/>
    <n v="2"/>
    <s v="Cash"/>
    <x v="0"/>
  </r>
  <r>
    <n v="2899"/>
    <n v="23"/>
    <x v="1"/>
    <s v="Sneakers"/>
    <x v="1"/>
    <x v="27"/>
    <x v="32"/>
    <x v="3"/>
    <x v="15"/>
    <x v="2"/>
    <n v="4.5999999999999996"/>
    <s v="No"/>
    <x v="0"/>
    <x v="0"/>
    <x v="1"/>
    <s v="No"/>
    <n v="29"/>
    <s v="Credit Card"/>
    <x v="2"/>
  </r>
  <r>
    <n v="2900"/>
    <n v="50"/>
    <x v="1"/>
    <s v="Boots"/>
    <x v="1"/>
    <x v="1"/>
    <x v="43"/>
    <x v="2"/>
    <x v="9"/>
    <x v="1"/>
    <n v="4.2"/>
    <s v="No"/>
    <x v="3"/>
    <x v="4"/>
    <x v="1"/>
    <s v="No"/>
    <n v="22"/>
    <s v="Bank Transfer"/>
    <x v="0"/>
  </r>
  <r>
    <n v="2901"/>
    <n v="41"/>
    <x v="1"/>
    <s v="Blouse"/>
    <x v="0"/>
    <x v="25"/>
    <x v="33"/>
    <x v="3"/>
    <x v="10"/>
    <x v="0"/>
    <n v="4"/>
    <s v="No"/>
    <x v="1"/>
    <x v="3"/>
    <x v="1"/>
    <s v="No"/>
    <n v="23"/>
    <s v="Cash"/>
    <x v="4"/>
  </r>
  <r>
    <n v="2902"/>
    <n v="41"/>
    <x v="1"/>
    <s v="Blouse"/>
    <x v="0"/>
    <x v="35"/>
    <x v="15"/>
    <x v="0"/>
    <x v="8"/>
    <x v="0"/>
    <n v="2.6"/>
    <s v="No"/>
    <x v="0"/>
    <x v="1"/>
    <x v="1"/>
    <s v="No"/>
    <n v="46"/>
    <s v="Credit Card"/>
    <x v="3"/>
  </r>
  <r>
    <n v="2903"/>
    <n v="27"/>
    <x v="1"/>
    <s v="Boots"/>
    <x v="1"/>
    <x v="50"/>
    <x v="17"/>
    <x v="1"/>
    <x v="20"/>
    <x v="1"/>
    <n v="4.5999999999999996"/>
    <s v="No"/>
    <x v="5"/>
    <x v="3"/>
    <x v="1"/>
    <s v="No"/>
    <n v="19"/>
    <s v="PayPal"/>
    <x v="4"/>
  </r>
  <r>
    <n v="2904"/>
    <n v="38"/>
    <x v="1"/>
    <s v="Scarf"/>
    <x v="3"/>
    <x v="32"/>
    <x v="12"/>
    <x v="1"/>
    <x v="11"/>
    <x v="1"/>
    <n v="3.5"/>
    <s v="No"/>
    <x v="4"/>
    <x v="4"/>
    <x v="1"/>
    <s v="No"/>
    <n v="24"/>
    <s v="Credit Card"/>
    <x v="6"/>
  </r>
  <r>
    <n v="2905"/>
    <n v="41"/>
    <x v="1"/>
    <s v="Sandals"/>
    <x v="1"/>
    <x v="52"/>
    <x v="44"/>
    <x v="2"/>
    <x v="0"/>
    <x v="1"/>
    <n v="4"/>
    <s v="No"/>
    <x v="1"/>
    <x v="4"/>
    <x v="1"/>
    <s v="No"/>
    <n v="43"/>
    <s v="Venmo"/>
    <x v="5"/>
  </r>
  <r>
    <n v="2906"/>
    <n v="58"/>
    <x v="1"/>
    <s v="Sunglasses"/>
    <x v="3"/>
    <x v="0"/>
    <x v="14"/>
    <x v="0"/>
    <x v="13"/>
    <x v="0"/>
    <n v="4.8"/>
    <s v="No"/>
    <x v="3"/>
    <x v="3"/>
    <x v="1"/>
    <s v="No"/>
    <n v="14"/>
    <s v="Debit Card"/>
    <x v="0"/>
  </r>
  <r>
    <n v="2907"/>
    <n v="58"/>
    <x v="1"/>
    <s v="Coat"/>
    <x v="2"/>
    <x v="65"/>
    <x v="41"/>
    <x v="2"/>
    <x v="21"/>
    <x v="1"/>
    <n v="3.9"/>
    <s v="No"/>
    <x v="3"/>
    <x v="3"/>
    <x v="1"/>
    <s v="No"/>
    <n v="7"/>
    <s v="Venmo"/>
    <x v="2"/>
  </r>
  <r>
    <n v="2908"/>
    <n v="19"/>
    <x v="1"/>
    <s v="Sunglasses"/>
    <x v="3"/>
    <x v="71"/>
    <x v="33"/>
    <x v="3"/>
    <x v="12"/>
    <x v="2"/>
    <n v="3.7"/>
    <s v="No"/>
    <x v="2"/>
    <x v="2"/>
    <x v="1"/>
    <s v="No"/>
    <n v="50"/>
    <s v="PayPal"/>
    <x v="4"/>
  </r>
  <r>
    <n v="2909"/>
    <n v="43"/>
    <x v="1"/>
    <s v="Blouse"/>
    <x v="0"/>
    <x v="55"/>
    <x v="21"/>
    <x v="2"/>
    <x v="19"/>
    <x v="0"/>
    <n v="3.1"/>
    <s v="No"/>
    <x v="5"/>
    <x v="5"/>
    <x v="1"/>
    <s v="No"/>
    <n v="15"/>
    <s v="Debit Card"/>
    <x v="6"/>
  </r>
  <r>
    <n v="2910"/>
    <n v="27"/>
    <x v="1"/>
    <s v="Backpack"/>
    <x v="3"/>
    <x v="72"/>
    <x v="7"/>
    <x v="2"/>
    <x v="21"/>
    <x v="0"/>
    <n v="3"/>
    <s v="No"/>
    <x v="1"/>
    <x v="2"/>
    <x v="1"/>
    <s v="No"/>
    <n v="40"/>
    <s v="Credit Card"/>
    <x v="6"/>
  </r>
  <r>
    <n v="2911"/>
    <n v="32"/>
    <x v="1"/>
    <s v="Belt"/>
    <x v="3"/>
    <x v="50"/>
    <x v="16"/>
    <x v="2"/>
    <x v="24"/>
    <x v="2"/>
    <n v="2.9"/>
    <s v="No"/>
    <x v="1"/>
    <x v="5"/>
    <x v="1"/>
    <s v="No"/>
    <n v="41"/>
    <s v="Credit Card"/>
    <x v="5"/>
  </r>
  <r>
    <n v="2912"/>
    <n v="28"/>
    <x v="1"/>
    <s v="Socks"/>
    <x v="0"/>
    <x v="15"/>
    <x v="31"/>
    <x v="3"/>
    <x v="20"/>
    <x v="3"/>
    <n v="2.9"/>
    <s v="No"/>
    <x v="5"/>
    <x v="2"/>
    <x v="1"/>
    <s v="No"/>
    <n v="34"/>
    <s v="Venmo"/>
    <x v="3"/>
  </r>
  <r>
    <n v="2913"/>
    <n v="48"/>
    <x v="1"/>
    <s v="Shoes"/>
    <x v="1"/>
    <x v="18"/>
    <x v="4"/>
    <x v="2"/>
    <x v="22"/>
    <x v="0"/>
    <n v="4"/>
    <s v="No"/>
    <x v="2"/>
    <x v="3"/>
    <x v="1"/>
    <s v="No"/>
    <n v="27"/>
    <s v="Cash"/>
    <x v="4"/>
  </r>
  <r>
    <n v="2914"/>
    <n v="43"/>
    <x v="1"/>
    <s v="Coat"/>
    <x v="2"/>
    <x v="42"/>
    <x v="5"/>
    <x v="0"/>
    <x v="17"/>
    <x v="0"/>
    <n v="3.5"/>
    <s v="No"/>
    <x v="5"/>
    <x v="0"/>
    <x v="1"/>
    <s v="No"/>
    <n v="12"/>
    <s v="Cash"/>
    <x v="6"/>
  </r>
  <r>
    <n v="2915"/>
    <n v="45"/>
    <x v="1"/>
    <s v="Sweater"/>
    <x v="0"/>
    <x v="11"/>
    <x v="38"/>
    <x v="2"/>
    <x v="22"/>
    <x v="3"/>
    <n v="3.8"/>
    <s v="No"/>
    <x v="3"/>
    <x v="0"/>
    <x v="1"/>
    <s v="No"/>
    <n v="1"/>
    <s v="Debit Card"/>
    <x v="4"/>
  </r>
  <r>
    <n v="2916"/>
    <n v="26"/>
    <x v="1"/>
    <s v="Shirt"/>
    <x v="0"/>
    <x v="38"/>
    <x v="4"/>
    <x v="2"/>
    <x v="17"/>
    <x v="3"/>
    <n v="4.5"/>
    <s v="No"/>
    <x v="0"/>
    <x v="0"/>
    <x v="1"/>
    <s v="No"/>
    <n v="39"/>
    <s v="Debit Card"/>
    <x v="4"/>
  </r>
  <r>
    <n v="2917"/>
    <n v="62"/>
    <x v="1"/>
    <s v="Shorts"/>
    <x v="0"/>
    <x v="76"/>
    <x v="19"/>
    <x v="2"/>
    <x v="14"/>
    <x v="0"/>
    <n v="2.7"/>
    <s v="No"/>
    <x v="0"/>
    <x v="0"/>
    <x v="1"/>
    <s v="No"/>
    <n v="13"/>
    <s v="Credit Card"/>
    <x v="4"/>
  </r>
  <r>
    <n v="2918"/>
    <n v="58"/>
    <x v="1"/>
    <s v="Shirt"/>
    <x v="0"/>
    <x v="29"/>
    <x v="24"/>
    <x v="3"/>
    <x v="3"/>
    <x v="0"/>
    <n v="2.9"/>
    <s v="No"/>
    <x v="2"/>
    <x v="5"/>
    <x v="1"/>
    <s v="No"/>
    <n v="50"/>
    <s v="Venmo"/>
    <x v="2"/>
  </r>
  <r>
    <n v="2919"/>
    <n v="19"/>
    <x v="1"/>
    <s v="Sunglasses"/>
    <x v="3"/>
    <x v="2"/>
    <x v="14"/>
    <x v="1"/>
    <x v="13"/>
    <x v="3"/>
    <n v="4.9000000000000004"/>
    <s v="No"/>
    <x v="0"/>
    <x v="1"/>
    <x v="1"/>
    <s v="No"/>
    <n v="36"/>
    <s v="Cash"/>
    <x v="1"/>
  </r>
  <r>
    <n v="2920"/>
    <n v="64"/>
    <x v="1"/>
    <s v="Shoes"/>
    <x v="1"/>
    <x v="25"/>
    <x v="46"/>
    <x v="0"/>
    <x v="4"/>
    <x v="0"/>
    <n v="3.8"/>
    <s v="No"/>
    <x v="1"/>
    <x v="3"/>
    <x v="1"/>
    <s v="No"/>
    <n v="31"/>
    <s v="Debit Card"/>
    <x v="5"/>
  </r>
  <r>
    <n v="2921"/>
    <n v="33"/>
    <x v="1"/>
    <s v="Sunglasses"/>
    <x v="3"/>
    <x v="11"/>
    <x v="21"/>
    <x v="3"/>
    <x v="18"/>
    <x v="1"/>
    <n v="4.9000000000000004"/>
    <s v="No"/>
    <x v="4"/>
    <x v="1"/>
    <x v="1"/>
    <s v="No"/>
    <n v="3"/>
    <s v="Debit Card"/>
    <x v="4"/>
  </r>
  <r>
    <n v="2922"/>
    <n v="20"/>
    <x v="1"/>
    <s v="Handbag"/>
    <x v="3"/>
    <x v="41"/>
    <x v="48"/>
    <x v="2"/>
    <x v="17"/>
    <x v="3"/>
    <n v="4.5999999999999996"/>
    <s v="No"/>
    <x v="4"/>
    <x v="3"/>
    <x v="1"/>
    <s v="No"/>
    <n v="11"/>
    <s v="Cash"/>
    <x v="0"/>
  </r>
  <r>
    <n v="2923"/>
    <n v="45"/>
    <x v="1"/>
    <s v="Sunglasses"/>
    <x v="3"/>
    <x v="10"/>
    <x v="0"/>
    <x v="0"/>
    <x v="19"/>
    <x v="0"/>
    <n v="3.5"/>
    <s v="No"/>
    <x v="4"/>
    <x v="0"/>
    <x v="1"/>
    <s v="No"/>
    <n v="16"/>
    <s v="PayPal"/>
    <x v="3"/>
  </r>
  <r>
    <n v="2924"/>
    <n v="28"/>
    <x v="1"/>
    <s v="Shirt"/>
    <x v="0"/>
    <x v="44"/>
    <x v="38"/>
    <x v="2"/>
    <x v="23"/>
    <x v="1"/>
    <n v="4.2"/>
    <s v="No"/>
    <x v="1"/>
    <x v="4"/>
    <x v="1"/>
    <s v="No"/>
    <n v="12"/>
    <s v="Cash"/>
    <x v="3"/>
  </r>
  <r>
    <n v="2925"/>
    <n v="47"/>
    <x v="1"/>
    <s v="Shirt"/>
    <x v="0"/>
    <x v="1"/>
    <x v="3"/>
    <x v="0"/>
    <x v="21"/>
    <x v="0"/>
    <n v="3.7"/>
    <s v="No"/>
    <x v="1"/>
    <x v="1"/>
    <x v="1"/>
    <s v="No"/>
    <n v="37"/>
    <s v="Debit Card"/>
    <x v="6"/>
  </r>
  <r>
    <n v="2926"/>
    <n v="54"/>
    <x v="1"/>
    <s v="Sweater"/>
    <x v="0"/>
    <x v="26"/>
    <x v="26"/>
    <x v="2"/>
    <x v="1"/>
    <x v="1"/>
    <n v="2.8"/>
    <s v="No"/>
    <x v="2"/>
    <x v="5"/>
    <x v="1"/>
    <s v="No"/>
    <n v="43"/>
    <s v="Credit Card"/>
    <x v="6"/>
  </r>
  <r>
    <n v="2927"/>
    <n v="64"/>
    <x v="1"/>
    <s v="Handbag"/>
    <x v="3"/>
    <x v="71"/>
    <x v="33"/>
    <x v="2"/>
    <x v="0"/>
    <x v="0"/>
    <n v="4.8"/>
    <s v="No"/>
    <x v="5"/>
    <x v="4"/>
    <x v="1"/>
    <s v="No"/>
    <n v="9"/>
    <s v="Cash"/>
    <x v="1"/>
  </r>
  <r>
    <n v="2928"/>
    <n v="45"/>
    <x v="1"/>
    <s v="Shirt"/>
    <x v="0"/>
    <x v="41"/>
    <x v="9"/>
    <x v="2"/>
    <x v="13"/>
    <x v="2"/>
    <n v="2.7"/>
    <s v="No"/>
    <x v="5"/>
    <x v="0"/>
    <x v="1"/>
    <s v="No"/>
    <n v="15"/>
    <s v="Venmo"/>
    <x v="4"/>
  </r>
  <r>
    <n v="2929"/>
    <n v="40"/>
    <x v="1"/>
    <s v="Jewelry"/>
    <x v="3"/>
    <x v="68"/>
    <x v="15"/>
    <x v="0"/>
    <x v="22"/>
    <x v="1"/>
    <n v="3.6"/>
    <s v="No"/>
    <x v="4"/>
    <x v="5"/>
    <x v="1"/>
    <s v="No"/>
    <n v="17"/>
    <s v="Credit Card"/>
    <x v="1"/>
  </r>
  <r>
    <n v="2930"/>
    <n v="31"/>
    <x v="1"/>
    <s v="Socks"/>
    <x v="0"/>
    <x v="0"/>
    <x v="1"/>
    <x v="3"/>
    <x v="3"/>
    <x v="0"/>
    <n v="4.5"/>
    <s v="No"/>
    <x v="5"/>
    <x v="2"/>
    <x v="1"/>
    <s v="No"/>
    <n v="42"/>
    <s v="Venmo"/>
    <x v="0"/>
  </r>
  <r>
    <n v="2931"/>
    <n v="38"/>
    <x v="1"/>
    <s v="T-shirt"/>
    <x v="0"/>
    <x v="74"/>
    <x v="16"/>
    <x v="2"/>
    <x v="20"/>
    <x v="1"/>
    <n v="4"/>
    <s v="No"/>
    <x v="0"/>
    <x v="1"/>
    <x v="1"/>
    <s v="No"/>
    <n v="14"/>
    <s v="Venmo"/>
    <x v="5"/>
  </r>
  <r>
    <n v="2932"/>
    <n v="36"/>
    <x v="1"/>
    <s v="Jewelry"/>
    <x v="3"/>
    <x v="9"/>
    <x v="15"/>
    <x v="2"/>
    <x v="23"/>
    <x v="3"/>
    <n v="4.5"/>
    <s v="No"/>
    <x v="2"/>
    <x v="4"/>
    <x v="1"/>
    <s v="No"/>
    <n v="49"/>
    <s v="Credit Card"/>
    <x v="4"/>
  </r>
  <r>
    <n v="2933"/>
    <n v="65"/>
    <x v="1"/>
    <s v="Backpack"/>
    <x v="3"/>
    <x v="19"/>
    <x v="29"/>
    <x v="0"/>
    <x v="13"/>
    <x v="1"/>
    <n v="3.9"/>
    <s v="No"/>
    <x v="0"/>
    <x v="0"/>
    <x v="1"/>
    <s v="No"/>
    <n v="3"/>
    <s v="PayPal"/>
    <x v="3"/>
  </r>
  <r>
    <n v="2934"/>
    <n v="27"/>
    <x v="1"/>
    <s v="Hat"/>
    <x v="3"/>
    <x v="78"/>
    <x v="26"/>
    <x v="2"/>
    <x v="18"/>
    <x v="2"/>
    <n v="3.8"/>
    <s v="No"/>
    <x v="0"/>
    <x v="3"/>
    <x v="1"/>
    <s v="No"/>
    <n v="28"/>
    <s v="Venmo"/>
    <x v="5"/>
  </r>
  <r>
    <n v="2935"/>
    <n v="38"/>
    <x v="1"/>
    <s v="Gloves"/>
    <x v="3"/>
    <x v="20"/>
    <x v="37"/>
    <x v="2"/>
    <x v="20"/>
    <x v="3"/>
    <n v="4.7"/>
    <s v="No"/>
    <x v="1"/>
    <x v="2"/>
    <x v="1"/>
    <s v="No"/>
    <n v="41"/>
    <s v="Bank Transfer"/>
    <x v="3"/>
  </r>
  <r>
    <n v="2936"/>
    <n v="58"/>
    <x v="1"/>
    <s v="Sneakers"/>
    <x v="1"/>
    <x v="65"/>
    <x v="17"/>
    <x v="3"/>
    <x v="0"/>
    <x v="1"/>
    <n v="4.5999999999999996"/>
    <s v="No"/>
    <x v="5"/>
    <x v="3"/>
    <x v="1"/>
    <s v="No"/>
    <n v="11"/>
    <s v="Venmo"/>
    <x v="1"/>
  </r>
  <r>
    <n v="2937"/>
    <n v="31"/>
    <x v="1"/>
    <s v="Skirt"/>
    <x v="0"/>
    <x v="7"/>
    <x v="47"/>
    <x v="2"/>
    <x v="3"/>
    <x v="1"/>
    <n v="3.6"/>
    <s v="No"/>
    <x v="5"/>
    <x v="0"/>
    <x v="1"/>
    <s v="No"/>
    <n v="46"/>
    <s v="PayPal"/>
    <x v="1"/>
  </r>
  <r>
    <n v="2938"/>
    <n v="28"/>
    <x v="1"/>
    <s v="Handbag"/>
    <x v="3"/>
    <x v="32"/>
    <x v="8"/>
    <x v="2"/>
    <x v="3"/>
    <x v="1"/>
    <n v="4.3"/>
    <s v="No"/>
    <x v="5"/>
    <x v="4"/>
    <x v="1"/>
    <s v="No"/>
    <n v="15"/>
    <s v="Credit Card"/>
    <x v="1"/>
  </r>
  <r>
    <n v="2939"/>
    <n v="28"/>
    <x v="1"/>
    <s v="Sunglasses"/>
    <x v="3"/>
    <x v="0"/>
    <x v="1"/>
    <x v="2"/>
    <x v="10"/>
    <x v="3"/>
    <n v="3"/>
    <s v="No"/>
    <x v="2"/>
    <x v="3"/>
    <x v="1"/>
    <s v="No"/>
    <n v="15"/>
    <s v="Cash"/>
    <x v="5"/>
  </r>
  <r>
    <n v="2940"/>
    <n v="32"/>
    <x v="1"/>
    <s v="Sweater"/>
    <x v="0"/>
    <x v="43"/>
    <x v="0"/>
    <x v="2"/>
    <x v="19"/>
    <x v="0"/>
    <n v="4.3"/>
    <s v="No"/>
    <x v="3"/>
    <x v="0"/>
    <x v="1"/>
    <s v="No"/>
    <n v="34"/>
    <s v="Venmo"/>
    <x v="1"/>
  </r>
  <r>
    <n v="2941"/>
    <n v="61"/>
    <x v="1"/>
    <s v="Handbag"/>
    <x v="3"/>
    <x v="6"/>
    <x v="2"/>
    <x v="0"/>
    <x v="19"/>
    <x v="2"/>
    <n v="4.8"/>
    <s v="No"/>
    <x v="4"/>
    <x v="2"/>
    <x v="1"/>
    <s v="No"/>
    <n v="13"/>
    <s v="Cash"/>
    <x v="5"/>
  </r>
  <r>
    <n v="2942"/>
    <n v="38"/>
    <x v="1"/>
    <s v="Skirt"/>
    <x v="0"/>
    <x v="62"/>
    <x v="38"/>
    <x v="0"/>
    <x v="7"/>
    <x v="1"/>
    <n v="3.7"/>
    <s v="No"/>
    <x v="1"/>
    <x v="1"/>
    <x v="1"/>
    <s v="No"/>
    <n v="27"/>
    <s v="PayPal"/>
    <x v="5"/>
  </r>
  <r>
    <n v="2943"/>
    <n v="54"/>
    <x v="1"/>
    <s v="Socks"/>
    <x v="0"/>
    <x v="80"/>
    <x v="11"/>
    <x v="2"/>
    <x v="18"/>
    <x v="2"/>
    <n v="2.6"/>
    <s v="No"/>
    <x v="2"/>
    <x v="1"/>
    <x v="1"/>
    <s v="No"/>
    <n v="37"/>
    <s v="Bank Transfer"/>
    <x v="1"/>
  </r>
  <r>
    <n v="2944"/>
    <n v="29"/>
    <x v="1"/>
    <s v="Shirt"/>
    <x v="0"/>
    <x v="77"/>
    <x v="41"/>
    <x v="2"/>
    <x v="20"/>
    <x v="1"/>
    <n v="3.4"/>
    <s v="No"/>
    <x v="5"/>
    <x v="3"/>
    <x v="1"/>
    <s v="No"/>
    <n v="37"/>
    <s v="Credit Card"/>
    <x v="5"/>
  </r>
  <r>
    <n v="2945"/>
    <n v="50"/>
    <x v="1"/>
    <s v="Sneakers"/>
    <x v="1"/>
    <x v="51"/>
    <x v="14"/>
    <x v="3"/>
    <x v="17"/>
    <x v="2"/>
    <n v="3.9"/>
    <s v="No"/>
    <x v="2"/>
    <x v="1"/>
    <x v="1"/>
    <s v="No"/>
    <n v="4"/>
    <s v="Venmo"/>
    <x v="6"/>
  </r>
  <r>
    <n v="2946"/>
    <n v="32"/>
    <x v="1"/>
    <s v="Belt"/>
    <x v="3"/>
    <x v="4"/>
    <x v="12"/>
    <x v="2"/>
    <x v="4"/>
    <x v="2"/>
    <n v="4.8"/>
    <s v="No"/>
    <x v="4"/>
    <x v="1"/>
    <x v="1"/>
    <s v="No"/>
    <n v="1"/>
    <s v="Credit Card"/>
    <x v="6"/>
  </r>
  <r>
    <n v="2947"/>
    <n v="38"/>
    <x v="1"/>
    <s v="Pants"/>
    <x v="0"/>
    <x v="64"/>
    <x v="11"/>
    <x v="0"/>
    <x v="7"/>
    <x v="1"/>
    <n v="2.8"/>
    <s v="No"/>
    <x v="0"/>
    <x v="1"/>
    <x v="1"/>
    <s v="No"/>
    <n v="29"/>
    <s v="Bank Transfer"/>
    <x v="3"/>
  </r>
  <r>
    <n v="2948"/>
    <n v="52"/>
    <x v="1"/>
    <s v="Jewelry"/>
    <x v="3"/>
    <x v="80"/>
    <x v="43"/>
    <x v="0"/>
    <x v="15"/>
    <x v="1"/>
    <n v="4.4000000000000004"/>
    <s v="No"/>
    <x v="4"/>
    <x v="3"/>
    <x v="1"/>
    <s v="No"/>
    <n v="50"/>
    <s v="Venmo"/>
    <x v="2"/>
  </r>
  <r>
    <n v="2949"/>
    <n v="61"/>
    <x v="1"/>
    <s v="Pants"/>
    <x v="0"/>
    <x v="42"/>
    <x v="34"/>
    <x v="2"/>
    <x v="10"/>
    <x v="0"/>
    <n v="3.1"/>
    <s v="No"/>
    <x v="0"/>
    <x v="3"/>
    <x v="1"/>
    <s v="No"/>
    <n v="38"/>
    <s v="Debit Card"/>
    <x v="4"/>
  </r>
  <r>
    <n v="2950"/>
    <n v="25"/>
    <x v="1"/>
    <s v="Jewelry"/>
    <x v="3"/>
    <x v="73"/>
    <x v="44"/>
    <x v="2"/>
    <x v="15"/>
    <x v="1"/>
    <n v="3.8"/>
    <s v="No"/>
    <x v="0"/>
    <x v="5"/>
    <x v="1"/>
    <s v="No"/>
    <n v="15"/>
    <s v="PayPal"/>
    <x v="2"/>
  </r>
  <r>
    <n v="2951"/>
    <n v="22"/>
    <x v="1"/>
    <s v="Jeans"/>
    <x v="0"/>
    <x v="26"/>
    <x v="44"/>
    <x v="1"/>
    <x v="1"/>
    <x v="0"/>
    <n v="4.0999999999999996"/>
    <s v="No"/>
    <x v="1"/>
    <x v="4"/>
    <x v="1"/>
    <s v="No"/>
    <n v="44"/>
    <s v="Debit Card"/>
    <x v="6"/>
  </r>
  <r>
    <n v="2952"/>
    <n v="47"/>
    <x v="1"/>
    <s v="Scarf"/>
    <x v="3"/>
    <x v="54"/>
    <x v="10"/>
    <x v="0"/>
    <x v="1"/>
    <x v="3"/>
    <n v="4.5999999999999996"/>
    <s v="No"/>
    <x v="0"/>
    <x v="1"/>
    <x v="1"/>
    <s v="No"/>
    <n v="14"/>
    <s v="Cash"/>
    <x v="1"/>
  </r>
  <r>
    <n v="2953"/>
    <n v="50"/>
    <x v="1"/>
    <s v="Belt"/>
    <x v="3"/>
    <x v="41"/>
    <x v="15"/>
    <x v="2"/>
    <x v="15"/>
    <x v="1"/>
    <n v="4.9000000000000004"/>
    <s v="No"/>
    <x v="3"/>
    <x v="2"/>
    <x v="1"/>
    <s v="No"/>
    <n v="5"/>
    <s v="Debit Card"/>
    <x v="5"/>
  </r>
  <r>
    <n v="2954"/>
    <n v="45"/>
    <x v="1"/>
    <s v="Dress"/>
    <x v="0"/>
    <x v="71"/>
    <x v="33"/>
    <x v="2"/>
    <x v="5"/>
    <x v="2"/>
    <n v="4.8"/>
    <s v="No"/>
    <x v="3"/>
    <x v="2"/>
    <x v="1"/>
    <s v="No"/>
    <n v="11"/>
    <s v="Credit Card"/>
    <x v="2"/>
  </r>
  <r>
    <n v="2955"/>
    <n v="33"/>
    <x v="1"/>
    <s v="T-shirt"/>
    <x v="0"/>
    <x v="39"/>
    <x v="45"/>
    <x v="2"/>
    <x v="21"/>
    <x v="0"/>
    <n v="3.9"/>
    <s v="No"/>
    <x v="3"/>
    <x v="0"/>
    <x v="1"/>
    <s v="No"/>
    <n v="15"/>
    <s v="Credit Card"/>
    <x v="2"/>
  </r>
  <r>
    <n v="2956"/>
    <n v="42"/>
    <x v="1"/>
    <s v="Boots"/>
    <x v="1"/>
    <x v="25"/>
    <x v="34"/>
    <x v="2"/>
    <x v="5"/>
    <x v="0"/>
    <n v="2.6"/>
    <s v="No"/>
    <x v="4"/>
    <x v="1"/>
    <x v="1"/>
    <s v="No"/>
    <n v="46"/>
    <s v="Credit Card"/>
    <x v="2"/>
  </r>
  <r>
    <n v="2957"/>
    <n v="52"/>
    <x v="1"/>
    <s v="Dress"/>
    <x v="0"/>
    <x v="19"/>
    <x v="6"/>
    <x v="2"/>
    <x v="8"/>
    <x v="3"/>
    <n v="3.7"/>
    <s v="No"/>
    <x v="3"/>
    <x v="3"/>
    <x v="1"/>
    <s v="No"/>
    <n v="30"/>
    <s v="Venmo"/>
    <x v="5"/>
  </r>
  <r>
    <n v="2958"/>
    <n v="69"/>
    <x v="1"/>
    <s v="Jewelry"/>
    <x v="3"/>
    <x v="44"/>
    <x v="45"/>
    <x v="1"/>
    <x v="0"/>
    <x v="3"/>
    <n v="4.7"/>
    <s v="No"/>
    <x v="2"/>
    <x v="3"/>
    <x v="1"/>
    <s v="No"/>
    <n v="2"/>
    <s v="Cash"/>
    <x v="2"/>
  </r>
  <r>
    <n v="2959"/>
    <n v="55"/>
    <x v="1"/>
    <s v="Skirt"/>
    <x v="0"/>
    <x v="33"/>
    <x v="31"/>
    <x v="2"/>
    <x v="13"/>
    <x v="2"/>
    <n v="4.5"/>
    <s v="No"/>
    <x v="4"/>
    <x v="3"/>
    <x v="1"/>
    <s v="No"/>
    <n v="28"/>
    <s v="PayPal"/>
    <x v="5"/>
  </r>
  <r>
    <n v="2960"/>
    <n v="38"/>
    <x v="1"/>
    <s v="Handbag"/>
    <x v="3"/>
    <x v="39"/>
    <x v="21"/>
    <x v="0"/>
    <x v="1"/>
    <x v="2"/>
    <n v="4.7"/>
    <s v="No"/>
    <x v="3"/>
    <x v="1"/>
    <x v="1"/>
    <s v="No"/>
    <n v="9"/>
    <s v="PayPal"/>
    <x v="3"/>
  </r>
  <r>
    <n v="2961"/>
    <n v="57"/>
    <x v="1"/>
    <s v="Coat"/>
    <x v="2"/>
    <x v="16"/>
    <x v="27"/>
    <x v="1"/>
    <x v="8"/>
    <x v="1"/>
    <n v="3.6"/>
    <s v="No"/>
    <x v="4"/>
    <x v="3"/>
    <x v="1"/>
    <s v="No"/>
    <n v="47"/>
    <s v="Credit Card"/>
    <x v="1"/>
  </r>
  <r>
    <n v="2962"/>
    <n v="33"/>
    <x v="1"/>
    <s v="Hoodie"/>
    <x v="0"/>
    <x v="35"/>
    <x v="13"/>
    <x v="1"/>
    <x v="9"/>
    <x v="3"/>
    <n v="2.8"/>
    <s v="No"/>
    <x v="0"/>
    <x v="1"/>
    <x v="1"/>
    <s v="No"/>
    <n v="21"/>
    <s v="Debit Card"/>
    <x v="4"/>
  </r>
  <r>
    <n v="2963"/>
    <n v="57"/>
    <x v="1"/>
    <s v="Pants"/>
    <x v="0"/>
    <x v="49"/>
    <x v="18"/>
    <x v="0"/>
    <x v="6"/>
    <x v="3"/>
    <n v="4"/>
    <s v="No"/>
    <x v="3"/>
    <x v="0"/>
    <x v="1"/>
    <s v="No"/>
    <n v="42"/>
    <s v="Credit Card"/>
    <x v="6"/>
  </r>
  <r>
    <n v="2964"/>
    <n v="52"/>
    <x v="1"/>
    <s v="Boots"/>
    <x v="1"/>
    <x v="8"/>
    <x v="1"/>
    <x v="2"/>
    <x v="18"/>
    <x v="1"/>
    <n v="3.6"/>
    <s v="No"/>
    <x v="5"/>
    <x v="1"/>
    <x v="1"/>
    <s v="No"/>
    <n v="28"/>
    <s v="Credit Card"/>
    <x v="1"/>
  </r>
  <r>
    <n v="2965"/>
    <n v="44"/>
    <x v="1"/>
    <s v="Coat"/>
    <x v="2"/>
    <x v="21"/>
    <x v="31"/>
    <x v="1"/>
    <x v="3"/>
    <x v="3"/>
    <n v="3.8"/>
    <s v="No"/>
    <x v="0"/>
    <x v="4"/>
    <x v="1"/>
    <s v="No"/>
    <n v="13"/>
    <s v="Venmo"/>
    <x v="0"/>
  </r>
  <r>
    <n v="2966"/>
    <n v="48"/>
    <x v="1"/>
    <s v="Scarf"/>
    <x v="3"/>
    <x v="29"/>
    <x v="12"/>
    <x v="2"/>
    <x v="24"/>
    <x v="2"/>
    <n v="4.4000000000000004"/>
    <s v="No"/>
    <x v="1"/>
    <x v="3"/>
    <x v="1"/>
    <s v="No"/>
    <n v="25"/>
    <s v="PayPal"/>
    <x v="0"/>
  </r>
  <r>
    <n v="2967"/>
    <n v="52"/>
    <x v="1"/>
    <s v="Boots"/>
    <x v="1"/>
    <x v="4"/>
    <x v="19"/>
    <x v="0"/>
    <x v="20"/>
    <x v="3"/>
    <n v="2.8"/>
    <s v="No"/>
    <x v="2"/>
    <x v="5"/>
    <x v="1"/>
    <s v="No"/>
    <n v="38"/>
    <s v="Debit Card"/>
    <x v="6"/>
  </r>
  <r>
    <n v="2968"/>
    <n v="34"/>
    <x v="1"/>
    <s v="Sneakers"/>
    <x v="1"/>
    <x v="14"/>
    <x v="27"/>
    <x v="0"/>
    <x v="5"/>
    <x v="2"/>
    <n v="3.4"/>
    <s v="No"/>
    <x v="2"/>
    <x v="1"/>
    <x v="1"/>
    <s v="No"/>
    <n v="40"/>
    <s v="Venmo"/>
    <x v="2"/>
  </r>
  <r>
    <n v="2969"/>
    <n v="26"/>
    <x v="1"/>
    <s v="Sweater"/>
    <x v="0"/>
    <x v="16"/>
    <x v="36"/>
    <x v="1"/>
    <x v="0"/>
    <x v="3"/>
    <n v="4.9000000000000004"/>
    <s v="No"/>
    <x v="2"/>
    <x v="0"/>
    <x v="1"/>
    <s v="No"/>
    <n v="25"/>
    <s v="Cash"/>
    <x v="6"/>
  </r>
  <r>
    <n v="2970"/>
    <n v="36"/>
    <x v="1"/>
    <s v="Belt"/>
    <x v="3"/>
    <x v="17"/>
    <x v="34"/>
    <x v="1"/>
    <x v="24"/>
    <x v="3"/>
    <n v="4.3"/>
    <s v="No"/>
    <x v="1"/>
    <x v="2"/>
    <x v="1"/>
    <s v="No"/>
    <n v="20"/>
    <s v="Cash"/>
    <x v="6"/>
  </r>
  <r>
    <n v="2971"/>
    <n v="24"/>
    <x v="1"/>
    <s v="Jewelry"/>
    <x v="3"/>
    <x v="67"/>
    <x v="23"/>
    <x v="2"/>
    <x v="3"/>
    <x v="0"/>
    <n v="3.4"/>
    <s v="No"/>
    <x v="1"/>
    <x v="1"/>
    <x v="1"/>
    <s v="No"/>
    <n v="44"/>
    <s v="Credit Card"/>
    <x v="4"/>
  </r>
  <r>
    <n v="2972"/>
    <n v="30"/>
    <x v="1"/>
    <s v="Handbag"/>
    <x v="3"/>
    <x v="33"/>
    <x v="40"/>
    <x v="0"/>
    <x v="22"/>
    <x v="3"/>
    <n v="3.9"/>
    <s v="No"/>
    <x v="0"/>
    <x v="2"/>
    <x v="1"/>
    <s v="No"/>
    <n v="9"/>
    <s v="PayPal"/>
    <x v="6"/>
  </r>
  <r>
    <n v="2973"/>
    <n v="31"/>
    <x v="1"/>
    <s v="Jacket"/>
    <x v="2"/>
    <x v="32"/>
    <x v="14"/>
    <x v="1"/>
    <x v="21"/>
    <x v="3"/>
    <n v="4.2"/>
    <s v="No"/>
    <x v="4"/>
    <x v="1"/>
    <x v="1"/>
    <s v="No"/>
    <n v="11"/>
    <s v="Venmo"/>
    <x v="6"/>
  </r>
  <r>
    <n v="2974"/>
    <n v="25"/>
    <x v="1"/>
    <s v="Boots"/>
    <x v="1"/>
    <x v="61"/>
    <x v="27"/>
    <x v="2"/>
    <x v="24"/>
    <x v="2"/>
    <n v="2.7"/>
    <s v="No"/>
    <x v="3"/>
    <x v="5"/>
    <x v="1"/>
    <s v="No"/>
    <n v="3"/>
    <s v="Bank Transfer"/>
    <x v="0"/>
  </r>
  <r>
    <n v="2975"/>
    <n v="57"/>
    <x v="1"/>
    <s v="Sneakers"/>
    <x v="1"/>
    <x v="54"/>
    <x v="30"/>
    <x v="3"/>
    <x v="15"/>
    <x v="2"/>
    <n v="4.0999999999999996"/>
    <s v="No"/>
    <x v="2"/>
    <x v="5"/>
    <x v="1"/>
    <s v="No"/>
    <n v="34"/>
    <s v="Credit Card"/>
    <x v="1"/>
  </r>
  <r>
    <n v="2976"/>
    <n v="61"/>
    <x v="1"/>
    <s v="Scarf"/>
    <x v="3"/>
    <x v="10"/>
    <x v="42"/>
    <x v="3"/>
    <x v="12"/>
    <x v="0"/>
    <n v="4.5"/>
    <s v="No"/>
    <x v="3"/>
    <x v="4"/>
    <x v="1"/>
    <s v="No"/>
    <n v="48"/>
    <s v="Cash"/>
    <x v="6"/>
  </r>
  <r>
    <n v="2977"/>
    <n v="30"/>
    <x v="1"/>
    <s v="Coat"/>
    <x v="2"/>
    <x v="8"/>
    <x v="43"/>
    <x v="2"/>
    <x v="5"/>
    <x v="2"/>
    <n v="2.8"/>
    <s v="No"/>
    <x v="5"/>
    <x v="0"/>
    <x v="1"/>
    <s v="No"/>
    <n v="28"/>
    <s v="Cash"/>
    <x v="0"/>
  </r>
  <r>
    <n v="2978"/>
    <n v="38"/>
    <x v="1"/>
    <s v="Shorts"/>
    <x v="0"/>
    <x v="53"/>
    <x v="47"/>
    <x v="0"/>
    <x v="9"/>
    <x v="0"/>
    <n v="3.4"/>
    <s v="No"/>
    <x v="3"/>
    <x v="3"/>
    <x v="1"/>
    <s v="No"/>
    <n v="20"/>
    <s v="Venmo"/>
    <x v="2"/>
  </r>
  <r>
    <n v="2979"/>
    <n v="53"/>
    <x v="1"/>
    <s v="Shorts"/>
    <x v="0"/>
    <x v="22"/>
    <x v="37"/>
    <x v="1"/>
    <x v="17"/>
    <x v="1"/>
    <n v="3.9"/>
    <s v="No"/>
    <x v="0"/>
    <x v="1"/>
    <x v="1"/>
    <s v="No"/>
    <n v="49"/>
    <s v="Bank Transfer"/>
    <x v="0"/>
  </r>
  <r>
    <n v="2980"/>
    <n v="31"/>
    <x v="1"/>
    <s v="Jeans"/>
    <x v="0"/>
    <x v="26"/>
    <x v="7"/>
    <x v="0"/>
    <x v="8"/>
    <x v="3"/>
    <n v="2.6"/>
    <s v="No"/>
    <x v="3"/>
    <x v="2"/>
    <x v="1"/>
    <s v="No"/>
    <n v="14"/>
    <s v="PayPal"/>
    <x v="1"/>
  </r>
  <r>
    <n v="2981"/>
    <n v="70"/>
    <x v="1"/>
    <s v="Gloves"/>
    <x v="3"/>
    <x v="73"/>
    <x v="32"/>
    <x v="0"/>
    <x v="11"/>
    <x v="3"/>
    <n v="4.4000000000000004"/>
    <s v="No"/>
    <x v="2"/>
    <x v="4"/>
    <x v="1"/>
    <s v="No"/>
    <n v="9"/>
    <s v="Bank Transfer"/>
    <x v="5"/>
  </r>
  <r>
    <n v="2982"/>
    <n v="21"/>
    <x v="1"/>
    <s v="Pants"/>
    <x v="0"/>
    <x v="14"/>
    <x v="12"/>
    <x v="0"/>
    <x v="6"/>
    <x v="0"/>
    <n v="4.9000000000000004"/>
    <s v="No"/>
    <x v="3"/>
    <x v="3"/>
    <x v="1"/>
    <s v="No"/>
    <n v="37"/>
    <s v="Venmo"/>
    <x v="2"/>
  </r>
  <r>
    <n v="2983"/>
    <n v="33"/>
    <x v="1"/>
    <s v="Dress"/>
    <x v="0"/>
    <x v="29"/>
    <x v="48"/>
    <x v="2"/>
    <x v="20"/>
    <x v="2"/>
    <n v="3.6"/>
    <s v="No"/>
    <x v="4"/>
    <x v="5"/>
    <x v="1"/>
    <s v="No"/>
    <n v="4"/>
    <s v="Credit Card"/>
    <x v="1"/>
  </r>
  <r>
    <n v="2984"/>
    <n v="60"/>
    <x v="1"/>
    <s v="Pants"/>
    <x v="0"/>
    <x v="77"/>
    <x v="8"/>
    <x v="2"/>
    <x v="4"/>
    <x v="0"/>
    <n v="2.8"/>
    <s v="No"/>
    <x v="4"/>
    <x v="4"/>
    <x v="1"/>
    <s v="No"/>
    <n v="1"/>
    <s v="Credit Card"/>
    <x v="3"/>
  </r>
  <r>
    <n v="2985"/>
    <n v="45"/>
    <x v="1"/>
    <s v="Gloves"/>
    <x v="3"/>
    <x v="50"/>
    <x v="21"/>
    <x v="0"/>
    <x v="16"/>
    <x v="1"/>
    <n v="4.3"/>
    <s v="No"/>
    <x v="3"/>
    <x v="4"/>
    <x v="1"/>
    <s v="No"/>
    <n v="36"/>
    <s v="Debit Card"/>
    <x v="4"/>
  </r>
  <r>
    <n v="2986"/>
    <n v="46"/>
    <x v="1"/>
    <s v="Belt"/>
    <x v="3"/>
    <x v="14"/>
    <x v="11"/>
    <x v="1"/>
    <x v="11"/>
    <x v="2"/>
    <n v="3"/>
    <s v="No"/>
    <x v="4"/>
    <x v="0"/>
    <x v="1"/>
    <s v="No"/>
    <n v="21"/>
    <s v="Cash"/>
    <x v="4"/>
  </r>
  <r>
    <n v="2987"/>
    <n v="62"/>
    <x v="1"/>
    <s v="Belt"/>
    <x v="3"/>
    <x v="6"/>
    <x v="28"/>
    <x v="1"/>
    <x v="5"/>
    <x v="2"/>
    <n v="3.3"/>
    <s v="No"/>
    <x v="0"/>
    <x v="4"/>
    <x v="1"/>
    <s v="No"/>
    <n v="16"/>
    <s v="Credit Card"/>
    <x v="5"/>
  </r>
  <r>
    <n v="2988"/>
    <n v="63"/>
    <x v="1"/>
    <s v="Skirt"/>
    <x v="0"/>
    <x v="14"/>
    <x v="7"/>
    <x v="0"/>
    <x v="13"/>
    <x v="0"/>
    <n v="2.5"/>
    <s v="No"/>
    <x v="5"/>
    <x v="5"/>
    <x v="1"/>
    <s v="No"/>
    <n v="42"/>
    <s v="Cash"/>
    <x v="5"/>
  </r>
  <r>
    <n v="2989"/>
    <n v="69"/>
    <x v="1"/>
    <s v="Socks"/>
    <x v="0"/>
    <x v="37"/>
    <x v="22"/>
    <x v="1"/>
    <x v="6"/>
    <x v="1"/>
    <n v="5"/>
    <s v="No"/>
    <x v="5"/>
    <x v="4"/>
    <x v="1"/>
    <s v="No"/>
    <n v="31"/>
    <s v="Debit Card"/>
    <x v="5"/>
  </r>
  <r>
    <n v="2990"/>
    <n v="46"/>
    <x v="1"/>
    <s v="Belt"/>
    <x v="3"/>
    <x v="5"/>
    <x v="3"/>
    <x v="3"/>
    <x v="11"/>
    <x v="2"/>
    <n v="4.3"/>
    <s v="No"/>
    <x v="2"/>
    <x v="4"/>
    <x v="1"/>
    <s v="No"/>
    <n v="6"/>
    <s v="Credit Card"/>
    <x v="1"/>
  </r>
  <r>
    <n v="2991"/>
    <n v="69"/>
    <x v="1"/>
    <s v="Shirt"/>
    <x v="0"/>
    <x v="26"/>
    <x v="26"/>
    <x v="2"/>
    <x v="11"/>
    <x v="3"/>
    <n v="4.2"/>
    <s v="No"/>
    <x v="4"/>
    <x v="1"/>
    <x v="1"/>
    <s v="No"/>
    <n v="24"/>
    <s v="Venmo"/>
    <x v="5"/>
  </r>
  <r>
    <n v="2992"/>
    <n v="66"/>
    <x v="1"/>
    <s v="Dress"/>
    <x v="0"/>
    <x v="79"/>
    <x v="40"/>
    <x v="0"/>
    <x v="14"/>
    <x v="2"/>
    <n v="3.9"/>
    <s v="No"/>
    <x v="3"/>
    <x v="3"/>
    <x v="1"/>
    <s v="No"/>
    <n v="7"/>
    <s v="PayPal"/>
    <x v="4"/>
  </r>
  <r>
    <n v="2993"/>
    <n v="41"/>
    <x v="1"/>
    <s v="Socks"/>
    <x v="0"/>
    <x v="1"/>
    <x v="25"/>
    <x v="2"/>
    <x v="4"/>
    <x v="1"/>
    <n v="3.9"/>
    <s v="No"/>
    <x v="1"/>
    <x v="5"/>
    <x v="1"/>
    <s v="No"/>
    <n v="25"/>
    <s v="Venmo"/>
    <x v="1"/>
  </r>
  <r>
    <n v="2994"/>
    <n v="32"/>
    <x v="1"/>
    <s v="Jacket"/>
    <x v="2"/>
    <x v="34"/>
    <x v="23"/>
    <x v="0"/>
    <x v="21"/>
    <x v="1"/>
    <n v="4.2"/>
    <s v="No"/>
    <x v="1"/>
    <x v="1"/>
    <x v="1"/>
    <s v="No"/>
    <n v="18"/>
    <s v="Cash"/>
    <x v="4"/>
  </r>
  <r>
    <n v="2995"/>
    <n v="69"/>
    <x v="1"/>
    <s v="Sweater"/>
    <x v="0"/>
    <x v="33"/>
    <x v="22"/>
    <x v="1"/>
    <x v="3"/>
    <x v="0"/>
    <n v="3.5"/>
    <s v="No"/>
    <x v="2"/>
    <x v="5"/>
    <x v="1"/>
    <s v="No"/>
    <n v="14"/>
    <s v="Bank Transfer"/>
    <x v="3"/>
  </r>
  <r>
    <n v="2996"/>
    <n v="29"/>
    <x v="1"/>
    <s v="Jeans"/>
    <x v="0"/>
    <x v="48"/>
    <x v="41"/>
    <x v="2"/>
    <x v="20"/>
    <x v="2"/>
    <n v="2.5"/>
    <s v="No"/>
    <x v="4"/>
    <x v="3"/>
    <x v="1"/>
    <s v="No"/>
    <n v="42"/>
    <s v="Debit Card"/>
    <x v="4"/>
  </r>
  <r>
    <n v="2997"/>
    <n v="70"/>
    <x v="1"/>
    <s v="Jewelry"/>
    <x v="3"/>
    <x v="26"/>
    <x v="40"/>
    <x v="2"/>
    <x v="3"/>
    <x v="1"/>
    <n v="2.9"/>
    <s v="No"/>
    <x v="0"/>
    <x v="0"/>
    <x v="1"/>
    <s v="No"/>
    <n v="6"/>
    <s v="Venmo"/>
    <x v="6"/>
  </r>
  <r>
    <n v="2998"/>
    <n v="41"/>
    <x v="1"/>
    <s v="Sweater"/>
    <x v="0"/>
    <x v="49"/>
    <x v="37"/>
    <x v="1"/>
    <x v="22"/>
    <x v="1"/>
    <n v="2.7"/>
    <s v="No"/>
    <x v="4"/>
    <x v="2"/>
    <x v="1"/>
    <s v="No"/>
    <n v="14"/>
    <s v="Venmo"/>
    <x v="6"/>
  </r>
  <r>
    <n v="2999"/>
    <n v="31"/>
    <x v="1"/>
    <s v="Hoodie"/>
    <x v="0"/>
    <x v="0"/>
    <x v="29"/>
    <x v="2"/>
    <x v="16"/>
    <x v="2"/>
    <n v="4.7"/>
    <s v="No"/>
    <x v="4"/>
    <x v="0"/>
    <x v="1"/>
    <s v="No"/>
    <n v="30"/>
    <s v="Debit Card"/>
    <x v="3"/>
  </r>
  <r>
    <n v="3000"/>
    <n v="31"/>
    <x v="1"/>
    <s v="Sunglasses"/>
    <x v="3"/>
    <x v="16"/>
    <x v="13"/>
    <x v="1"/>
    <x v="4"/>
    <x v="0"/>
    <n v="3.8"/>
    <s v="No"/>
    <x v="1"/>
    <x v="3"/>
    <x v="1"/>
    <s v="No"/>
    <n v="10"/>
    <s v="Cash"/>
    <x v="5"/>
  </r>
  <r>
    <n v="3001"/>
    <n v="57"/>
    <x v="1"/>
    <s v="Sandals"/>
    <x v="1"/>
    <x v="44"/>
    <x v="31"/>
    <x v="2"/>
    <x v="12"/>
    <x v="0"/>
    <n v="3.7"/>
    <s v="No"/>
    <x v="2"/>
    <x v="0"/>
    <x v="1"/>
    <s v="No"/>
    <n v="7"/>
    <s v="PayPal"/>
    <x v="1"/>
  </r>
  <r>
    <n v="3002"/>
    <n v="29"/>
    <x v="1"/>
    <s v="Coat"/>
    <x v="2"/>
    <x v="45"/>
    <x v="6"/>
    <x v="0"/>
    <x v="4"/>
    <x v="2"/>
    <n v="4.7"/>
    <s v="No"/>
    <x v="0"/>
    <x v="0"/>
    <x v="1"/>
    <s v="No"/>
    <n v="28"/>
    <s v="Credit Card"/>
    <x v="3"/>
  </r>
  <r>
    <n v="3003"/>
    <n v="70"/>
    <x v="1"/>
    <s v="Belt"/>
    <x v="3"/>
    <x v="45"/>
    <x v="7"/>
    <x v="2"/>
    <x v="1"/>
    <x v="3"/>
    <n v="3.6"/>
    <s v="No"/>
    <x v="2"/>
    <x v="2"/>
    <x v="1"/>
    <s v="No"/>
    <n v="19"/>
    <s v="Bank Transfer"/>
    <x v="3"/>
  </r>
  <r>
    <n v="3004"/>
    <n v="51"/>
    <x v="1"/>
    <s v="Blouse"/>
    <x v="0"/>
    <x v="0"/>
    <x v="4"/>
    <x v="2"/>
    <x v="18"/>
    <x v="3"/>
    <n v="2.8"/>
    <s v="No"/>
    <x v="4"/>
    <x v="0"/>
    <x v="1"/>
    <s v="No"/>
    <n v="13"/>
    <s v="Credit Card"/>
    <x v="6"/>
  </r>
  <r>
    <n v="3005"/>
    <n v="45"/>
    <x v="1"/>
    <s v="Skirt"/>
    <x v="0"/>
    <x v="24"/>
    <x v="28"/>
    <x v="2"/>
    <x v="12"/>
    <x v="0"/>
    <n v="3.7"/>
    <s v="No"/>
    <x v="4"/>
    <x v="5"/>
    <x v="1"/>
    <s v="No"/>
    <n v="23"/>
    <s v="Venmo"/>
    <x v="0"/>
  </r>
  <r>
    <n v="3006"/>
    <n v="18"/>
    <x v="1"/>
    <s v="Shorts"/>
    <x v="0"/>
    <x v="61"/>
    <x v="29"/>
    <x v="3"/>
    <x v="18"/>
    <x v="1"/>
    <n v="3.5"/>
    <s v="No"/>
    <x v="1"/>
    <x v="0"/>
    <x v="1"/>
    <s v="No"/>
    <n v="5"/>
    <s v="Venmo"/>
    <x v="1"/>
  </r>
  <r>
    <n v="3007"/>
    <n v="37"/>
    <x v="1"/>
    <s v="Dress"/>
    <x v="0"/>
    <x v="54"/>
    <x v="40"/>
    <x v="2"/>
    <x v="8"/>
    <x v="2"/>
    <n v="3.7"/>
    <s v="No"/>
    <x v="4"/>
    <x v="5"/>
    <x v="1"/>
    <s v="No"/>
    <n v="17"/>
    <s v="Venmo"/>
    <x v="4"/>
  </r>
  <r>
    <n v="3008"/>
    <n v="23"/>
    <x v="1"/>
    <s v="Sunglasses"/>
    <x v="3"/>
    <x v="30"/>
    <x v="14"/>
    <x v="0"/>
    <x v="12"/>
    <x v="0"/>
    <n v="3"/>
    <s v="No"/>
    <x v="5"/>
    <x v="2"/>
    <x v="1"/>
    <s v="No"/>
    <n v="31"/>
    <s v="Venmo"/>
    <x v="1"/>
  </r>
  <r>
    <n v="3009"/>
    <n v="39"/>
    <x v="1"/>
    <s v="Shoes"/>
    <x v="1"/>
    <x v="62"/>
    <x v="35"/>
    <x v="2"/>
    <x v="9"/>
    <x v="0"/>
    <n v="4.9000000000000004"/>
    <s v="No"/>
    <x v="2"/>
    <x v="1"/>
    <x v="1"/>
    <s v="No"/>
    <n v="19"/>
    <s v="PayPal"/>
    <x v="1"/>
  </r>
  <r>
    <n v="3010"/>
    <n v="62"/>
    <x v="1"/>
    <s v="Belt"/>
    <x v="3"/>
    <x v="2"/>
    <x v="7"/>
    <x v="2"/>
    <x v="5"/>
    <x v="0"/>
    <n v="4.5999999999999996"/>
    <s v="No"/>
    <x v="4"/>
    <x v="1"/>
    <x v="1"/>
    <s v="No"/>
    <n v="8"/>
    <s v="Venmo"/>
    <x v="0"/>
  </r>
  <r>
    <n v="3011"/>
    <n v="70"/>
    <x v="1"/>
    <s v="Belt"/>
    <x v="3"/>
    <x v="29"/>
    <x v="31"/>
    <x v="2"/>
    <x v="10"/>
    <x v="0"/>
    <n v="3.3"/>
    <s v="No"/>
    <x v="1"/>
    <x v="1"/>
    <x v="1"/>
    <s v="No"/>
    <n v="15"/>
    <s v="Credit Card"/>
    <x v="2"/>
  </r>
  <r>
    <n v="3012"/>
    <n v="20"/>
    <x v="1"/>
    <s v="Belt"/>
    <x v="3"/>
    <x v="44"/>
    <x v="22"/>
    <x v="1"/>
    <x v="18"/>
    <x v="2"/>
    <n v="3"/>
    <s v="No"/>
    <x v="1"/>
    <x v="2"/>
    <x v="1"/>
    <s v="No"/>
    <n v="18"/>
    <s v="Credit Card"/>
    <x v="6"/>
  </r>
  <r>
    <n v="3013"/>
    <n v="42"/>
    <x v="1"/>
    <s v="Belt"/>
    <x v="3"/>
    <x v="61"/>
    <x v="37"/>
    <x v="2"/>
    <x v="11"/>
    <x v="3"/>
    <n v="3.5"/>
    <s v="No"/>
    <x v="0"/>
    <x v="3"/>
    <x v="1"/>
    <s v="No"/>
    <n v="16"/>
    <s v="PayPal"/>
    <x v="2"/>
  </r>
  <r>
    <n v="3014"/>
    <n v="41"/>
    <x v="1"/>
    <s v="Skirt"/>
    <x v="0"/>
    <x v="37"/>
    <x v="28"/>
    <x v="0"/>
    <x v="15"/>
    <x v="2"/>
    <n v="4.2"/>
    <s v="No"/>
    <x v="5"/>
    <x v="5"/>
    <x v="1"/>
    <s v="No"/>
    <n v="13"/>
    <s v="Cash"/>
    <x v="5"/>
  </r>
  <r>
    <n v="3015"/>
    <n v="24"/>
    <x v="1"/>
    <s v="T-shirt"/>
    <x v="0"/>
    <x v="61"/>
    <x v="40"/>
    <x v="2"/>
    <x v="1"/>
    <x v="1"/>
    <n v="4.5"/>
    <s v="No"/>
    <x v="0"/>
    <x v="0"/>
    <x v="1"/>
    <s v="No"/>
    <n v="38"/>
    <s v="PayPal"/>
    <x v="6"/>
  </r>
  <r>
    <n v="3016"/>
    <n v="37"/>
    <x v="1"/>
    <s v="Scarf"/>
    <x v="3"/>
    <x v="34"/>
    <x v="5"/>
    <x v="3"/>
    <x v="12"/>
    <x v="1"/>
    <n v="2.8"/>
    <s v="No"/>
    <x v="4"/>
    <x v="0"/>
    <x v="1"/>
    <s v="No"/>
    <n v="27"/>
    <s v="Bank Transfer"/>
    <x v="4"/>
  </r>
  <r>
    <n v="3017"/>
    <n v="30"/>
    <x v="1"/>
    <s v="Blouse"/>
    <x v="0"/>
    <x v="46"/>
    <x v="27"/>
    <x v="0"/>
    <x v="12"/>
    <x v="2"/>
    <n v="4.9000000000000004"/>
    <s v="No"/>
    <x v="0"/>
    <x v="5"/>
    <x v="1"/>
    <s v="No"/>
    <n v="31"/>
    <s v="Bank Transfer"/>
    <x v="3"/>
  </r>
  <r>
    <n v="3018"/>
    <n v="58"/>
    <x v="1"/>
    <s v="Sunglasses"/>
    <x v="3"/>
    <x v="79"/>
    <x v="48"/>
    <x v="1"/>
    <x v="7"/>
    <x v="2"/>
    <n v="3.3"/>
    <s v="No"/>
    <x v="1"/>
    <x v="2"/>
    <x v="1"/>
    <s v="No"/>
    <n v="24"/>
    <s v="Cash"/>
    <x v="4"/>
  </r>
  <r>
    <n v="3019"/>
    <n v="43"/>
    <x v="1"/>
    <s v="Boots"/>
    <x v="1"/>
    <x v="52"/>
    <x v="21"/>
    <x v="2"/>
    <x v="14"/>
    <x v="2"/>
    <n v="3"/>
    <s v="No"/>
    <x v="5"/>
    <x v="1"/>
    <x v="1"/>
    <s v="No"/>
    <n v="21"/>
    <s v="Debit Card"/>
    <x v="4"/>
  </r>
  <r>
    <n v="3020"/>
    <n v="19"/>
    <x v="1"/>
    <s v="Jacket"/>
    <x v="2"/>
    <x v="77"/>
    <x v="40"/>
    <x v="2"/>
    <x v="22"/>
    <x v="0"/>
    <n v="3.9"/>
    <s v="No"/>
    <x v="4"/>
    <x v="4"/>
    <x v="1"/>
    <s v="No"/>
    <n v="15"/>
    <s v="PayPal"/>
    <x v="2"/>
  </r>
  <r>
    <n v="3021"/>
    <n v="23"/>
    <x v="1"/>
    <s v="Jeans"/>
    <x v="0"/>
    <x v="13"/>
    <x v="10"/>
    <x v="1"/>
    <x v="4"/>
    <x v="3"/>
    <n v="2.8"/>
    <s v="No"/>
    <x v="1"/>
    <x v="5"/>
    <x v="1"/>
    <s v="No"/>
    <n v="48"/>
    <s v="Venmo"/>
    <x v="6"/>
  </r>
  <r>
    <n v="3022"/>
    <n v="65"/>
    <x v="1"/>
    <s v="Sunglasses"/>
    <x v="3"/>
    <x v="64"/>
    <x v="38"/>
    <x v="1"/>
    <x v="24"/>
    <x v="2"/>
    <n v="4.5"/>
    <s v="No"/>
    <x v="5"/>
    <x v="4"/>
    <x v="1"/>
    <s v="No"/>
    <n v="47"/>
    <s v="Cash"/>
    <x v="3"/>
  </r>
  <r>
    <n v="3023"/>
    <n v="58"/>
    <x v="1"/>
    <s v="Sandals"/>
    <x v="1"/>
    <x v="46"/>
    <x v="42"/>
    <x v="2"/>
    <x v="12"/>
    <x v="3"/>
    <n v="4"/>
    <s v="No"/>
    <x v="5"/>
    <x v="1"/>
    <x v="1"/>
    <s v="No"/>
    <n v="23"/>
    <s v="PayPal"/>
    <x v="1"/>
  </r>
  <r>
    <n v="3024"/>
    <n v="50"/>
    <x v="1"/>
    <s v="Backpack"/>
    <x v="3"/>
    <x v="9"/>
    <x v="27"/>
    <x v="2"/>
    <x v="18"/>
    <x v="2"/>
    <n v="2.9"/>
    <s v="No"/>
    <x v="3"/>
    <x v="0"/>
    <x v="1"/>
    <s v="No"/>
    <n v="4"/>
    <s v="PayPal"/>
    <x v="3"/>
  </r>
  <r>
    <n v="3025"/>
    <n v="67"/>
    <x v="1"/>
    <s v="Blouse"/>
    <x v="0"/>
    <x v="71"/>
    <x v="37"/>
    <x v="1"/>
    <x v="3"/>
    <x v="1"/>
    <n v="4"/>
    <s v="No"/>
    <x v="0"/>
    <x v="1"/>
    <x v="1"/>
    <s v="No"/>
    <n v="47"/>
    <s v="Credit Card"/>
    <x v="6"/>
  </r>
  <r>
    <n v="3026"/>
    <n v="40"/>
    <x v="1"/>
    <s v="Shoes"/>
    <x v="1"/>
    <x v="30"/>
    <x v="6"/>
    <x v="3"/>
    <x v="14"/>
    <x v="2"/>
    <n v="3.4"/>
    <s v="No"/>
    <x v="5"/>
    <x v="5"/>
    <x v="1"/>
    <s v="No"/>
    <n v="7"/>
    <s v="PayPal"/>
    <x v="5"/>
  </r>
  <r>
    <n v="3027"/>
    <n v="55"/>
    <x v="1"/>
    <s v="Shirt"/>
    <x v="0"/>
    <x v="44"/>
    <x v="30"/>
    <x v="0"/>
    <x v="23"/>
    <x v="3"/>
    <n v="2.5"/>
    <s v="No"/>
    <x v="4"/>
    <x v="1"/>
    <x v="1"/>
    <s v="No"/>
    <n v="6"/>
    <s v="Credit Card"/>
    <x v="2"/>
  </r>
  <r>
    <n v="3028"/>
    <n v="52"/>
    <x v="1"/>
    <s v="Hoodie"/>
    <x v="0"/>
    <x v="46"/>
    <x v="8"/>
    <x v="3"/>
    <x v="15"/>
    <x v="0"/>
    <n v="2.8"/>
    <s v="No"/>
    <x v="1"/>
    <x v="4"/>
    <x v="1"/>
    <s v="No"/>
    <n v="47"/>
    <s v="Credit Card"/>
    <x v="3"/>
  </r>
  <r>
    <n v="3029"/>
    <n v="62"/>
    <x v="1"/>
    <s v="Dress"/>
    <x v="0"/>
    <x v="33"/>
    <x v="18"/>
    <x v="0"/>
    <x v="4"/>
    <x v="2"/>
    <n v="3"/>
    <s v="No"/>
    <x v="3"/>
    <x v="1"/>
    <x v="1"/>
    <s v="No"/>
    <n v="7"/>
    <s v="PayPal"/>
    <x v="6"/>
  </r>
  <r>
    <n v="3030"/>
    <n v="64"/>
    <x v="1"/>
    <s v="Dress"/>
    <x v="0"/>
    <x v="71"/>
    <x v="42"/>
    <x v="2"/>
    <x v="9"/>
    <x v="2"/>
    <n v="3.1"/>
    <s v="No"/>
    <x v="1"/>
    <x v="1"/>
    <x v="1"/>
    <s v="No"/>
    <n v="1"/>
    <s v="Debit Card"/>
    <x v="3"/>
  </r>
  <r>
    <n v="3031"/>
    <n v="43"/>
    <x v="1"/>
    <s v="Sneakers"/>
    <x v="1"/>
    <x v="41"/>
    <x v="33"/>
    <x v="3"/>
    <x v="7"/>
    <x v="1"/>
    <n v="2.6"/>
    <s v="No"/>
    <x v="3"/>
    <x v="4"/>
    <x v="1"/>
    <s v="No"/>
    <n v="23"/>
    <s v="Credit Card"/>
    <x v="1"/>
  </r>
  <r>
    <n v="3032"/>
    <n v="61"/>
    <x v="1"/>
    <s v="Blouse"/>
    <x v="0"/>
    <x v="67"/>
    <x v="37"/>
    <x v="0"/>
    <x v="11"/>
    <x v="2"/>
    <n v="4.9000000000000004"/>
    <s v="No"/>
    <x v="3"/>
    <x v="4"/>
    <x v="1"/>
    <s v="No"/>
    <n v="30"/>
    <s v="Credit Card"/>
    <x v="5"/>
  </r>
  <r>
    <n v="3033"/>
    <n v="26"/>
    <x v="1"/>
    <s v="Backpack"/>
    <x v="3"/>
    <x v="47"/>
    <x v="18"/>
    <x v="3"/>
    <x v="14"/>
    <x v="2"/>
    <n v="3.5"/>
    <s v="No"/>
    <x v="5"/>
    <x v="2"/>
    <x v="1"/>
    <s v="No"/>
    <n v="24"/>
    <s v="Credit Card"/>
    <x v="3"/>
  </r>
  <r>
    <n v="3034"/>
    <n v="22"/>
    <x v="1"/>
    <s v="Sweater"/>
    <x v="0"/>
    <x v="22"/>
    <x v="15"/>
    <x v="0"/>
    <x v="20"/>
    <x v="1"/>
    <n v="2.6"/>
    <s v="No"/>
    <x v="3"/>
    <x v="5"/>
    <x v="1"/>
    <s v="No"/>
    <n v="9"/>
    <s v="PayPal"/>
    <x v="1"/>
  </r>
  <r>
    <n v="3035"/>
    <n v="51"/>
    <x v="1"/>
    <s v="Boots"/>
    <x v="1"/>
    <x v="18"/>
    <x v="40"/>
    <x v="0"/>
    <x v="15"/>
    <x v="1"/>
    <n v="3.5"/>
    <s v="No"/>
    <x v="3"/>
    <x v="4"/>
    <x v="1"/>
    <s v="No"/>
    <n v="25"/>
    <s v="Credit Card"/>
    <x v="3"/>
  </r>
  <r>
    <n v="3036"/>
    <n v="69"/>
    <x v="1"/>
    <s v="Handbag"/>
    <x v="3"/>
    <x v="1"/>
    <x v="0"/>
    <x v="2"/>
    <x v="9"/>
    <x v="1"/>
    <n v="4.5"/>
    <s v="No"/>
    <x v="1"/>
    <x v="1"/>
    <x v="1"/>
    <s v="No"/>
    <n v="18"/>
    <s v="Cash"/>
    <x v="4"/>
  </r>
  <r>
    <n v="3037"/>
    <n v="50"/>
    <x v="1"/>
    <s v="Hoodie"/>
    <x v="0"/>
    <x v="47"/>
    <x v="34"/>
    <x v="1"/>
    <x v="10"/>
    <x v="1"/>
    <n v="4.3"/>
    <s v="No"/>
    <x v="3"/>
    <x v="2"/>
    <x v="1"/>
    <s v="No"/>
    <n v="7"/>
    <s v="Venmo"/>
    <x v="0"/>
  </r>
  <r>
    <n v="3038"/>
    <n v="51"/>
    <x v="1"/>
    <s v="Belt"/>
    <x v="3"/>
    <x v="77"/>
    <x v="44"/>
    <x v="0"/>
    <x v="4"/>
    <x v="2"/>
    <n v="4.8"/>
    <s v="No"/>
    <x v="5"/>
    <x v="2"/>
    <x v="1"/>
    <s v="No"/>
    <n v="2"/>
    <s v="Cash"/>
    <x v="2"/>
  </r>
  <r>
    <n v="3039"/>
    <n v="56"/>
    <x v="1"/>
    <s v="Jewelry"/>
    <x v="3"/>
    <x v="32"/>
    <x v="42"/>
    <x v="2"/>
    <x v="18"/>
    <x v="2"/>
    <n v="4.2"/>
    <s v="No"/>
    <x v="1"/>
    <x v="1"/>
    <x v="1"/>
    <s v="No"/>
    <n v="36"/>
    <s v="Debit Card"/>
    <x v="2"/>
  </r>
  <r>
    <n v="3040"/>
    <n v="59"/>
    <x v="1"/>
    <s v="Blouse"/>
    <x v="0"/>
    <x v="16"/>
    <x v="15"/>
    <x v="0"/>
    <x v="24"/>
    <x v="1"/>
    <n v="3.2"/>
    <s v="No"/>
    <x v="1"/>
    <x v="2"/>
    <x v="1"/>
    <s v="No"/>
    <n v="31"/>
    <s v="PayPal"/>
    <x v="4"/>
  </r>
  <r>
    <n v="3041"/>
    <n v="18"/>
    <x v="1"/>
    <s v="Handbag"/>
    <x v="3"/>
    <x v="50"/>
    <x v="43"/>
    <x v="2"/>
    <x v="9"/>
    <x v="3"/>
    <n v="4.0999999999999996"/>
    <s v="No"/>
    <x v="3"/>
    <x v="0"/>
    <x v="1"/>
    <s v="No"/>
    <n v="10"/>
    <s v="Cash"/>
    <x v="0"/>
  </r>
  <r>
    <n v="3042"/>
    <n v="48"/>
    <x v="1"/>
    <s v="Handbag"/>
    <x v="3"/>
    <x v="24"/>
    <x v="3"/>
    <x v="2"/>
    <x v="20"/>
    <x v="0"/>
    <n v="4"/>
    <s v="No"/>
    <x v="0"/>
    <x v="0"/>
    <x v="1"/>
    <s v="No"/>
    <n v="27"/>
    <s v="PayPal"/>
    <x v="5"/>
  </r>
  <r>
    <n v="3043"/>
    <n v="53"/>
    <x v="1"/>
    <s v="Coat"/>
    <x v="2"/>
    <x v="65"/>
    <x v="45"/>
    <x v="0"/>
    <x v="2"/>
    <x v="0"/>
    <n v="2.9"/>
    <s v="No"/>
    <x v="0"/>
    <x v="2"/>
    <x v="1"/>
    <s v="No"/>
    <n v="14"/>
    <s v="PayPal"/>
    <x v="6"/>
  </r>
  <r>
    <n v="3044"/>
    <n v="45"/>
    <x v="1"/>
    <s v="Belt"/>
    <x v="3"/>
    <x v="57"/>
    <x v="26"/>
    <x v="1"/>
    <x v="15"/>
    <x v="3"/>
    <n v="2.6"/>
    <s v="No"/>
    <x v="5"/>
    <x v="5"/>
    <x v="1"/>
    <s v="No"/>
    <n v="17"/>
    <s v="Credit Card"/>
    <x v="5"/>
  </r>
  <r>
    <n v="3045"/>
    <n v="21"/>
    <x v="1"/>
    <s v="Boots"/>
    <x v="1"/>
    <x v="25"/>
    <x v="17"/>
    <x v="2"/>
    <x v="23"/>
    <x v="0"/>
    <n v="2.7"/>
    <s v="No"/>
    <x v="3"/>
    <x v="1"/>
    <x v="1"/>
    <s v="No"/>
    <n v="10"/>
    <s v="Bank Transfer"/>
    <x v="3"/>
  </r>
  <r>
    <n v="3046"/>
    <n v="42"/>
    <x v="1"/>
    <s v="Socks"/>
    <x v="0"/>
    <x v="18"/>
    <x v="20"/>
    <x v="0"/>
    <x v="13"/>
    <x v="0"/>
    <n v="4.5999999999999996"/>
    <s v="No"/>
    <x v="5"/>
    <x v="4"/>
    <x v="1"/>
    <s v="No"/>
    <n v="4"/>
    <s v="PayPal"/>
    <x v="4"/>
  </r>
  <r>
    <n v="3047"/>
    <n v="60"/>
    <x v="1"/>
    <s v="Shoes"/>
    <x v="1"/>
    <x v="4"/>
    <x v="38"/>
    <x v="2"/>
    <x v="3"/>
    <x v="1"/>
    <n v="3.2"/>
    <s v="No"/>
    <x v="1"/>
    <x v="5"/>
    <x v="1"/>
    <s v="No"/>
    <n v="25"/>
    <s v="Cash"/>
    <x v="6"/>
  </r>
  <r>
    <n v="3048"/>
    <n v="21"/>
    <x v="1"/>
    <s v="Sneakers"/>
    <x v="1"/>
    <x v="67"/>
    <x v="34"/>
    <x v="2"/>
    <x v="10"/>
    <x v="3"/>
    <n v="4.0999999999999996"/>
    <s v="No"/>
    <x v="2"/>
    <x v="4"/>
    <x v="1"/>
    <s v="No"/>
    <n v="3"/>
    <s v="PayPal"/>
    <x v="4"/>
  </r>
  <r>
    <n v="3049"/>
    <n v="69"/>
    <x v="1"/>
    <s v="Jewelry"/>
    <x v="3"/>
    <x v="73"/>
    <x v="24"/>
    <x v="2"/>
    <x v="8"/>
    <x v="2"/>
    <n v="3.9"/>
    <s v="No"/>
    <x v="3"/>
    <x v="3"/>
    <x v="1"/>
    <s v="No"/>
    <n v="47"/>
    <s v="Venmo"/>
    <x v="0"/>
  </r>
  <r>
    <n v="3050"/>
    <n v="40"/>
    <x v="1"/>
    <s v="Handbag"/>
    <x v="3"/>
    <x v="30"/>
    <x v="40"/>
    <x v="0"/>
    <x v="16"/>
    <x v="2"/>
    <n v="3"/>
    <s v="No"/>
    <x v="5"/>
    <x v="2"/>
    <x v="1"/>
    <s v="No"/>
    <n v="41"/>
    <s v="Bank Transfer"/>
    <x v="4"/>
  </r>
  <r>
    <n v="3051"/>
    <n v="31"/>
    <x v="1"/>
    <s v="Coat"/>
    <x v="2"/>
    <x v="31"/>
    <x v="0"/>
    <x v="1"/>
    <x v="14"/>
    <x v="1"/>
    <n v="3.6"/>
    <s v="No"/>
    <x v="2"/>
    <x v="3"/>
    <x v="1"/>
    <s v="No"/>
    <n v="28"/>
    <s v="Venmo"/>
    <x v="6"/>
  </r>
  <r>
    <n v="3052"/>
    <n v="44"/>
    <x v="1"/>
    <s v="Sunglasses"/>
    <x v="3"/>
    <x v="1"/>
    <x v="5"/>
    <x v="0"/>
    <x v="9"/>
    <x v="2"/>
    <n v="4.5999999999999996"/>
    <s v="No"/>
    <x v="4"/>
    <x v="0"/>
    <x v="1"/>
    <s v="No"/>
    <n v="49"/>
    <s v="Debit Card"/>
    <x v="6"/>
  </r>
  <r>
    <n v="3053"/>
    <n v="48"/>
    <x v="1"/>
    <s v="Shoes"/>
    <x v="1"/>
    <x v="15"/>
    <x v="1"/>
    <x v="3"/>
    <x v="8"/>
    <x v="1"/>
    <n v="4.5"/>
    <s v="No"/>
    <x v="0"/>
    <x v="5"/>
    <x v="1"/>
    <s v="No"/>
    <n v="7"/>
    <s v="Bank Transfer"/>
    <x v="0"/>
  </r>
  <r>
    <n v="3054"/>
    <n v="32"/>
    <x v="1"/>
    <s v="Shoes"/>
    <x v="1"/>
    <x v="26"/>
    <x v="1"/>
    <x v="0"/>
    <x v="18"/>
    <x v="0"/>
    <n v="3.2"/>
    <s v="No"/>
    <x v="0"/>
    <x v="2"/>
    <x v="1"/>
    <s v="No"/>
    <n v="22"/>
    <s v="Bank Transfer"/>
    <x v="5"/>
  </r>
  <r>
    <n v="3055"/>
    <n v="42"/>
    <x v="1"/>
    <s v="Boots"/>
    <x v="1"/>
    <x v="44"/>
    <x v="13"/>
    <x v="1"/>
    <x v="23"/>
    <x v="2"/>
    <n v="4.9000000000000004"/>
    <s v="No"/>
    <x v="2"/>
    <x v="4"/>
    <x v="1"/>
    <s v="No"/>
    <n v="34"/>
    <s v="Venmo"/>
    <x v="5"/>
  </r>
  <r>
    <n v="3056"/>
    <n v="27"/>
    <x v="1"/>
    <s v="Sandals"/>
    <x v="1"/>
    <x v="20"/>
    <x v="23"/>
    <x v="2"/>
    <x v="10"/>
    <x v="3"/>
    <n v="5"/>
    <s v="No"/>
    <x v="1"/>
    <x v="3"/>
    <x v="1"/>
    <s v="No"/>
    <n v="5"/>
    <s v="Debit Card"/>
    <x v="4"/>
  </r>
  <r>
    <n v="3057"/>
    <n v="69"/>
    <x v="1"/>
    <s v="Gloves"/>
    <x v="3"/>
    <x v="40"/>
    <x v="32"/>
    <x v="2"/>
    <x v="19"/>
    <x v="1"/>
    <n v="3.8"/>
    <s v="No"/>
    <x v="0"/>
    <x v="3"/>
    <x v="1"/>
    <s v="No"/>
    <n v="15"/>
    <s v="Cash"/>
    <x v="4"/>
  </r>
  <r>
    <n v="3058"/>
    <n v="67"/>
    <x v="1"/>
    <s v="Backpack"/>
    <x v="3"/>
    <x v="20"/>
    <x v="17"/>
    <x v="2"/>
    <x v="24"/>
    <x v="1"/>
    <n v="3.4"/>
    <s v="No"/>
    <x v="3"/>
    <x v="2"/>
    <x v="1"/>
    <s v="No"/>
    <n v="26"/>
    <s v="Bank Transfer"/>
    <x v="1"/>
  </r>
  <r>
    <n v="3059"/>
    <n v="41"/>
    <x v="1"/>
    <s v="Handbag"/>
    <x v="3"/>
    <x v="67"/>
    <x v="8"/>
    <x v="1"/>
    <x v="20"/>
    <x v="0"/>
    <n v="3.8"/>
    <s v="No"/>
    <x v="4"/>
    <x v="5"/>
    <x v="1"/>
    <s v="No"/>
    <n v="3"/>
    <s v="Bank Transfer"/>
    <x v="0"/>
  </r>
  <r>
    <n v="3060"/>
    <n v="46"/>
    <x v="1"/>
    <s v="Sweater"/>
    <x v="0"/>
    <x v="79"/>
    <x v="0"/>
    <x v="0"/>
    <x v="1"/>
    <x v="1"/>
    <n v="3.2"/>
    <s v="No"/>
    <x v="3"/>
    <x v="0"/>
    <x v="1"/>
    <s v="No"/>
    <n v="42"/>
    <s v="Credit Card"/>
    <x v="3"/>
  </r>
  <r>
    <n v="3061"/>
    <n v="47"/>
    <x v="1"/>
    <s v="Coat"/>
    <x v="2"/>
    <x v="68"/>
    <x v="18"/>
    <x v="1"/>
    <x v="4"/>
    <x v="2"/>
    <n v="4.7"/>
    <s v="No"/>
    <x v="0"/>
    <x v="5"/>
    <x v="1"/>
    <s v="No"/>
    <n v="1"/>
    <s v="Venmo"/>
    <x v="5"/>
  </r>
  <r>
    <n v="3062"/>
    <n v="33"/>
    <x v="1"/>
    <s v="T-shirt"/>
    <x v="0"/>
    <x v="40"/>
    <x v="45"/>
    <x v="0"/>
    <x v="8"/>
    <x v="3"/>
    <n v="4.5"/>
    <s v="No"/>
    <x v="5"/>
    <x v="0"/>
    <x v="1"/>
    <s v="No"/>
    <n v="20"/>
    <s v="PayPal"/>
    <x v="6"/>
  </r>
  <r>
    <n v="3063"/>
    <n v="51"/>
    <x v="1"/>
    <s v="Backpack"/>
    <x v="3"/>
    <x v="48"/>
    <x v="18"/>
    <x v="0"/>
    <x v="14"/>
    <x v="3"/>
    <n v="3.3"/>
    <s v="No"/>
    <x v="1"/>
    <x v="3"/>
    <x v="1"/>
    <s v="No"/>
    <n v="39"/>
    <s v="PayPal"/>
    <x v="5"/>
  </r>
  <r>
    <n v="3064"/>
    <n v="26"/>
    <x v="1"/>
    <s v="Sunglasses"/>
    <x v="3"/>
    <x v="35"/>
    <x v="39"/>
    <x v="0"/>
    <x v="18"/>
    <x v="0"/>
    <n v="3.9"/>
    <s v="No"/>
    <x v="5"/>
    <x v="5"/>
    <x v="1"/>
    <s v="No"/>
    <n v="24"/>
    <s v="Credit Card"/>
    <x v="0"/>
  </r>
  <r>
    <n v="3065"/>
    <n v="22"/>
    <x v="1"/>
    <s v="Belt"/>
    <x v="3"/>
    <x v="31"/>
    <x v="37"/>
    <x v="1"/>
    <x v="17"/>
    <x v="0"/>
    <n v="3.6"/>
    <s v="No"/>
    <x v="5"/>
    <x v="0"/>
    <x v="1"/>
    <s v="No"/>
    <n v="49"/>
    <s v="Bank Transfer"/>
    <x v="3"/>
  </r>
  <r>
    <n v="3066"/>
    <n v="49"/>
    <x v="1"/>
    <s v="Jacket"/>
    <x v="2"/>
    <x v="40"/>
    <x v="25"/>
    <x v="2"/>
    <x v="19"/>
    <x v="3"/>
    <n v="2.8"/>
    <s v="No"/>
    <x v="5"/>
    <x v="5"/>
    <x v="1"/>
    <s v="No"/>
    <n v="7"/>
    <s v="Venmo"/>
    <x v="4"/>
  </r>
  <r>
    <n v="3067"/>
    <n v="58"/>
    <x v="1"/>
    <s v="Skirt"/>
    <x v="0"/>
    <x v="16"/>
    <x v="49"/>
    <x v="0"/>
    <x v="11"/>
    <x v="2"/>
    <n v="4.3"/>
    <s v="No"/>
    <x v="2"/>
    <x v="1"/>
    <x v="1"/>
    <s v="No"/>
    <n v="13"/>
    <s v="Venmo"/>
    <x v="6"/>
  </r>
  <r>
    <n v="3068"/>
    <n v="70"/>
    <x v="1"/>
    <s v="Belt"/>
    <x v="3"/>
    <x v="20"/>
    <x v="9"/>
    <x v="1"/>
    <x v="0"/>
    <x v="1"/>
    <n v="3.5"/>
    <s v="No"/>
    <x v="1"/>
    <x v="1"/>
    <x v="1"/>
    <s v="No"/>
    <n v="2"/>
    <s v="Cash"/>
    <x v="1"/>
  </r>
  <r>
    <n v="3069"/>
    <n v="32"/>
    <x v="1"/>
    <s v="Boots"/>
    <x v="1"/>
    <x v="49"/>
    <x v="18"/>
    <x v="2"/>
    <x v="21"/>
    <x v="0"/>
    <n v="4.2"/>
    <s v="No"/>
    <x v="1"/>
    <x v="0"/>
    <x v="1"/>
    <s v="No"/>
    <n v="4"/>
    <s v="Debit Card"/>
    <x v="1"/>
  </r>
  <r>
    <n v="3070"/>
    <n v="62"/>
    <x v="1"/>
    <s v="Jeans"/>
    <x v="0"/>
    <x v="2"/>
    <x v="12"/>
    <x v="0"/>
    <x v="23"/>
    <x v="1"/>
    <n v="4.5999999999999996"/>
    <s v="No"/>
    <x v="4"/>
    <x v="0"/>
    <x v="1"/>
    <s v="No"/>
    <n v="17"/>
    <s v="Debit Card"/>
    <x v="3"/>
  </r>
  <r>
    <n v="3071"/>
    <n v="52"/>
    <x v="1"/>
    <s v="Shoes"/>
    <x v="1"/>
    <x v="46"/>
    <x v="15"/>
    <x v="3"/>
    <x v="16"/>
    <x v="3"/>
    <n v="2.6"/>
    <s v="No"/>
    <x v="5"/>
    <x v="1"/>
    <x v="1"/>
    <s v="No"/>
    <n v="43"/>
    <s v="PayPal"/>
    <x v="4"/>
  </r>
  <r>
    <n v="3072"/>
    <n v="23"/>
    <x v="1"/>
    <s v="Sweater"/>
    <x v="0"/>
    <x v="52"/>
    <x v="13"/>
    <x v="0"/>
    <x v="2"/>
    <x v="1"/>
    <n v="3.4"/>
    <s v="No"/>
    <x v="5"/>
    <x v="2"/>
    <x v="1"/>
    <s v="No"/>
    <n v="6"/>
    <s v="PayPal"/>
    <x v="5"/>
  </r>
  <r>
    <n v="3073"/>
    <n v="26"/>
    <x v="1"/>
    <s v="Jewelry"/>
    <x v="3"/>
    <x v="57"/>
    <x v="14"/>
    <x v="0"/>
    <x v="15"/>
    <x v="1"/>
    <n v="3.1"/>
    <s v="No"/>
    <x v="4"/>
    <x v="3"/>
    <x v="1"/>
    <s v="No"/>
    <n v="46"/>
    <s v="PayPal"/>
    <x v="3"/>
  </r>
  <r>
    <n v="3074"/>
    <n v="58"/>
    <x v="1"/>
    <s v="Shirt"/>
    <x v="0"/>
    <x v="80"/>
    <x v="4"/>
    <x v="0"/>
    <x v="3"/>
    <x v="0"/>
    <n v="3.6"/>
    <s v="No"/>
    <x v="3"/>
    <x v="1"/>
    <x v="1"/>
    <s v="No"/>
    <n v="7"/>
    <s v="Debit Card"/>
    <x v="4"/>
  </r>
  <r>
    <n v="3075"/>
    <n v="26"/>
    <x v="1"/>
    <s v="Boots"/>
    <x v="1"/>
    <x v="37"/>
    <x v="2"/>
    <x v="0"/>
    <x v="1"/>
    <x v="0"/>
    <n v="4.2"/>
    <s v="No"/>
    <x v="1"/>
    <x v="2"/>
    <x v="1"/>
    <s v="No"/>
    <n v="34"/>
    <s v="Debit Card"/>
    <x v="0"/>
  </r>
  <r>
    <n v="3076"/>
    <n v="54"/>
    <x v="1"/>
    <s v="Shorts"/>
    <x v="0"/>
    <x v="3"/>
    <x v="40"/>
    <x v="3"/>
    <x v="19"/>
    <x v="0"/>
    <n v="3.6"/>
    <s v="No"/>
    <x v="0"/>
    <x v="3"/>
    <x v="1"/>
    <s v="No"/>
    <n v="21"/>
    <s v="PayPal"/>
    <x v="6"/>
  </r>
  <r>
    <n v="3077"/>
    <n v="66"/>
    <x v="1"/>
    <s v="Handbag"/>
    <x v="3"/>
    <x v="43"/>
    <x v="13"/>
    <x v="2"/>
    <x v="24"/>
    <x v="2"/>
    <n v="3.6"/>
    <s v="No"/>
    <x v="0"/>
    <x v="0"/>
    <x v="1"/>
    <s v="No"/>
    <n v="13"/>
    <s v="Venmo"/>
    <x v="4"/>
  </r>
  <r>
    <n v="3078"/>
    <n v="60"/>
    <x v="1"/>
    <s v="Sweater"/>
    <x v="0"/>
    <x v="19"/>
    <x v="26"/>
    <x v="1"/>
    <x v="16"/>
    <x v="1"/>
    <n v="3"/>
    <s v="No"/>
    <x v="4"/>
    <x v="5"/>
    <x v="1"/>
    <s v="No"/>
    <n v="33"/>
    <s v="Debit Card"/>
    <x v="4"/>
  </r>
  <r>
    <n v="3079"/>
    <n v="32"/>
    <x v="1"/>
    <s v="Belt"/>
    <x v="3"/>
    <x v="51"/>
    <x v="29"/>
    <x v="2"/>
    <x v="24"/>
    <x v="1"/>
    <n v="2.5"/>
    <s v="No"/>
    <x v="1"/>
    <x v="4"/>
    <x v="1"/>
    <s v="No"/>
    <n v="24"/>
    <s v="Bank Transfer"/>
    <x v="4"/>
  </r>
  <r>
    <n v="3080"/>
    <n v="48"/>
    <x v="1"/>
    <s v="Belt"/>
    <x v="3"/>
    <x v="9"/>
    <x v="5"/>
    <x v="2"/>
    <x v="1"/>
    <x v="3"/>
    <n v="4"/>
    <s v="No"/>
    <x v="0"/>
    <x v="5"/>
    <x v="1"/>
    <s v="No"/>
    <n v="4"/>
    <s v="Bank Transfer"/>
    <x v="2"/>
  </r>
  <r>
    <n v="3081"/>
    <n v="69"/>
    <x v="1"/>
    <s v="Hoodie"/>
    <x v="0"/>
    <x v="69"/>
    <x v="24"/>
    <x v="0"/>
    <x v="22"/>
    <x v="1"/>
    <n v="4.0999999999999996"/>
    <s v="No"/>
    <x v="3"/>
    <x v="2"/>
    <x v="1"/>
    <s v="No"/>
    <n v="5"/>
    <s v="Cash"/>
    <x v="4"/>
  </r>
  <r>
    <n v="3082"/>
    <n v="64"/>
    <x v="1"/>
    <s v="Sneakers"/>
    <x v="1"/>
    <x v="77"/>
    <x v="34"/>
    <x v="0"/>
    <x v="6"/>
    <x v="0"/>
    <n v="4.9000000000000004"/>
    <s v="No"/>
    <x v="5"/>
    <x v="2"/>
    <x v="1"/>
    <s v="No"/>
    <n v="11"/>
    <s v="Credit Card"/>
    <x v="1"/>
  </r>
  <r>
    <n v="3083"/>
    <n v="56"/>
    <x v="1"/>
    <s v="T-shirt"/>
    <x v="0"/>
    <x v="54"/>
    <x v="40"/>
    <x v="2"/>
    <x v="1"/>
    <x v="1"/>
    <n v="4"/>
    <s v="No"/>
    <x v="4"/>
    <x v="2"/>
    <x v="1"/>
    <s v="No"/>
    <n v="20"/>
    <s v="Bank Transfer"/>
    <x v="2"/>
  </r>
  <r>
    <n v="3084"/>
    <n v="22"/>
    <x v="1"/>
    <s v="Pants"/>
    <x v="0"/>
    <x v="5"/>
    <x v="26"/>
    <x v="1"/>
    <x v="7"/>
    <x v="2"/>
    <n v="3.5"/>
    <s v="No"/>
    <x v="4"/>
    <x v="5"/>
    <x v="1"/>
    <s v="No"/>
    <n v="28"/>
    <s v="PayPal"/>
    <x v="3"/>
  </r>
  <r>
    <n v="3085"/>
    <n v="46"/>
    <x v="1"/>
    <s v="Scarf"/>
    <x v="3"/>
    <x v="18"/>
    <x v="37"/>
    <x v="1"/>
    <x v="21"/>
    <x v="1"/>
    <n v="3.2"/>
    <s v="No"/>
    <x v="1"/>
    <x v="5"/>
    <x v="1"/>
    <s v="No"/>
    <n v="43"/>
    <s v="PayPal"/>
    <x v="5"/>
  </r>
  <r>
    <n v="3086"/>
    <n v="24"/>
    <x v="1"/>
    <s v="Sweater"/>
    <x v="0"/>
    <x v="74"/>
    <x v="22"/>
    <x v="0"/>
    <x v="0"/>
    <x v="0"/>
    <n v="2.8"/>
    <s v="No"/>
    <x v="0"/>
    <x v="5"/>
    <x v="1"/>
    <s v="No"/>
    <n v="10"/>
    <s v="Venmo"/>
    <x v="6"/>
  </r>
  <r>
    <n v="3087"/>
    <n v="47"/>
    <x v="1"/>
    <s v="Handbag"/>
    <x v="3"/>
    <x v="2"/>
    <x v="40"/>
    <x v="2"/>
    <x v="12"/>
    <x v="2"/>
    <n v="3.5"/>
    <s v="No"/>
    <x v="5"/>
    <x v="2"/>
    <x v="1"/>
    <s v="No"/>
    <n v="26"/>
    <s v="Venmo"/>
    <x v="6"/>
  </r>
  <r>
    <n v="3088"/>
    <n v="62"/>
    <x v="1"/>
    <s v="Shirt"/>
    <x v="0"/>
    <x v="63"/>
    <x v="17"/>
    <x v="2"/>
    <x v="4"/>
    <x v="1"/>
    <n v="3.1"/>
    <s v="No"/>
    <x v="2"/>
    <x v="1"/>
    <x v="1"/>
    <s v="No"/>
    <n v="29"/>
    <s v="Bank Transfer"/>
    <x v="5"/>
  </r>
  <r>
    <n v="3089"/>
    <n v="34"/>
    <x v="1"/>
    <s v="Dress"/>
    <x v="0"/>
    <x v="1"/>
    <x v="10"/>
    <x v="2"/>
    <x v="11"/>
    <x v="1"/>
    <n v="3.3"/>
    <s v="No"/>
    <x v="3"/>
    <x v="5"/>
    <x v="1"/>
    <s v="No"/>
    <n v="35"/>
    <s v="Bank Transfer"/>
    <x v="3"/>
  </r>
  <r>
    <n v="3090"/>
    <n v="50"/>
    <x v="1"/>
    <s v="Sandals"/>
    <x v="1"/>
    <x v="34"/>
    <x v="17"/>
    <x v="0"/>
    <x v="24"/>
    <x v="3"/>
    <n v="4.5999999999999996"/>
    <s v="No"/>
    <x v="5"/>
    <x v="1"/>
    <x v="1"/>
    <s v="No"/>
    <n v="23"/>
    <s v="Cash"/>
    <x v="4"/>
  </r>
  <r>
    <n v="3091"/>
    <n v="29"/>
    <x v="1"/>
    <s v="Shirt"/>
    <x v="0"/>
    <x v="14"/>
    <x v="21"/>
    <x v="2"/>
    <x v="15"/>
    <x v="2"/>
    <n v="4.9000000000000004"/>
    <s v="No"/>
    <x v="3"/>
    <x v="5"/>
    <x v="1"/>
    <s v="No"/>
    <n v="15"/>
    <s v="Bank Transfer"/>
    <x v="3"/>
  </r>
  <r>
    <n v="3092"/>
    <n v="68"/>
    <x v="1"/>
    <s v="Dress"/>
    <x v="0"/>
    <x v="13"/>
    <x v="22"/>
    <x v="0"/>
    <x v="20"/>
    <x v="0"/>
    <n v="3.4"/>
    <s v="No"/>
    <x v="1"/>
    <x v="4"/>
    <x v="1"/>
    <s v="No"/>
    <n v="46"/>
    <s v="Credit Card"/>
    <x v="2"/>
  </r>
  <r>
    <n v="3093"/>
    <n v="52"/>
    <x v="1"/>
    <s v="Sunglasses"/>
    <x v="3"/>
    <x v="36"/>
    <x v="40"/>
    <x v="0"/>
    <x v="5"/>
    <x v="3"/>
    <n v="3.5"/>
    <s v="No"/>
    <x v="2"/>
    <x v="2"/>
    <x v="1"/>
    <s v="No"/>
    <n v="14"/>
    <s v="Bank Transfer"/>
    <x v="4"/>
  </r>
  <r>
    <n v="3094"/>
    <n v="29"/>
    <x v="1"/>
    <s v="Socks"/>
    <x v="0"/>
    <x v="80"/>
    <x v="38"/>
    <x v="0"/>
    <x v="16"/>
    <x v="2"/>
    <n v="4.8"/>
    <s v="No"/>
    <x v="1"/>
    <x v="5"/>
    <x v="1"/>
    <s v="No"/>
    <n v="17"/>
    <s v="Cash"/>
    <x v="6"/>
  </r>
  <r>
    <n v="3095"/>
    <n v="22"/>
    <x v="1"/>
    <s v="Sandals"/>
    <x v="1"/>
    <x v="40"/>
    <x v="42"/>
    <x v="2"/>
    <x v="0"/>
    <x v="2"/>
    <n v="2.7"/>
    <s v="No"/>
    <x v="1"/>
    <x v="5"/>
    <x v="1"/>
    <s v="No"/>
    <n v="9"/>
    <s v="Cash"/>
    <x v="1"/>
  </r>
  <r>
    <n v="3096"/>
    <n v="62"/>
    <x v="1"/>
    <s v="Hat"/>
    <x v="3"/>
    <x v="0"/>
    <x v="46"/>
    <x v="1"/>
    <x v="19"/>
    <x v="3"/>
    <n v="3.4"/>
    <s v="No"/>
    <x v="2"/>
    <x v="3"/>
    <x v="1"/>
    <s v="No"/>
    <n v="13"/>
    <s v="Venmo"/>
    <x v="0"/>
  </r>
  <r>
    <n v="3097"/>
    <n v="69"/>
    <x v="1"/>
    <s v="Shirt"/>
    <x v="0"/>
    <x v="80"/>
    <x v="23"/>
    <x v="0"/>
    <x v="3"/>
    <x v="0"/>
    <n v="3.5"/>
    <s v="No"/>
    <x v="3"/>
    <x v="2"/>
    <x v="1"/>
    <s v="No"/>
    <n v="20"/>
    <s v="Bank Transfer"/>
    <x v="5"/>
  </r>
  <r>
    <n v="3098"/>
    <n v="48"/>
    <x v="1"/>
    <s v="Shoes"/>
    <x v="1"/>
    <x v="27"/>
    <x v="12"/>
    <x v="2"/>
    <x v="5"/>
    <x v="3"/>
    <n v="3.7"/>
    <s v="No"/>
    <x v="5"/>
    <x v="1"/>
    <x v="1"/>
    <s v="No"/>
    <n v="39"/>
    <s v="Bank Transfer"/>
    <x v="3"/>
  </r>
  <r>
    <n v="3099"/>
    <n v="66"/>
    <x v="1"/>
    <s v="Pants"/>
    <x v="0"/>
    <x v="1"/>
    <x v="35"/>
    <x v="0"/>
    <x v="17"/>
    <x v="2"/>
    <n v="3.3"/>
    <s v="No"/>
    <x v="1"/>
    <x v="2"/>
    <x v="1"/>
    <s v="No"/>
    <n v="50"/>
    <s v="Bank Transfer"/>
    <x v="3"/>
  </r>
  <r>
    <n v="3100"/>
    <n v="42"/>
    <x v="1"/>
    <s v="Shirt"/>
    <x v="0"/>
    <x v="57"/>
    <x v="49"/>
    <x v="1"/>
    <x v="1"/>
    <x v="3"/>
    <n v="2.9"/>
    <s v="No"/>
    <x v="4"/>
    <x v="1"/>
    <x v="1"/>
    <s v="No"/>
    <n v="21"/>
    <s v="Bank Transfer"/>
    <x v="4"/>
  </r>
  <r>
    <n v="3101"/>
    <n v="50"/>
    <x v="1"/>
    <s v="Hat"/>
    <x v="3"/>
    <x v="6"/>
    <x v="34"/>
    <x v="0"/>
    <x v="7"/>
    <x v="0"/>
    <n v="3.9"/>
    <s v="No"/>
    <x v="4"/>
    <x v="0"/>
    <x v="1"/>
    <s v="No"/>
    <n v="3"/>
    <s v="Bank Transfer"/>
    <x v="1"/>
  </r>
  <r>
    <n v="3102"/>
    <n v="32"/>
    <x v="1"/>
    <s v="Jewelry"/>
    <x v="3"/>
    <x v="71"/>
    <x v="37"/>
    <x v="1"/>
    <x v="18"/>
    <x v="2"/>
    <n v="2.7"/>
    <s v="No"/>
    <x v="3"/>
    <x v="0"/>
    <x v="1"/>
    <s v="No"/>
    <n v="9"/>
    <s v="PayPal"/>
    <x v="0"/>
  </r>
  <r>
    <n v="3103"/>
    <n v="51"/>
    <x v="1"/>
    <s v="Jacket"/>
    <x v="2"/>
    <x v="6"/>
    <x v="45"/>
    <x v="2"/>
    <x v="14"/>
    <x v="2"/>
    <n v="4.3"/>
    <s v="No"/>
    <x v="1"/>
    <x v="3"/>
    <x v="1"/>
    <s v="No"/>
    <n v="29"/>
    <s v="Cash"/>
    <x v="4"/>
  </r>
  <r>
    <n v="3104"/>
    <n v="27"/>
    <x v="1"/>
    <s v="Shirt"/>
    <x v="0"/>
    <x v="18"/>
    <x v="26"/>
    <x v="1"/>
    <x v="15"/>
    <x v="0"/>
    <n v="3"/>
    <s v="No"/>
    <x v="3"/>
    <x v="4"/>
    <x v="1"/>
    <s v="No"/>
    <n v="42"/>
    <s v="Bank Transfer"/>
    <x v="1"/>
  </r>
  <r>
    <n v="3105"/>
    <n v="43"/>
    <x v="1"/>
    <s v="Pants"/>
    <x v="0"/>
    <x v="22"/>
    <x v="42"/>
    <x v="1"/>
    <x v="2"/>
    <x v="2"/>
    <n v="5"/>
    <s v="No"/>
    <x v="3"/>
    <x v="4"/>
    <x v="1"/>
    <s v="No"/>
    <n v="41"/>
    <s v="Debit Card"/>
    <x v="0"/>
  </r>
  <r>
    <n v="3106"/>
    <n v="48"/>
    <x v="1"/>
    <s v="Skirt"/>
    <x v="0"/>
    <x v="27"/>
    <x v="4"/>
    <x v="2"/>
    <x v="8"/>
    <x v="3"/>
    <n v="2.7"/>
    <s v="No"/>
    <x v="5"/>
    <x v="0"/>
    <x v="1"/>
    <s v="No"/>
    <n v="17"/>
    <s v="Debit Card"/>
    <x v="5"/>
  </r>
  <r>
    <n v="3107"/>
    <n v="62"/>
    <x v="1"/>
    <s v="Sandals"/>
    <x v="1"/>
    <x v="75"/>
    <x v="15"/>
    <x v="2"/>
    <x v="22"/>
    <x v="0"/>
    <n v="4.7"/>
    <s v="No"/>
    <x v="4"/>
    <x v="2"/>
    <x v="1"/>
    <s v="No"/>
    <n v="20"/>
    <s v="PayPal"/>
    <x v="2"/>
  </r>
  <r>
    <n v="3108"/>
    <n v="65"/>
    <x v="1"/>
    <s v="Blouse"/>
    <x v="0"/>
    <x v="9"/>
    <x v="11"/>
    <x v="0"/>
    <x v="0"/>
    <x v="0"/>
    <n v="4.5999999999999996"/>
    <s v="No"/>
    <x v="5"/>
    <x v="3"/>
    <x v="1"/>
    <s v="No"/>
    <n v="18"/>
    <s v="Credit Card"/>
    <x v="4"/>
  </r>
  <r>
    <n v="3109"/>
    <n v="50"/>
    <x v="1"/>
    <s v="Socks"/>
    <x v="0"/>
    <x v="28"/>
    <x v="4"/>
    <x v="2"/>
    <x v="7"/>
    <x v="3"/>
    <n v="3.2"/>
    <s v="No"/>
    <x v="1"/>
    <x v="4"/>
    <x v="1"/>
    <s v="No"/>
    <n v="7"/>
    <s v="PayPal"/>
    <x v="5"/>
  </r>
  <r>
    <n v="3110"/>
    <n v="60"/>
    <x v="1"/>
    <s v="Jacket"/>
    <x v="2"/>
    <x v="56"/>
    <x v="26"/>
    <x v="2"/>
    <x v="0"/>
    <x v="0"/>
    <n v="4.3"/>
    <s v="No"/>
    <x v="0"/>
    <x v="1"/>
    <x v="1"/>
    <s v="No"/>
    <n v="47"/>
    <s v="Bank Transfer"/>
    <x v="0"/>
  </r>
  <r>
    <n v="3111"/>
    <n v="19"/>
    <x v="1"/>
    <s v="Handbag"/>
    <x v="3"/>
    <x v="43"/>
    <x v="21"/>
    <x v="0"/>
    <x v="12"/>
    <x v="3"/>
    <n v="4.5999999999999996"/>
    <s v="No"/>
    <x v="1"/>
    <x v="2"/>
    <x v="1"/>
    <s v="No"/>
    <n v="2"/>
    <s v="Bank Transfer"/>
    <x v="4"/>
  </r>
  <r>
    <n v="3112"/>
    <n v="21"/>
    <x v="1"/>
    <s v="Belt"/>
    <x v="3"/>
    <x v="13"/>
    <x v="23"/>
    <x v="3"/>
    <x v="21"/>
    <x v="1"/>
    <n v="4.9000000000000004"/>
    <s v="No"/>
    <x v="3"/>
    <x v="1"/>
    <x v="1"/>
    <s v="No"/>
    <n v="25"/>
    <s v="Debit Card"/>
    <x v="3"/>
  </r>
  <r>
    <n v="3113"/>
    <n v="19"/>
    <x v="1"/>
    <s v="Blouse"/>
    <x v="0"/>
    <x v="8"/>
    <x v="21"/>
    <x v="1"/>
    <x v="14"/>
    <x v="3"/>
    <n v="3.8"/>
    <s v="No"/>
    <x v="2"/>
    <x v="0"/>
    <x v="1"/>
    <s v="No"/>
    <n v="26"/>
    <s v="Venmo"/>
    <x v="2"/>
  </r>
  <r>
    <n v="3114"/>
    <n v="46"/>
    <x v="1"/>
    <s v="Shirt"/>
    <x v="0"/>
    <x v="73"/>
    <x v="43"/>
    <x v="0"/>
    <x v="14"/>
    <x v="2"/>
    <n v="2.6"/>
    <s v="No"/>
    <x v="3"/>
    <x v="0"/>
    <x v="1"/>
    <s v="No"/>
    <n v="2"/>
    <s v="Debit Card"/>
    <x v="1"/>
  </r>
  <r>
    <n v="3115"/>
    <n v="21"/>
    <x v="1"/>
    <s v="Handbag"/>
    <x v="3"/>
    <x v="22"/>
    <x v="10"/>
    <x v="2"/>
    <x v="8"/>
    <x v="1"/>
    <n v="4.7"/>
    <s v="No"/>
    <x v="4"/>
    <x v="5"/>
    <x v="1"/>
    <s v="No"/>
    <n v="45"/>
    <s v="Venmo"/>
    <x v="4"/>
  </r>
  <r>
    <n v="3116"/>
    <n v="26"/>
    <x v="1"/>
    <s v="Scarf"/>
    <x v="3"/>
    <x v="0"/>
    <x v="45"/>
    <x v="2"/>
    <x v="4"/>
    <x v="3"/>
    <n v="4.0999999999999996"/>
    <s v="No"/>
    <x v="3"/>
    <x v="1"/>
    <x v="1"/>
    <s v="No"/>
    <n v="9"/>
    <s v="Bank Transfer"/>
    <x v="4"/>
  </r>
  <r>
    <n v="3117"/>
    <n v="50"/>
    <x v="1"/>
    <s v="Coat"/>
    <x v="2"/>
    <x v="76"/>
    <x v="6"/>
    <x v="0"/>
    <x v="0"/>
    <x v="1"/>
    <n v="3.7"/>
    <s v="No"/>
    <x v="5"/>
    <x v="5"/>
    <x v="1"/>
    <s v="No"/>
    <n v="1"/>
    <s v="Venmo"/>
    <x v="1"/>
  </r>
  <r>
    <n v="3118"/>
    <n v="43"/>
    <x v="1"/>
    <s v="Hoodie"/>
    <x v="0"/>
    <x v="74"/>
    <x v="20"/>
    <x v="2"/>
    <x v="8"/>
    <x v="3"/>
    <n v="3"/>
    <s v="No"/>
    <x v="0"/>
    <x v="1"/>
    <x v="1"/>
    <s v="No"/>
    <n v="4"/>
    <s v="PayPal"/>
    <x v="4"/>
  </r>
  <r>
    <n v="3119"/>
    <n v="61"/>
    <x v="1"/>
    <s v="Shorts"/>
    <x v="0"/>
    <x v="8"/>
    <x v="41"/>
    <x v="0"/>
    <x v="24"/>
    <x v="2"/>
    <n v="4.7"/>
    <s v="No"/>
    <x v="4"/>
    <x v="3"/>
    <x v="1"/>
    <s v="No"/>
    <n v="31"/>
    <s v="Debit Card"/>
    <x v="3"/>
  </r>
  <r>
    <n v="3120"/>
    <n v="63"/>
    <x v="1"/>
    <s v="Sandals"/>
    <x v="1"/>
    <x v="24"/>
    <x v="7"/>
    <x v="3"/>
    <x v="5"/>
    <x v="0"/>
    <n v="4.7"/>
    <s v="No"/>
    <x v="2"/>
    <x v="4"/>
    <x v="1"/>
    <s v="No"/>
    <n v="21"/>
    <s v="Credit Card"/>
    <x v="6"/>
  </r>
  <r>
    <n v="3121"/>
    <n v="46"/>
    <x v="1"/>
    <s v="Shirt"/>
    <x v="0"/>
    <x v="31"/>
    <x v="7"/>
    <x v="2"/>
    <x v="23"/>
    <x v="3"/>
    <n v="4"/>
    <s v="No"/>
    <x v="4"/>
    <x v="5"/>
    <x v="1"/>
    <s v="No"/>
    <n v="32"/>
    <s v="Debit Card"/>
    <x v="0"/>
  </r>
  <r>
    <n v="3122"/>
    <n v="63"/>
    <x v="1"/>
    <s v="Hoodie"/>
    <x v="0"/>
    <x v="15"/>
    <x v="7"/>
    <x v="0"/>
    <x v="13"/>
    <x v="3"/>
    <n v="2.6"/>
    <s v="No"/>
    <x v="0"/>
    <x v="3"/>
    <x v="1"/>
    <s v="No"/>
    <n v="16"/>
    <s v="Venmo"/>
    <x v="1"/>
  </r>
  <r>
    <n v="3123"/>
    <n v="23"/>
    <x v="1"/>
    <s v="Socks"/>
    <x v="0"/>
    <x v="29"/>
    <x v="42"/>
    <x v="2"/>
    <x v="6"/>
    <x v="3"/>
    <n v="3"/>
    <s v="No"/>
    <x v="5"/>
    <x v="0"/>
    <x v="1"/>
    <s v="No"/>
    <n v="34"/>
    <s v="Credit Card"/>
    <x v="0"/>
  </r>
  <r>
    <n v="3124"/>
    <n v="57"/>
    <x v="1"/>
    <s v="Handbag"/>
    <x v="3"/>
    <x v="64"/>
    <x v="44"/>
    <x v="3"/>
    <x v="16"/>
    <x v="3"/>
    <n v="3.3"/>
    <s v="No"/>
    <x v="3"/>
    <x v="2"/>
    <x v="1"/>
    <s v="No"/>
    <n v="40"/>
    <s v="Venmo"/>
    <x v="4"/>
  </r>
  <r>
    <n v="3125"/>
    <n v="57"/>
    <x v="1"/>
    <s v="Jewelry"/>
    <x v="3"/>
    <x v="12"/>
    <x v="18"/>
    <x v="2"/>
    <x v="15"/>
    <x v="2"/>
    <n v="3.4"/>
    <s v="No"/>
    <x v="4"/>
    <x v="3"/>
    <x v="1"/>
    <s v="No"/>
    <n v="4"/>
    <s v="Cash"/>
    <x v="6"/>
  </r>
  <r>
    <n v="3126"/>
    <n v="33"/>
    <x v="1"/>
    <s v="Coat"/>
    <x v="2"/>
    <x v="46"/>
    <x v="4"/>
    <x v="0"/>
    <x v="12"/>
    <x v="1"/>
    <n v="4"/>
    <s v="No"/>
    <x v="4"/>
    <x v="3"/>
    <x v="1"/>
    <s v="No"/>
    <n v="3"/>
    <s v="Cash"/>
    <x v="3"/>
  </r>
  <r>
    <n v="3127"/>
    <n v="57"/>
    <x v="1"/>
    <s v="Sunglasses"/>
    <x v="3"/>
    <x v="31"/>
    <x v="1"/>
    <x v="0"/>
    <x v="12"/>
    <x v="0"/>
    <n v="2.6"/>
    <s v="No"/>
    <x v="3"/>
    <x v="5"/>
    <x v="1"/>
    <s v="No"/>
    <n v="28"/>
    <s v="Bank Transfer"/>
    <x v="4"/>
  </r>
  <r>
    <n v="3128"/>
    <n v="55"/>
    <x v="1"/>
    <s v="Gloves"/>
    <x v="3"/>
    <x v="23"/>
    <x v="7"/>
    <x v="2"/>
    <x v="19"/>
    <x v="0"/>
    <n v="3.4"/>
    <s v="No"/>
    <x v="0"/>
    <x v="1"/>
    <x v="1"/>
    <s v="No"/>
    <n v="43"/>
    <s v="Credit Card"/>
    <x v="6"/>
  </r>
  <r>
    <n v="3129"/>
    <n v="65"/>
    <x v="1"/>
    <s v="Jacket"/>
    <x v="2"/>
    <x v="50"/>
    <x v="10"/>
    <x v="1"/>
    <x v="21"/>
    <x v="3"/>
    <n v="4.4000000000000004"/>
    <s v="No"/>
    <x v="3"/>
    <x v="3"/>
    <x v="1"/>
    <s v="No"/>
    <n v="20"/>
    <s v="Cash"/>
    <x v="2"/>
  </r>
  <r>
    <n v="3130"/>
    <n v="60"/>
    <x v="1"/>
    <s v="Sandals"/>
    <x v="1"/>
    <x v="5"/>
    <x v="33"/>
    <x v="1"/>
    <x v="17"/>
    <x v="2"/>
    <n v="4.7"/>
    <s v="No"/>
    <x v="3"/>
    <x v="0"/>
    <x v="1"/>
    <s v="No"/>
    <n v="40"/>
    <s v="Venmo"/>
    <x v="6"/>
  </r>
  <r>
    <n v="3131"/>
    <n v="52"/>
    <x v="1"/>
    <s v="Pants"/>
    <x v="0"/>
    <x v="5"/>
    <x v="34"/>
    <x v="2"/>
    <x v="22"/>
    <x v="2"/>
    <n v="4.5"/>
    <s v="No"/>
    <x v="3"/>
    <x v="5"/>
    <x v="1"/>
    <s v="No"/>
    <n v="34"/>
    <s v="Venmo"/>
    <x v="6"/>
  </r>
  <r>
    <n v="3132"/>
    <n v="34"/>
    <x v="1"/>
    <s v="Jacket"/>
    <x v="2"/>
    <x v="40"/>
    <x v="25"/>
    <x v="2"/>
    <x v="15"/>
    <x v="3"/>
    <n v="2.9"/>
    <s v="No"/>
    <x v="2"/>
    <x v="5"/>
    <x v="1"/>
    <s v="No"/>
    <n v="11"/>
    <s v="Bank Transfer"/>
    <x v="6"/>
  </r>
  <r>
    <n v="3133"/>
    <n v="33"/>
    <x v="1"/>
    <s v="Sweater"/>
    <x v="0"/>
    <x v="8"/>
    <x v="49"/>
    <x v="2"/>
    <x v="22"/>
    <x v="2"/>
    <n v="4.2"/>
    <s v="No"/>
    <x v="2"/>
    <x v="0"/>
    <x v="1"/>
    <s v="No"/>
    <n v="26"/>
    <s v="Cash"/>
    <x v="3"/>
  </r>
  <r>
    <n v="3134"/>
    <n v="58"/>
    <x v="1"/>
    <s v="T-shirt"/>
    <x v="0"/>
    <x v="10"/>
    <x v="10"/>
    <x v="2"/>
    <x v="20"/>
    <x v="1"/>
    <n v="4.0999999999999996"/>
    <s v="No"/>
    <x v="0"/>
    <x v="2"/>
    <x v="1"/>
    <s v="No"/>
    <n v="29"/>
    <s v="Cash"/>
    <x v="4"/>
  </r>
  <r>
    <n v="3135"/>
    <n v="35"/>
    <x v="1"/>
    <s v="Boots"/>
    <x v="1"/>
    <x v="76"/>
    <x v="0"/>
    <x v="0"/>
    <x v="0"/>
    <x v="1"/>
    <n v="4.4000000000000004"/>
    <s v="No"/>
    <x v="4"/>
    <x v="5"/>
    <x v="1"/>
    <s v="No"/>
    <n v="47"/>
    <s v="Bank Transfer"/>
    <x v="1"/>
  </r>
  <r>
    <n v="3136"/>
    <n v="68"/>
    <x v="1"/>
    <s v="Shoes"/>
    <x v="1"/>
    <x v="6"/>
    <x v="27"/>
    <x v="0"/>
    <x v="22"/>
    <x v="1"/>
    <n v="4.7"/>
    <s v="No"/>
    <x v="1"/>
    <x v="1"/>
    <x v="1"/>
    <s v="No"/>
    <n v="48"/>
    <s v="Venmo"/>
    <x v="0"/>
  </r>
  <r>
    <n v="3137"/>
    <n v="58"/>
    <x v="1"/>
    <s v="Skirt"/>
    <x v="0"/>
    <x v="50"/>
    <x v="46"/>
    <x v="2"/>
    <x v="0"/>
    <x v="3"/>
    <n v="3.1"/>
    <s v="No"/>
    <x v="1"/>
    <x v="2"/>
    <x v="1"/>
    <s v="No"/>
    <n v="29"/>
    <s v="Cash"/>
    <x v="4"/>
  </r>
  <r>
    <n v="3138"/>
    <n v="34"/>
    <x v="1"/>
    <s v="Coat"/>
    <x v="2"/>
    <x v="77"/>
    <x v="7"/>
    <x v="2"/>
    <x v="2"/>
    <x v="1"/>
    <n v="2.7"/>
    <s v="No"/>
    <x v="2"/>
    <x v="4"/>
    <x v="1"/>
    <s v="No"/>
    <n v="14"/>
    <s v="Bank Transfer"/>
    <x v="5"/>
  </r>
  <r>
    <n v="3139"/>
    <n v="47"/>
    <x v="1"/>
    <s v="Blouse"/>
    <x v="0"/>
    <x v="51"/>
    <x v="0"/>
    <x v="0"/>
    <x v="0"/>
    <x v="3"/>
    <n v="4.5999999999999996"/>
    <s v="No"/>
    <x v="4"/>
    <x v="2"/>
    <x v="1"/>
    <s v="No"/>
    <n v="40"/>
    <s v="Cash"/>
    <x v="6"/>
  </r>
  <r>
    <n v="3140"/>
    <n v="35"/>
    <x v="1"/>
    <s v="Sunglasses"/>
    <x v="3"/>
    <x v="6"/>
    <x v="42"/>
    <x v="2"/>
    <x v="8"/>
    <x v="0"/>
    <n v="4.4000000000000004"/>
    <s v="No"/>
    <x v="4"/>
    <x v="2"/>
    <x v="1"/>
    <s v="No"/>
    <n v="4"/>
    <s v="Venmo"/>
    <x v="1"/>
  </r>
  <r>
    <n v="3141"/>
    <n v="34"/>
    <x v="1"/>
    <s v="Gloves"/>
    <x v="3"/>
    <x v="77"/>
    <x v="29"/>
    <x v="3"/>
    <x v="15"/>
    <x v="2"/>
    <n v="4.5999999999999996"/>
    <s v="No"/>
    <x v="5"/>
    <x v="1"/>
    <x v="1"/>
    <s v="No"/>
    <n v="37"/>
    <s v="Bank Transfer"/>
    <x v="1"/>
  </r>
  <r>
    <n v="3142"/>
    <n v="36"/>
    <x v="1"/>
    <s v="Sunglasses"/>
    <x v="3"/>
    <x v="38"/>
    <x v="16"/>
    <x v="1"/>
    <x v="15"/>
    <x v="0"/>
    <n v="4.9000000000000004"/>
    <s v="No"/>
    <x v="4"/>
    <x v="0"/>
    <x v="1"/>
    <s v="No"/>
    <n v="47"/>
    <s v="Credit Card"/>
    <x v="4"/>
  </r>
  <r>
    <n v="3143"/>
    <n v="23"/>
    <x v="1"/>
    <s v="Sneakers"/>
    <x v="1"/>
    <x v="34"/>
    <x v="23"/>
    <x v="0"/>
    <x v="23"/>
    <x v="0"/>
    <n v="4"/>
    <s v="No"/>
    <x v="3"/>
    <x v="4"/>
    <x v="1"/>
    <s v="No"/>
    <n v="1"/>
    <s v="Venmo"/>
    <x v="3"/>
  </r>
  <r>
    <n v="3144"/>
    <n v="68"/>
    <x v="1"/>
    <s v="Hoodie"/>
    <x v="0"/>
    <x v="20"/>
    <x v="28"/>
    <x v="2"/>
    <x v="7"/>
    <x v="2"/>
    <n v="2.9"/>
    <s v="No"/>
    <x v="5"/>
    <x v="5"/>
    <x v="1"/>
    <s v="No"/>
    <n v="26"/>
    <s v="Cash"/>
    <x v="3"/>
  </r>
  <r>
    <n v="3145"/>
    <n v="23"/>
    <x v="1"/>
    <s v="Boots"/>
    <x v="1"/>
    <x v="44"/>
    <x v="1"/>
    <x v="0"/>
    <x v="19"/>
    <x v="1"/>
    <n v="2.6"/>
    <s v="No"/>
    <x v="1"/>
    <x v="1"/>
    <x v="1"/>
    <s v="No"/>
    <n v="12"/>
    <s v="Debit Card"/>
    <x v="3"/>
  </r>
  <r>
    <n v="3146"/>
    <n v="57"/>
    <x v="1"/>
    <s v="Handbag"/>
    <x v="3"/>
    <x v="45"/>
    <x v="21"/>
    <x v="3"/>
    <x v="7"/>
    <x v="1"/>
    <n v="4.5999999999999996"/>
    <s v="No"/>
    <x v="5"/>
    <x v="3"/>
    <x v="1"/>
    <s v="No"/>
    <n v="16"/>
    <s v="PayPal"/>
    <x v="0"/>
  </r>
  <r>
    <n v="3147"/>
    <n v="21"/>
    <x v="1"/>
    <s v="Shirt"/>
    <x v="0"/>
    <x v="42"/>
    <x v="41"/>
    <x v="1"/>
    <x v="22"/>
    <x v="0"/>
    <n v="4.9000000000000004"/>
    <s v="No"/>
    <x v="1"/>
    <x v="1"/>
    <x v="1"/>
    <s v="No"/>
    <n v="19"/>
    <s v="PayPal"/>
    <x v="2"/>
  </r>
  <r>
    <n v="3148"/>
    <n v="45"/>
    <x v="1"/>
    <s v="Sweater"/>
    <x v="0"/>
    <x v="54"/>
    <x v="25"/>
    <x v="2"/>
    <x v="6"/>
    <x v="0"/>
    <n v="4.3"/>
    <s v="No"/>
    <x v="2"/>
    <x v="0"/>
    <x v="1"/>
    <s v="No"/>
    <n v="21"/>
    <s v="Credit Card"/>
    <x v="1"/>
  </r>
  <r>
    <n v="3149"/>
    <n v="37"/>
    <x v="1"/>
    <s v="Shorts"/>
    <x v="0"/>
    <x v="59"/>
    <x v="8"/>
    <x v="0"/>
    <x v="7"/>
    <x v="3"/>
    <n v="4.3"/>
    <s v="No"/>
    <x v="0"/>
    <x v="1"/>
    <x v="1"/>
    <s v="No"/>
    <n v="15"/>
    <s v="Venmo"/>
    <x v="1"/>
  </r>
  <r>
    <n v="3150"/>
    <n v="18"/>
    <x v="1"/>
    <s v="Belt"/>
    <x v="3"/>
    <x v="49"/>
    <x v="17"/>
    <x v="2"/>
    <x v="12"/>
    <x v="0"/>
    <n v="4.5999999999999996"/>
    <s v="No"/>
    <x v="5"/>
    <x v="1"/>
    <x v="1"/>
    <s v="No"/>
    <n v="9"/>
    <s v="Venmo"/>
    <x v="2"/>
  </r>
  <r>
    <n v="3151"/>
    <n v="55"/>
    <x v="1"/>
    <s v="Blouse"/>
    <x v="0"/>
    <x v="21"/>
    <x v="42"/>
    <x v="2"/>
    <x v="15"/>
    <x v="1"/>
    <n v="2.6"/>
    <s v="No"/>
    <x v="4"/>
    <x v="0"/>
    <x v="1"/>
    <s v="No"/>
    <n v="7"/>
    <s v="Bank Transfer"/>
    <x v="4"/>
  </r>
  <r>
    <n v="3152"/>
    <n v="52"/>
    <x v="1"/>
    <s v="T-shirt"/>
    <x v="0"/>
    <x v="1"/>
    <x v="35"/>
    <x v="0"/>
    <x v="20"/>
    <x v="3"/>
    <n v="3.1"/>
    <s v="No"/>
    <x v="2"/>
    <x v="4"/>
    <x v="1"/>
    <s v="No"/>
    <n v="47"/>
    <s v="Bank Transfer"/>
    <x v="3"/>
  </r>
  <r>
    <n v="3153"/>
    <n v="49"/>
    <x v="1"/>
    <s v="Belt"/>
    <x v="3"/>
    <x v="3"/>
    <x v="17"/>
    <x v="2"/>
    <x v="16"/>
    <x v="3"/>
    <n v="3.1"/>
    <s v="No"/>
    <x v="4"/>
    <x v="5"/>
    <x v="1"/>
    <s v="No"/>
    <n v="17"/>
    <s v="PayPal"/>
    <x v="5"/>
  </r>
  <r>
    <n v="3154"/>
    <n v="56"/>
    <x v="1"/>
    <s v="Socks"/>
    <x v="0"/>
    <x v="19"/>
    <x v="15"/>
    <x v="0"/>
    <x v="16"/>
    <x v="3"/>
    <n v="3.1"/>
    <s v="No"/>
    <x v="1"/>
    <x v="2"/>
    <x v="1"/>
    <s v="No"/>
    <n v="46"/>
    <s v="Venmo"/>
    <x v="0"/>
  </r>
  <r>
    <n v="3155"/>
    <n v="27"/>
    <x v="1"/>
    <s v="Belt"/>
    <x v="3"/>
    <x v="37"/>
    <x v="39"/>
    <x v="2"/>
    <x v="9"/>
    <x v="0"/>
    <n v="4.4000000000000004"/>
    <s v="No"/>
    <x v="4"/>
    <x v="3"/>
    <x v="1"/>
    <s v="No"/>
    <n v="32"/>
    <s v="Cash"/>
    <x v="3"/>
  </r>
  <r>
    <n v="3156"/>
    <n v="22"/>
    <x v="1"/>
    <s v="Handbag"/>
    <x v="3"/>
    <x v="3"/>
    <x v="6"/>
    <x v="2"/>
    <x v="18"/>
    <x v="3"/>
    <n v="4.3"/>
    <s v="No"/>
    <x v="3"/>
    <x v="1"/>
    <x v="1"/>
    <s v="No"/>
    <n v="34"/>
    <s v="Cash"/>
    <x v="2"/>
  </r>
  <r>
    <n v="3157"/>
    <n v="18"/>
    <x v="1"/>
    <s v="Shirt"/>
    <x v="0"/>
    <x v="74"/>
    <x v="6"/>
    <x v="2"/>
    <x v="13"/>
    <x v="0"/>
    <n v="3.1"/>
    <s v="No"/>
    <x v="2"/>
    <x v="4"/>
    <x v="1"/>
    <s v="No"/>
    <n v="18"/>
    <s v="Cash"/>
    <x v="5"/>
  </r>
  <r>
    <n v="3158"/>
    <n v="21"/>
    <x v="1"/>
    <s v="Belt"/>
    <x v="3"/>
    <x v="7"/>
    <x v="1"/>
    <x v="0"/>
    <x v="16"/>
    <x v="3"/>
    <n v="3.1"/>
    <s v="No"/>
    <x v="1"/>
    <x v="5"/>
    <x v="1"/>
    <s v="No"/>
    <n v="5"/>
    <s v="Debit Card"/>
    <x v="0"/>
  </r>
  <r>
    <n v="3159"/>
    <n v="30"/>
    <x v="1"/>
    <s v="Jewelry"/>
    <x v="3"/>
    <x v="64"/>
    <x v="16"/>
    <x v="2"/>
    <x v="0"/>
    <x v="0"/>
    <n v="4.9000000000000004"/>
    <s v="No"/>
    <x v="3"/>
    <x v="4"/>
    <x v="1"/>
    <s v="No"/>
    <n v="44"/>
    <s v="Credit Card"/>
    <x v="5"/>
  </r>
  <r>
    <n v="3160"/>
    <n v="62"/>
    <x v="1"/>
    <s v="Hat"/>
    <x v="3"/>
    <x v="58"/>
    <x v="7"/>
    <x v="0"/>
    <x v="6"/>
    <x v="0"/>
    <n v="2.9"/>
    <s v="No"/>
    <x v="3"/>
    <x v="5"/>
    <x v="1"/>
    <s v="No"/>
    <n v="4"/>
    <s v="Bank Transfer"/>
    <x v="3"/>
  </r>
  <r>
    <n v="3161"/>
    <n v="28"/>
    <x v="1"/>
    <s v="Backpack"/>
    <x v="3"/>
    <x v="55"/>
    <x v="43"/>
    <x v="3"/>
    <x v="2"/>
    <x v="3"/>
    <n v="3.8"/>
    <s v="No"/>
    <x v="5"/>
    <x v="2"/>
    <x v="1"/>
    <s v="No"/>
    <n v="37"/>
    <s v="Cash"/>
    <x v="0"/>
  </r>
  <r>
    <n v="3162"/>
    <n v="66"/>
    <x v="1"/>
    <s v="Dress"/>
    <x v="0"/>
    <x v="64"/>
    <x v="2"/>
    <x v="1"/>
    <x v="4"/>
    <x v="0"/>
    <n v="4.2"/>
    <s v="No"/>
    <x v="2"/>
    <x v="4"/>
    <x v="1"/>
    <s v="No"/>
    <n v="43"/>
    <s v="Cash"/>
    <x v="5"/>
  </r>
  <r>
    <n v="3163"/>
    <n v="66"/>
    <x v="1"/>
    <s v="Shoes"/>
    <x v="1"/>
    <x v="6"/>
    <x v="48"/>
    <x v="0"/>
    <x v="24"/>
    <x v="0"/>
    <n v="3.9"/>
    <s v="No"/>
    <x v="0"/>
    <x v="3"/>
    <x v="1"/>
    <s v="No"/>
    <n v="28"/>
    <s v="Bank Transfer"/>
    <x v="3"/>
  </r>
  <r>
    <n v="3164"/>
    <n v="49"/>
    <x v="1"/>
    <s v="Pants"/>
    <x v="0"/>
    <x v="76"/>
    <x v="43"/>
    <x v="3"/>
    <x v="2"/>
    <x v="2"/>
    <n v="2.8"/>
    <s v="No"/>
    <x v="1"/>
    <x v="0"/>
    <x v="1"/>
    <s v="No"/>
    <n v="36"/>
    <s v="Cash"/>
    <x v="5"/>
  </r>
  <r>
    <n v="3165"/>
    <n v="40"/>
    <x v="1"/>
    <s v="Dress"/>
    <x v="0"/>
    <x v="50"/>
    <x v="28"/>
    <x v="0"/>
    <x v="5"/>
    <x v="0"/>
    <n v="2.6"/>
    <s v="No"/>
    <x v="2"/>
    <x v="3"/>
    <x v="1"/>
    <s v="No"/>
    <n v="16"/>
    <s v="Credit Card"/>
    <x v="2"/>
  </r>
  <r>
    <n v="3166"/>
    <n v="49"/>
    <x v="1"/>
    <s v="Jacket"/>
    <x v="2"/>
    <x v="56"/>
    <x v="11"/>
    <x v="2"/>
    <x v="12"/>
    <x v="1"/>
    <n v="3"/>
    <s v="No"/>
    <x v="3"/>
    <x v="5"/>
    <x v="1"/>
    <s v="No"/>
    <n v="38"/>
    <s v="Bank Transfer"/>
    <x v="6"/>
  </r>
  <r>
    <n v="3167"/>
    <n v="19"/>
    <x v="1"/>
    <s v="Shirt"/>
    <x v="0"/>
    <x v="68"/>
    <x v="42"/>
    <x v="2"/>
    <x v="9"/>
    <x v="0"/>
    <n v="2.7"/>
    <s v="No"/>
    <x v="5"/>
    <x v="2"/>
    <x v="1"/>
    <s v="No"/>
    <n v="37"/>
    <s v="Bank Transfer"/>
    <x v="0"/>
  </r>
  <r>
    <n v="3168"/>
    <n v="24"/>
    <x v="1"/>
    <s v="Dress"/>
    <x v="0"/>
    <x v="72"/>
    <x v="4"/>
    <x v="2"/>
    <x v="24"/>
    <x v="3"/>
    <n v="2.8"/>
    <s v="No"/>
    <x v="4"/>
    <x v="4"/>
    <x v="1"/>
    <s v="No"/>
    <n v="9"/>
    <s v="Cash"/>
    <x v="4"/>
  </r>
  <r>
    <n v="3169"/>
    <n v="31"/>
    <x v="1"/>
    <s v="Jeans"/>
    <x v="0"/>
    <x v="41"/>
    <x v="6"/>
    <x v="2"/>
    <x v="20"/>
    <x v="1"/>
    <n v="2.9"/>
    <s v="No"/>
    <x v="1"/>
    <x v="4"/>
    <x v="1"/>
    <s v="No"/>
    <n v="14"/>
    <s v="PayPal"/>
    <x v="0"/>
  </r>
  <r>
    <n v="3170"/>
    <n v="35"/>
    <x v="1"/>
    <s v="T-shirt"/>
    <x v="0"/>
    <x v="40"/>
    <x v="42"/>
    <x v="2"/>
    <x v="3"/>
    <x v="3"/>
    <n v="3.8"/>
    <s v="No"/>
    <x v="4"/>
    <x v="1"/>
    <x v="1"/>
    <s v="No"/>
    <n v="3"/>
    <s v="Venmo"/>
    <x v="1"/>
  </r>
  <r>
    <n v="3171"/>
    <n v="65"/>
    <x v="1"/>
    <s v="Sunglasses"/>
    <x v="3"/>
    <x v="52"/>
    <x v="3"/>
    <x v="3"/>
    <x v="4"/>
    <x v="1"/>
    <n v="4.4000000000000004"/>
    <s v="No"/>
    <x v="5"/>
    <x v="0"/>
    <x v="1"/>
    <s v="No"/>
    <n v="10"/>
    <s v="Credit Card"/>
    <x v="0"/>
  </r>
  <r>
    <n v="3172"/>
    <n v="68"/>
    <x v="1"/>
    <s v="Jewelry"/>
    <x v="3"/>
    <x v="46"/>
    <x v="30"/>
    <x v="2"/>
    <x v="1"/>
    <x v="1"/>
    <n v="3.1"/>
    <s v="No"/>
    <x v="0"/>
    <x v="0"/>
    <x v="1"/>
    <s v="No"/>
    <n v="26"/>
    <s v="Bank Transfer"/>
    <x v="4"/>
  </r>
  <r>
    <n v="3173"/>
    <n v="57"/>
    <x v="1"/>
    <s v="Socks"/>
    <x v="0"/>
    <x v="78"/>
    <x v="9"/>
    <x v="2"/>
    <x v="8"/>
    <x v="3"/>
    <n v="3.7"/>
    <s v="No"/>
    <x v="4"/>
    <x v="3"/>
    <x v="1"/>
    <s v="No"/>
    <n v="30"/>
    <s v="Debit Card"/>
    <x v="4"/>
  </r>
  <r>
    <n v="3174"/>
    <n v="69"/>
    <x v="1"/>
    <s v="Skirt"/>
    <x v="0"/>
    <x v="43"/>
    <x v="47"/>
    <x v="0"/>
    <x v="11"/>
    <x v="2"/>
    <n v="4.9000000000000004"/>
    <s v="No"/>
    <x v="2"/>
    <x v="2"/>
    <x v="1"/>
    <s v="No"/>
    <n v="32"/>
    <s v="PayPal"/>
    <x v="0"/>
  </r>
  <r>
    <n v="3175"/>
    <n v="45"/>
    <x v="1"/>
    <s v="Pants"/>
    <x v="0"/>
    <x v="78"/>
    <x v="19"/>
    <x v="0"/>
    <x v="20"/>
    <x v="0"/>
    <n v="3.8"/>
    <s v="No"/>
    <x v="3"/>
    <x v="5"/>
    <x v="1"/>
    <s v="No"/>
    <n v="35"/>
    <s v="PayPal"/>
    <x v="5"/>
  </r>
  <r>
    <n v="3176"/>
    <n v="35"/>
    <x v="1"/>
    <s v="Socks"/>
    <x v="0"/>
    <x v="69"/>
    <x v="39"/>
    <x v="2"/>
    <x v="1"/>
    <x v="3"/>
    <n v="3.4"/>
    <s v="No"/>
    <x v="5"/>
    <x v="5"/>
    <x v="1"/>
    <s v="No"/>
    <n v="26"/>
    <s v="Debit Card"/>
    <x v="6"/>
  </r>
  <r>
    <n v="3177"/>
    <n v="36"/>
    <x v="1"/>
    <s v="Sandals"/>
    <x v="1"/>
    <x v="18"/>
    <x v="10"/>
    <x v="3"/>
    <x v="2"/>
    <x v="1"/>
    <n v="4.5999999999999996"/>
    <s v="No"/>
    <x v="2"/>
    <x v="4"/>
    <x v="1"/>
    <s v="No"/>
    <n v="39"/>
    <s v="Credit Card"/>
    <x v="5"/>
  </r>
  <r>
    <n v="3178"/>
    <n v="55"/>
    <x v="1"/>
    <s v="Belt"/>
    <x v="3"/>
    <x v="78"/>
    <x v="9"/>
    <x v="0"/>
    <x v="19"/>
    <x v="3"/>
    <n v="3.2"/>
    <s v="No"/>
    <x v="0"/>
    <x v="3"/>
    <x v="1"/>
    <s v="No"/>
    <n v="31"/>
    <s v="Credit Card"/>
    <x v="5"/>
  </r>
  <r>
    <n v="3179"/>
    <n v="66"/>
    <x v="1"/>
    <s v="Sandals"/>
    <x v="1"/>
    <x v="7"/>
    <x v="47"/>
    <x v="0"/>
    <x v="19"/>
    <x v="1"/>
    <n v="2.7"/>
    <s v="No"/>
    <x v="2"/>
    <x v="1"/>
    <x v="1"/>
    <s v="No"/>
    <n v="28"/>
    <s v="Credit Card"/>
    <x v="2"/>
  </r>
  <r>
    <n v="3180"/>
    <n v="57"/>
    <x v="1"/>
    <s v="Shorts"/>
    <x v="0"/>
    <x v="19"/>
    <x v="37"/>
    <x v="2"/>
    <x v="8"/>
    <x v="1"/>
    <n v="4.3"/>
    <s v="No"/>
    <x v="5"/>
    <x v="1"/>
    <x v="1"/>
    <s v="No"/>
    <n v="12"/>
    <s v="Debit Card"/>
    <x v="4"/>
  </r>
  <r>
    <n v="3181"/>
    <n v="18"/>
    <x v="1"/>
    <s v="Handbag"/>
    <x v="3"/>
    <x v="19"/>
    <x v="6"/>
    <x v="0"/>
    <x v="2"/>
    <x v="3"/>
    <n v="3.8"/>
    <s v="No"/>
    <x v="2"/>
    <x v="3"/>
    <x v="1"/>
    <s v="No"/>
    <n v="46"/>
    <s v="PayPal"/>
    <x v="1"/>
  </r>
  <r>
    <n v="3182"/>
    <n v="31"/>
    <x v="1"/>
    <s v="Jacket"/>
    <x v="2"/>
    <x v="12"/>
    <x v="6"/>
    <x v="2"/>
    <x v="4"/>
    <x v="2"/>
    <n v="4.4000000000000004"/>
    <s v="No"/>
    <x v="2"/>
    <x v="1"/>
    <x v="1"/>
    <s v="No"/>
    <n v="27"/>
    <s v="PayPal"/>
    <x v="6"/>
  </r>
  <r>
    <n v="3183"/>
    <n v="50"/>
    <x v="1"/>
    <s v="Sunglasses"/>
    <x v="3"/>
    <x v="8"/>
    <x v="42"/>
    <x v="0"/>
    <x v="14"/>
    <x v="3"/>
    <n v="3.6"/>
    <s v="No"/>
    <x v="3"/>
    <x v="1"/>
    <x v="1"/>
    <s v="No"/>
    <n v="4"/>
    <s v="Credit Card"/>
    <x v="2"/>
  </r>
  <r>
    <n v="3184"/>
    <n v="50"/>
    <x v="1"/>
    <s v="Sneakers"/>
    <x v="1"/>
    <x v="22"/>
    <x v="16"/>
    <x v="2"/>
    <x v="14"/>
    <x v="0"/>
    <n v="3.5"/>
    <s v="No"/>
    <x v="5"/>
    <x v="3"/>
    <x v="1"/>
    <s v="No"/>
    <n v="14"/>
    <s v="Cash"/>
    <x v="6"/>
  </r>
  <r>
    <n v="3185"/>
    <n v="61"/>
    <x v="1"/>
    <s v="Sweater"/>
    <x v="0"/>
    <x v="0"/>
    <x v="11"/>
    <x v="0"/>
    <x v="14"/>
    <x v="1"/>
    <n v="4.2"/>
    <s v="No"/>
    <x v="0"/>
    <x v="4"/>
    <x v="1"/>
    <s v="No"/>
    <n v="30"/>
    <s v="Venmo"/>
    <x v="3"/>
  </r>
  <r>
    <n v="3186"/>
    <n v="52"/>
    <x v="1"/>
    <s v="Skirt"/>
    <x v="0"/>
    <x v="79"/>
    <x v="31"/>
    <x v="0"/>
    <x v="9"/>
    <x v="3"/>
    <n v="4.7"/>
    <s v="No"/>
    <x v="0"/>
    <x v="0"/>
    <x v="1"/>
    <s v="No"/>
    <n v="6"/>
    <s v="PayPal"/>
    <x v="2"/>
  </r>
  <r>
    <n v="3187"/>
    <n v="38"/>
    <x v="1"/>
    <s v="Jewelry"/>
    <x v="3"/>
    <x v="73"/>
    <x v="41"/>
    <x v="1"/>
    <x v="17"/>
    <x v="0"/>
    <n v="4.8"/>
    <s v="No"/>
    <x v="3"/>
    <x v="5"/>
    <x v="1"/>
    <s v="No"/>
    <n v="43"/>
    <s v="Venmo"/>
    <x v="2"/>
  </r>
  <r>
    <n v="3188"/>
    <n v="67"/>
    <x v="1"/>
    <s v="Blouse"/>
    <x v="0"/>
    <x v="11"/>
    <x v="21"/>
    <x v="0"/>
    <x v="21"/>
    <x v="0"/>
    <n v="3.2"/>
    <s v="No"/>
    <x v="0"/>
    <x v="1"/>
    <x v="1"/>
    <s v="No"/>
    <n v="28"/>
    <s v="Debit Card"/>
    <x v="1"/>
  </r>
  <r>
    <n v="3189"/>
    <n v="42"/>
    <x v="1"/>
    <s v="Blouse"/>
    <x v="0"/>
    <x v="40"/>
    <x v="34"/>
    <x v="2"/>
    <x v="12"/>
    <x v="0"/>
    <n v="3.5"/>
    <s v="No"/>
    <x v="4"/>
    <x v="3"/>
    <x v="1"/>
    <s v="No"/>
    <n v="39"/>
    <s v="Bank Transfer"/>
    <x v="5"/>
  </r>
  <r>
    <n v="3190"/>
    <n v="25"/>
    <x v="1"/>
    <s v="Boots"/>
    <x v="1"/>
    <x v="55"/>
    <x v="23"/>
    <x v="2"/>
    <x v="19"/>
    <x v="2"/>
    <n v="4.2"/>
    <s v="No"/>
    <x v="3"/>
    <x v="5"/>
    <x v="1"/>
    <s v="No"/>
    <n v="30"/>
    <s v="PayPal"/>
    <x v="4"/>
  </r>
  <r>
    <n v="3191"/>
    <n v="41"/>
    <x v="1"/>
    <s v="Jeans"/>
    <x v="0"/>
    <x v="72"/>
    <x v="18"/>
    <x v="1"/>
    <x v="7"/>
    <x v="3"/>
    <n v="3.4"/>
    <s v="No"/>
    <x v="1"/>
    <x v="1"/>
    <x v="1"/>
    <s v="No"/>
    <n v="5"/>
    <s v="Credit Card"/>
    <x v="0"/>
  </r>
  <r>
    <n v="3192"/>
    <n v="62"/>
    <x v="1"/>
    <s v="Hoodie"/>
    <x v="0"/>
    <x v="10"/>
    <x v="16"/>
    <x v="3"/>
    <x v="1"/>
    <x v="0"/>
    <n v="4.7"/>
    <s v="No"/>
    <x v="1"/>
    <x v="5"/>
    <x v="1"/>
    <s v="No"/>
    <n v="42"/>
    <s v="Credit Card"/>
    <x v="6"/>
  </r>
  <r>
    <n v="3193"/>
    <n v="19"/>
    <x v="1"/>
    <s v="Sweater"/>
    <x v="0"/>
    <x v="31"/>
    <x v="44"/>
    <x v="1"/>
    <x v="1"/>
    <x v="3"/>
    <n v="3"/>
    <s v="No"/>
    <x v="0"/>
    <x v="1"/>
    <x v="1"/>
    <s v="No"/>
    <n v="20"/>
    <s v="Cash"/>
    <x v="0"/>
  </r>
  <r>
    <n v="3194"/>
    <n v="63"/>
    <x v="1"/>
    <s v="Gloves"/>
    <x v="3"/>
    <x v="54"/>
    <x v="41"/>
    <x v="0"/>
    <x v="11"/>
    <x v="0"/>
    <n v="4"/>
    <s v="No"/>
    <x v="3"/>
    <x v="0"/>
    <x v="1"/>
    <s v="No"/>
    <n v="35"/>
    <s v="Credit Card"/>
    <x v="0"/>
  </r>
  <r>
    <n v="3195"/>
    <n v="43"/>
    <x v="1"/>
    <s v="Sneakers"/>
    <x v="1"/>
    <x v="78"/>
    <x v="33"/>
    <x v="0"/>
    <x v="9"/>
    <x v="2"/>
    <n v="4.5999999999999996"/>
    <s v="No"/>
    <x v="5"/>
    <x v="3"/>
    <x v="1"/>
    <s v="No"/>
    <n v="10"/>
    <s v="Credit Card"/>
    <x v="4"/>
  </r>
  <r>
    <n v="3196"/>
    <n v="68"/>
    <x v="1"/>
    <s v="Sunglasses"/>
    <x v="3"/>
    <x v="47"/>
    <x v="9"/>
    <x v="1"/>
    <x v="16"/>
    <x v="1"/>
    <n v="4.9000000000000004"/>
    <s v="No"/>
    <x v="5"/>
    <x v="2"/>
    <x v="1"/>
    <s v="No"/>
    <n v="36"/>
    <s v="Credit Card"/>
    <x v="3"/>
  </r>
  <r>
    <n v="3197"/>
    <n v="24"/>
    <x v="1"/>
    <s v="Belt"/>
    <x v="3"/>
    <x v="40"/>
    <x v="48"/>
    <x v="0"/>
    <x v="1"/>
    <x v="0"/>
    <n v="2.8"/>
    <s v="No"/>
    <x v="5"/>
    <x v="0"/>
    <x v="1"/>
    <s v="No"/>
    <n v="21"/>
    <s v="Debit Card"/>
    <x v="0"/>
  </r>
  <r>
    <n v="3198"/>
    <n v="27"/>
    <x v="1"/>
    <s v="Sweater"/>
    <x v="0"/>
    <x v="79"/>
    <x v="1"/>
    <x v="2"/>
    <x v="11"/>
    <x v="1"/>
    <n v="3.2"/>
    <s v="No"/>
    <x v="1"/>
    <x v="1"/>
    <x v="1"/>
    <s v="No"/>
    <n v="29"/>
    <s v="Credit Card"/>
    <x v="6"/>
  </r>
  <r>
    <n v="3199"/>
    <n v="61"/>
    <x v="1"/>
    <s v="Gloves"/>
    <x v="3"/>
    <x v="23"/>
    <x v="38"/>
    <x v="0"/>
    <x v="15"/>
    <x v="0"/>
    <n v="2.8"/>
    <s v="No"/>
    <x v="2"/>
    <x v="1"/>
    <x v="1"/>
    <s v="No"/>
    <n v="39"/>
    <s v="Debit Card"/>
    <x v="1"/>
  </r>
  <r>
    <n v="3200"/>
    <n v="59"/>
    <x v="1"/>
    <s v="Handbag"/>
    <x v="3"/>
    <x v="49"/>
    <x v="1"/>
    <x v="3"/>
    <x v="6"/>
    <x v="0"/>
    <n v="4.2"/>
    <s v="No"/>
    <x v="3"/>
    <x v="0"/>
    <x v="1"/>
    <s v="No"/>
    <n v="16"/>
    <s v="PayPal"/>
    <x v="5"/>
  </r>
  <r>
    <n v="3201"/>
    <n v="67"/>
    <x v="1"/>
    <s v="Socks"/>
    <x v="0"/>
    <x v="41"/>
    <x v="9"/>
    <x v="0"/>
    <x v="13"/>
    <x v="1"/>
    <n v="4.8"/>
    <s v="No"/>
    <x v="3"/>
    <x v="1"/>
    <x v="1"/>
    <s v="No"/>
    <n v="32"/>
    <s v="Credit Card"/>
    <x v="5"/>
  </r>
  <r>
    <n v="3202"/>
    <n v="46"/>
    <x v="1"/>
    <s v="Pants"/>
    <x v="0"/>
    <x v="15"/>
    <x v="34"/>
    <x v="1"/>
    <x v="21"/>
    <x v="3"/>
    <n v="2.8"/>
    <s v="No"/>
    <x v="0"/>
    <x v="4"/>
    <x v="1"/>
    <s v="No"/>
    <n v="34"/>
    <s v="Cash"/>
    <x v="5"/>
  </r>
  <r>
    <n v="3203"/>
    <n v="65"/>
    <x v="1"/>
    <s v="Scarf"/>
    <x v="3"/>
    <x v="18"/>
    <x v="48"/>
    <x v="0"/>
    <x v="14"/>
    <x v="3"/>
    <n v="4.5"/>
    <s v="No"/>
    <x v="1"/>
    <x v="3"/>
    <x v="1"/>
    <s v="No"/>
    <n v="38"/>
    <s v="Venmo"/>
    <x v="2"/>
  </r>
  <r>
    <n v="3204"/>
    <n v="63"/>
    <x v="1"/>
    <s v="Coat"/>
    <x v="2"/>
    <x v="45"/>
    <x v="32"/>
    <x v="0"/>
    <x v="11"/>
    <x v="1"/>
    <n v="4.0999999999999996"/>
    <s v="No"/>
    <x v="2"/>
    <x v="0"/>
    <x v="1"/>
    <s v="No"/>
    <n v="14"/>
    <s v="Venmo"/>
    <x v="2"/>
  </r>
  <r>
    <n v="3205"/>
    <n v="57"/>
    <x v="1"/>
    <s v="Jacket"/>
    <x v="2"/>
    <x v="56"/>
    <x v="35"/>
    <x v="3"/>
    <x v="12"/>
    <x v="3"/>
    <n v="4.3"/>
    <s v="No"/>
    <x v="0"/>
    <x v="1"/>
    <x v="1"/>
    <s v="No"/>
    <n v="23"/>
    <s v="Debit Card"/>
    <x v="4"/>
  </r>
  <r>
    <n v="3206"/>
    <n v="40"/>
    <x v="1"/>
    <s v="Hoodie"/>
    <x v="0"/>
    <x v="41"/>
    <x v="24"/>
    <x v="3"/>
    <x v="23"/>
    <x v="3"/>
    <n v="4.4000000000000004"/>
    <s v="No"/>
    <x v="5"/>
    <x v="4"/>
    <x v="1"/>
    <s v="No"/>
    <n v="50"/>
    <s v="Bank Transfer"/>
    <x v="6"/>
  </r>
  <r>
    <n v="3207"/>
    <n v="36"/>
    <x v="1"/>
    <s v="Boots"/>
    <x v="1"/>
    <x v="78"/>
    <x v="18"/>
    <x v="2"/>
    <x v="18"/>
    <x v="0"/>
    <n v="3"/>
    <s v="No"/>
    <x v="5"/>
    <x v="1"/>
    <x v="1"/>
    <s v="No"/>
    <n v="49"/>
    <s v="PayPal"/>
    <x v="5"/>
  </r>
  <r>
    <n v="3208"/>
    <n v="67"/>
    <x v="1"/>
    <s v="Socks"/>
    <x v="0"/>
    <x v="45"/>
    <x v="28"/>
    <x v="3"/>
    <x v="19"/>
    <x v="2"/>
    <n v="2.7"/>
    <s v="No"/>
    <x v="5"/>
    <x v="2"/>
    <x v="1"/>
    <s v="No"/>
    <n v="14"/>
    <s v="PayPal"/>
    <x v="2"/>
  </r>
  <r>
    <n v="3209"/>
    <n v="61"/>
    <x v="1"/>
    <s v="Jewelry"/>
    <x v="3"/>
    <x v="38"/>
    <x v="27"/>
    <x v="0"/>
    <x v="21"/>
    <x v="0"/>
    <n v="3.3"/>
    <s v="No"/>
    <x v="3"/>
    <x v="4"/>
    <x v="1"/>
    <s v="No"/>
    <n v="42"/>
    <s v="PayPal"/>
    <x v="1"/>
  </r>
  <r>
    <n v="3210"/>
    <n v="64"/>
    <x v="1"/>
    <s v="Shoes"/>
    <x v="1"/>
    <x v="9"/>
    <x v="10"/>
    <x v="0"/>
    <x v="15"/>
    <x v="3"/>
    <n v="4.3"/>
    <s v="No"/>
    <x v="1"/>
    <x v="3"/>
    <x v="1"/>
    <s v="No"/>
    <n v="39"/>
    <s v="Debit Card"/>
    <x v="2"/>
  </r>
  <r>
    <n v="3211"/>
    <n v="30"/>
    <x v="1"/>
    <s v="Socks"/>
    <x v="0"/>
    <x v="25"/>
    <x v="22"/>
    <x v="2"/>
    <x v="23"/>
    <x v="2"/>
    <n v="2.9"/>
    <s v="No"/>
    <x v="5"/>
    <x v="0"/>
    <x v="1"/>
    <s v="No"/>
    <n v="43"/>
    <s v="Venmo"/>
    <x v="4"/>
  </r>
  <r>
    <n v="3212"/>
    <n v="53"/>
    <x v="1"/>
    <s v="Pants"/>
    <x v="0"/>
    <x v="61"/>
    <x v="3"/>
    <x v="0"/>
    <x v="2"/>
    <x v="0"/>
    <n v="4.9000000000000004"/>
    <s v="No"/>
    <x v="0"/>
    <x v="3"/>
    <x v="1"/>
    <s v="No"/>
    <n v="12"/>
    <s v="Cash"/>
    <x v="5"/>
  </r>
  <r>
    <n v="3213"/>
    <n v="27"/>
    <x v="1"/>
    <s v="Sneakers"/>
    <x v="1"/>
    <x v="20"/>
    <x v="5"/>
    <x v="2"/>
    <x v="21"/>
    <x v="0"/>
    <n v="3.6"/>
    <s v="No"/>
    <x v="1"/>
    <x v="4"/>
    <x v="1"/>
    <s v="No"/>
    <n v="21"/>
    <s v="Debit Card"/>
    <x v="1"/>
  </r>
  <r>
    <n v="3214"/>
    <n v="27"/>
    <x v="1"/>
    <s v="Sunglasses"/>
    <x v="3"/>
    <x v="22"/>
    <x v="21"/>
    <x v="2"/>
    <x v="18"/>
    <x v="0"/>
    <n v="3.3"/>
    <s v="No"/>
    <x v="4"/>
    <x v="3"/>
    <x v="1"/>
    <s v="No"/>
    <n v="33"/>
    <s v="Credit Card"/>
    <x v="5"/>
  </r>
  <r>
    <n v="3215"/>
    <n v="53"/>
    <x v="1"/>
    <s v="Skirt"/>
    <x v="0"/>
    <x v="72"/>
    <x v="47"/>
    <x v="2"/>
    <x v="22"/>
    <x v="1"/>
    <n v="3.1"/>
    <s v="No"/>
    <x v="1"/>
    <x v="1"/>
    <x v="1"/>
    <s v="No"/>
    <n v="6"/>
    <s v="Debit Card"/>
    <x v="2"/>
  </r>
  <r>
    <n v="3216"/>
    <n v="34"/>
    <x v="1"/>
    <s v="Coat"/>
    <x v="2"/>
    <x v="3"/>
    <x v="3"/>
    <x v="2"/>
    <x v="23"/>
    <x v="2"/>
    <n v="2.7"/>
    <s v="No"/>
    <x v="1"/>
    <x v="1"/>
    <x v="1"/>
    <s v="No"/>
    <n v="10"/>
    <s v="PayPal"/>
    <x v="6"/>
  </r>
  <r>
    <n v="3217"/>
    <n v="39"/>
    <x v="1"/>
    <s v="Hoodie"/>
    <x v="0"/>
    <x v="6"/>
    <x v="26"/>
    <x v="1"/>
    <x v="8"/>
    <x v="0"/>
    <n v="3.4"/>
    <s v="No"/>
    <x v="5"/>
    <x v="2"/>
    <x v="1"/>
    <s v="No"/>
    <n v="18"/>
    <s v="Cash"/>
    <x v="1"/>
  </r>
  <r>
    <n v="3218"/>
    <n v="44"/>
    <x v="1"/>
    <s v="Sunglasses"/>
    <x v="3"/>
    <x v="47"/>
    <x v="4"/>
    <x v="2"/>
    <x v="5"/>
    <x v="3"/>
    <n v="3.4"/>
    <s v="No"/>
    <x v="3"/>
    <x v="0"/>
    <x v="1"/>
    <s v="No"/>
    <n v="46"/>
    <s v="Venmo"/>
    <x v="1"/>
  </r>
  <r>
    <n v="3219"/>
    <n v="37"/>
    <x v="1"/>
    <s v="Skirt"/>
    <x v="0"/>
    <x v="7"/>
    <x v="20"/>
    <x v="2"/>
    <x v="11"/>
    <x v="3"/>
    <n v="3.9"/>
    <s v="No"/>
    <x v="4"/>
    <x v="0"/>
    <x v="1"/>
    <s v="No"/>
    <n v="49"/>
    <s v="PayPal"/>
    <x v="5"/>
  </r>
  <r>
    <n v="3220"/>
    <n v="57"/>
    <x v="1"/>
    <s v="Coat"/>
    <x v="2"/>
    <x v="49"/>
    <x v="23"/>
    <x v="0"/>
    <x v="3"/>
    <x v="2"/>
    <n v="3.5"/>
    <s v="No"/>
    <x v="1"/>
    <x v="4"/>
    <x v="1"/>
    <s v="No"/>
    <n v="39"/>
    <s v="Credit Card"/>
    <x v="1"/>
  </r>
  <r>
    <n v="3221"/>
    <n v="38"/>
    <x v="1"/>
    <s v="Handbag"/>
    <x v="3"/>
    <x v="45"/>
    <x v="25"/>
    <x v="2"/>
    <x v="24"/>
    <x v="3"/>
    <n v="4.0999999999999996"/>
    <s v="No"/>
    <x v="3"/>
    <x v="1"/>
    <x v="1"/>
    <s v="No"/>
    <n v="16"/>
    <s v="Cash"/>
    <x v="5"/>
  </r>
  <r>
    <n v="3222"/>
    <n v="21"/>
    <x v="1"/>
    <s v="T-shirt"/>
    <x v="0"/>
    <x v="31"/>
    <x v="13"/>
    <x v="2"/>
    <x v="22"/>
    <x v="0"/>
    <n v="3.2"/>
    <s v="No"/>
    <x v="0"/>
    <x v="3"/>
    <x v="1"/>
    <s v="No"/>
    <n v="28"/>
    <s v="Cash"/>
    <x v="2"/>
  </r>
  <r>
    <n v="3223"/>
    <n v="45"/>
    <x v="1"/>
    <s v="Sunglasses"/>
    <x v="3"/>
    <x v="63"/>
    <x v="21"/>
    <x v="1"/>
    <x v="1"/>
    <x v="3"/>
    <n v="4.5999999999999996"/>
    <s v="No"/>
    <x v="5"/>
    <x v="5"/>
    <x v="1"/>
    <s v="No"/>
    <n v="22"/>
    <s v="PayPal"/>
    <x v="3"/>
  </r>
  <r>
    <n v="3224"/>
    <n v="68"/>
    <x v="1"/>
    <s v="Shirt"/>
    <x v="0"/>
    <x v="61"/>
    <x v="6"/>
    <x v="1"/>
    <x v="0"/>
    <x v="1"/>
    <n v="3.9"/>
    <s v="No"/>
    <x v="3"/>
    <x v="3"/>
    <x v="1"/>
    <s v="No"/>
    <n v="36"/>
    <s v="Venmo"/>
    <x v="4"/>
  </r>
  <r>
    <n v="3225"/>
    <n v="37"/>
    <x v="1"/>
    <s v="Hoodie"/>
    <x v="0"/>
    <x v="68"/>
    <x v="12"/>
    <x v="0"/>
    <x v="21"/>
    <x v="0"/>
    <n v="2.7"/>
    <s v="No"/>
    <x v="2"/>
    <x v="1"/>
    <x v="1"/>
    <s v="No"/>
    <n v="18"/>
    <s v="PayPal"/>
    <x v="5"/>
  </r>
  <r>
    <n v="3226"/>
    <n v="53"/>
    <x v="1"/>
    <s v="Blouse"/>
    <x v="0"/>
    <x v="57"/>
    <x v="13"/>
    <x v="2"/>
    <x v="6"/>
    <x v="3"/>
    <n v="3"/>
    <s v="No"/>
    <x v="0"/>
    <x v="5"/>
    <x v="1"/>
    <s v="No"/>
    <n v="31"/>
    <s v="Credit Card"/>
    <x v="1"/>
  </r>
  <r>
    <n v="3227"/>
    <n v="57"/>
    <x v="1"/>
    <s v="Sneakers"/>
    <x v="1"/>
    <x v="79"/>
    <x v="46"/>
    <x v="3"/>
    <x v="19"/>
    <x v="1"/>
    <n v="3.3"/>
    <s v="No"/>
    <x v="5"/>
    <x v="2"/>
    <x v="1"/>
    <s v="No"/>
    <n v="38"/>
    <s v="Bank Transfer"/>
    <x v="0"/>
  </r>
  <r>
    <n v="3228"/>
    <n v="28"/>
    <x v="1"/>
    <s v="Scarf"/>
    <x v="3"/>
    <x v="28"/>
    <x v="29"/>
    <x v="3"/>
    <x v="3"/>
    <x v="3"/>
    <n v="2.7"/>
    <s v="No"/>
    <x v="0"/>
    <x v="1"/>
    <x v="1"/>
    <s v="No"/>
    <n v="42"/>
    <s v="Debit Card"/>
    <x v="3"/>
  </r>
  <r>
    <n v="3229"/>
    <n v="37"/>
    <x v="1"/>
    <s v="Jewelry"/>
    <x v="3"/>
    <x v="51"/>
    <x v="39"/>
    <x v="2"/>
    <x v="22"/>
    <x v="1"/>
    <n v="4.5999999999999996"/>
    <s v="No"/>
    <x v="0"/>
    <x v="4"/>
    <x v="1"/>
    <s v="No"/>
    <n v="27"/>
    <s v="PayPal"/>
    <x v="2"/>
  </r>
  <r>
    <n v="3230"/>
    <n v="54"/>
    <x v="1"/>
    <s v="Pants"/>
    <x v="0"/>
    <x v="25"/>
    <x v="39"/>
    <x v="2"/>
    <x v="11"/>
    <x v="3"/>
    <n v="2.7"/>
    <s v="No"/>
    <x v="5"/>
    <x v="0"/>
    <x v="1"/>
    <s v="No"/>
    <n v="24"/>
    <s v="Cash"/>
    <x v="5"/>
  </r>
  <r>
    <n v="3231"/>
    <n v="49"/>
    <x v="1"/>
    <s v="Sneakers"/>
    <x v="1"/>
    <x v="4"/>
    <x v="23"/>
    <x v="2"/>
    <x v="8"/>
    <x v="2"/>
    <n v="2.5"/>
    <s v="No"/>
    <x v="4"/>
    <x v="2"/>
    <x v="1"/>
    <s v="No"/>
    <n v="38"/>
    <s v="Debit Card"/>
    <x v="2"/>
  </r>
  <r>
    <n v="3232"/>
    <n v="62"/>
    <x v="1"/>
    <s v="Shoes"/>
    <x v="1"/>
    <x v="8"/>
    <x v="22"/>
    <x v="2"/>
    <x v="1"/>
    <x v="0"/>
    <n v="4.4000000000000004"/>
    <s v="No"/>
    <x v="3"/>
    <x v="1"/>
    <x v="1"/>
    <s v="No"/>
    <n v="9"/>
    <s v="Credit Card"/>
    <x v="2"/>
  </r>
  <r>
    <n v="3233"/>
    <n v="45"/>
    <x v="1"/>
    <s v="T-shirt"/>
    <x v="0"/>
    <x v="7"/>
    <x v="2"/>
    <x v="2"/>
    <x v="3"/>
    <x v="1"/>
    <n v="4"/>
    <s v="No"/>
    <x v="3"/>
    <x v="2"/>
    <x v="1"/>
    <s v="No"/>
    <n v="19"/>
    <s v="Bank Transfer"/>
    <x v="5"/>
  </r>
  <r>
    <n v="3234"/>
    <n v="45"/>
    <x v="1"/>
    <s v="Belt"/>
    <x v="3"/>
    <x v="67"/>
    <x v="27"/>
    <x v="2"/>
    <x v="12"/>
    <x v="3"/>
    <n v="3.8"/>
    <s v="No"/>
    <x v="0"/>
    <x v="0"/>
    <x v="1"/>
    <s v="No"/>
    <n v="11"/>
    <s v="Debit Card"/>
    <x v="4"/>
  </r>
  <r>
    <n v="3235"/>
    <n v="49"/>
    <x v="1"/>
    <s v="Jewelry"/>
    <x v="3"/>
    <x v="48"/>
    <x v="47"/>
    <x v="2"/>
    <x v="13"/>
    <x v="0"/>
    <n v="2.5"/>
    <s v="No"/>
    <x v="1"/>
    <x v="4"/>
    <x v="1"/>
    <s v="No"/>
    <n v="16"/>
    <s v="Debit Card"/>
    <x v="3"/>
  </r>
  <r>
    <n v="3236"/>
    <n v="27"/>
    <x v="1"/>
    <s v="Belt"/>
    <x v="3"/>
    <x v="10"/>
    <x v="23"/>
    <x v="2"/>
    <x v="14"/>
    <x v="2"/>
    <n v="4"/>
    <s v="No"/>
    <x v="4"/>
    <x v="1"/>
    <x v="1"/>
    <s v="No"/>
    <n v="18"/>
    <s v="Venmo"/>
    <x v="5"/>
  </r>
  <r>
    <n v="3237"/>
    <n v="63"/>
    <x v="1"/>
    <s v="Belt"/>
    <x v="3"/>
    <x v="63"/>
    <x v="36"/>
    <x v="0"/>
    <x v="8"/>
    <x v="3"/>
    <n v="4.0999999999999996"/>
    <s v="No"/>
    <x v="4"/>
    <x v="2"/>
    <x v="1"/>
    <s v="No"/>
    <n v="8"/>
    <s v="Cash"/>
    <x v="5"/>
  </r>
  <r>
    <n v="3238"/>
    <n v="61"/>
    <x v="1"/>
    <s v="T-shirt"/>
    <x v="0"/>
    <x v="75"/>
    <x v="34"/>
    <x v="2"/>
    <x v="0"/>
    <x v="2"/>
    <n v="2.8"/>
    <s v="No"/>
    <x v="1"/>
    <x v="0"/>
    <x v="1"/>
    <s v="No"/>
    <n v="4"/>
    <s v="Cash"/>
    <x v="1"/>
  </r>
  <r>
    <n v="3239"/>
    <n v="25"/>
    <x v="1"/>
    <s v="Sneakers"/>
    <x v="1"/>
    <x v="63"/>
    <x v="5"/>
    <x v="3"/>
    <x v="11"/>
    <x v="3"/>
    <n v="3.4"/>
    <s v="No"/>
    <x v="3"/>
    <x v="4"/>
    <x v="1"/>
    <s v="No"/>
    <n v="37"/>
    <s v="Cash"/>
    <x v="3"/>
  </r>
  <r>
    <n v="3240"/>
    <n v="33"/>
    <x v="1"/>
    <s v="Sunglasses"/>
    <x v="3"/>
    <x v="50"/>
    <x v="24"/>
    <x v="2"/>
    <x v="4"/>
    <x v="3"/>
    <n v="2.7"/>
    <s v="No"/>
    <x v="0"/>
    <x v="4"/>
    <x v="1"/>
    <s v="No"/>
    <n v="30"/>
    <s v="Cash"/>
    <x v="5"/>
  </r>
  <r>
    <n v="3241"/>
    <n v="56"/>
    <x v="1"/>
    <s v="Sandals"/>
    <x v="1"/>
    <x v="18"/>
    <x v="8"/>
    <x v="2"/>
    <x v="10"/>
    <x v="3"/>
    <n v="3.8"/>
    <s v="No"/>
    <x v="0"/>
    <x v="4"/>
    <x v="1"/>
    <s v="No"/>
    <n v="37"/>
    <s v="Bank Transfer"/>
    <x v="5"/>
  </r>
  <r>
    <n v="3242"/>
    <n v="50"/>
    <x v="1"/>
    <s v="Handbag"/>
    <x v="3"/>
    <x v="47"/>
    <x v="39"/>
    <x v="2"/>
    <x v="12"/>
    <x v="2"/>
    <n v="4.4000000000000004"/>
    <s v="No"/>
    <x v="0"/>
    <x v="5"/>
    <x v="1"/>
    <s v="No"/>
    <n v="30"/>
    <s v="PayPal"/>
    <x v="3"/>
  </r>
  <r>
    <n v="3243"/>
    <n v="45"/>
    <x v="1"/>
    <s v="Socks"/>
    <x v="0"/>
    <x v="67"/>
    <x v="4"/>
    <x v="1"/>
    <x v="19"/>
    <x v="3"/>
    <n v="2.8"/>
    <s v="No"/>
    <x v="2"/>
    <x v="0"/>
    <x v="1"/>
    <s v="No"/>
    <n v="17"/>
    <s v="Venmo"/>
    <x v="1"/>
  </r>
  <r>
    <n v="3244"/>
    <n v="45"/>
    <x v="1"/>
    <s v="Hoodie"/>
    <x v="0"/>
    <x v="54"/>
    <x v="37"/>
    <x v="0"/>
    <x v="13"/>
    <x v="2"/>
    <n v="5"/>
    <s v="No"/>
    <x v="4"/>
    <x v="5"/>
    <x v="1"/>
    <s v="No"/>
    <n v="11"/>
    <s v="Bank Transfer"/>
    <x v="6"/>
  </r>
  <r>
    <n v="3245"/>
    <n v="65"/>
    <x v="1"/>
    <s v="Sweater"/>
    <x v="0"/>
    <x v="13"/>
    <x v="10"/>
    <x v="2"/>
    <x v="13"/>
    <x v="3"/>
    <n v="4.7"/>
    <s v="No"/>
    <x v="1"/>
    <x v="0"/>
    <x v="1"/>
    <s v="No"/>
    <n v="42"/>
    <s v="Credit Card"/>
    <x v="2"/>
  </r>
  <r>
    <n v="3246"/>
    <n v="63"/>
    <x v="1"/>
    <s v="Pants"/>
    <x v="0"/>
    <x v="31"/>
    <x v="23"/>
    <x v="2"/>
    <x v="7"/>
    <x v="3"/>
    <n v="3.2"/>
    <s v="No"/>
    <x v="3"/>
    <x v="2"/>
    <x v="1"/>
    <s v="No"/>
    <n v="20"/>
    <s v="Cash"/>
    <x v="1"/>
  </r>
  <r>
    <n v="3247"/>
    <n v="70"/>
    <x v="1"/>
    <s v="Sneakers"/>
    <x v="1"/>
    <x v="57"/>
    <x v="49"/>
    <x v="2"/>
    <x v="23"/>
    <x v="2"/>
    <n v="2.9"/>
    <s v="No"/>
    <x v="4"/>
    <x v="5"/>
    <x v="1"/>
    <s v="No"/>
    <n v="37"/>
    <s v="Cash"/>
    <x v="5"/>
  </r>
  <r>
    <n v="3248"/>
    <n v="53"/>
    <x v="1"/>
    <s v="Gloves"/>
    <x v="3"/>
    <x v="26"/>
    <x v="10"/>
    <x v="2"/>
    <x v="11"/>
    <x v="2"/>
    <n v="3.7"/>
    <s v="No"/>
    <x v="4"/>
    <x v="0"/>
    <x v="1"/>
    <s v="No"/>
    <n v="12"/>
    <s v="PayPal"/>
    <x v="0"/>
  </r>
  <r>
    <n v="3249"/>
    <n v="22"/>
    <x v="1"/>
    <s v="T-shirt"/>
    <x v="0"/>
    <x v="24"/>
    <x v="38"/>
    <x v="1"/>
    <x v="11"/>
    <x v="2"/>
    <n v="4.2"/>
    <s v="No"/>
    <x v="4"/>
    <x v="1"/>
    <x v="1"/>
    <s v="No"/>
    <n v="41"/>
    <s v="Bank Transfer"/>
    <x v="3"/>
  </r>
  <r>
    <n v="3250"/>
    <n v="26"/>
    <x v="1"/>
    <s v="Backpack"/>
    <x v="3"/>
    <x v="42"/>
    <x v="41"/>
    <x v="2"/>
    <x v="6"/>
    <x v="2"/>
    <n v="3.4"/>
    <s v="No"/>
    <x v="0"/>
    <x v="0"/>
    <x v="1"/>
    <s v="No"/>
    <n v="32"/>
    <s v="Credit Card"/>
    <x v="3"/>
  </r>
  <r>
    <n v="3251"/>
    <n v="23"/>
    <x v="1"/>
    <s v="Coat"/>
    <x v="2"/>
    <x v="3"/>
    <x v="46"/>
    <x v="2"/>
    <x v="11"/>
    <x v="1"/>
    <n v="2.9"/>
    <s v="No"/>
    <x v="2"/>
    <x v="4"/>
    <x v="1"/>
    <s v="No"/>
    <n v="15"/>
    <s v="Venmo"/>
    <x v="1"/>
  </r>
  <r>
    <n v="3252"/>
    <n v="25"/>
    <x v="1"/>
    <s v="Coat"/>
    <x v="2"/>
    <x v="5"/>
    <x v="22"/>
    <x v="2"/>
    <x v="9"/>
    <x v="0"/>
    <n v="3.7"/>
    <s v="No"/>
    <x v="5"/>
    <x v="3"/>
    <x v="1"/>
    <s v="No"/>
    <n v="39"/>
    <s v="Venmo"/>
    <x v="3"/>
  </r>
  <r>
    <n v="3253"/>
    <n v="69"/>
    <x v="1"/>
    <s v="Sandals"/>
    <x v="1"/>
    <x v="34"/>
    <x v="6"/>
    <x v="0"/>
    <x v="18"/>
    <x v="1"/>
    <n v="2.7"/>
    <s v="No"/>
    <x v="1"/>
    <x v="5"/>
    <x v="1"/>
    <s v="No"/>
    <n v="48"/>
    <s v="Credit Card"/>
    <x v="0"/>
  </r>
  <r>
    <n v="3254"/>
    <n v="36"/>
    <x v="1"/>
    <s v="Backpack"/>
    <x v="3"/>
    <x v="30"/>
    <x v="43"/>
    <x v="2"/>
    <x v="18"/>
    <x v="3"/>
    <n v="3.2"/>
    <s v="No"/>
    <x v="5"/>
    <x v="4"/>
    <x v="1"/>
    <s v="No"/>
    <n v="8"/>
    <s v="Venmo"/>
    <x v="0"/>
  </r>
  <r>
    <n v="3255"/>
    <n v="21"/>
    <x v="1"/>
    <s v="Sweater"/>
    <x v="0"/>
    <x v="9"/>
    <x v="27"/>
    <x v="1"/>
    <x v="23"/>
    <x v="0"/>
    <n v="4.9000000000000004"/>
    <s v="No"/>
    <x v="4"/>
    <x v="5"/>
    <x v="1"/>
    <s v="No"/>
    <n v="11"/>
    <s v="Bank Transfer"/>
    <x v="6"/>
  </r>
  <r>
    <n v="3256"/>
    <n v="57"/>
    <x v="1"/>
    <s v="Shorts"/>
    <x v="0"/>
    <x v="49"/>
    <x v="32"/>
    <x v="2"/>
    <x v="13"/>
    <x v="3"/>
    <n v="2.8"/>
    <s v="No"/>
    <x v="2"/>
    <x v="2"/>
    <x v="1"/>
    <s v="No"/>
    <n v="36"/>
    <s v="Bank Transfer"/>
    <x v="5"/>
  </r>
  <r>
    <n v="3257"/>
    <n v="60"/>
    <x v="1"/>
    <s v="Sunglasses"/>
    <x v="3"/>
    <x v="46"/>
    <x v="48"/>
    <x v="0"/>
    <x v="11"/>
    <x v="0"/>
    <n v="4.7"/>
    <s v="No"/>
    <x v="2"/>
    <x v="1"/>
    <x v="1"/>
    <s v="No"/>
    <n v="50"/>
    <s v="Venmo"/>
    <x v="6"/>
  </r>
  <r>
    <n v="3258"/>
    <n v="44"/>
    <x v="1"/>
    <s v="Shirt"/>
    <x v="0"/>
    <x v="57"/>
    <x v="46"/>
    <x v="2"/>
    <x v="18"/>
    <x v="3"/>
    <n v="3.3"/>
    <s v="No"/>
    <x v="3"/>
    <x v="0"/>
    <x v="1"/>
    <s v="No"/>
    <n v="39"/>
    <s v="Venmo"/>
    <x v="6"/>
  </r>
  <r>
    <n v="3259"/>
    <n v="31"/>
    <x v="1"/>
    <s v="Shoes"/>
    <x v="1"/>
    <x v="12"/>
    <x v="32"/>
    <x v="2"/>
    <x v="23"/>
    <x v="1"/>
    <n v="4.3"/>
    <s v="No"/>
    <x v="5"/>
    <x v="0"/>
    <x v="1"/>
    <s v="No"/>
    <n v="11"/>
    <s v="Credit Card"/>
    <x v="4"/>
  </r>
  <r>
    <n v="3260"/>
    <n v="57"/>
    <x v="1"/>
    <s v="Hat"/>
    <x v="3"/>
    <x v="51"/>
    <x v="19"/>
    <x v="3"/>
    <x v="21"/>
    <x v="3"/>
    <n v="3.7"/>
    <s v="No"/>
    <x v="3"/>
    <x v="4"/>
    <x v="1"/>
    <s v="No"/>
    <n v="5"/>
    <s v="Debit Card"/>
    <x v="6"/>
  </r>
  <r>
    <n v="3261"/>
    <n v="39"/>
    <x v="1"/>
    <s v="Scarf"/>
    <x v="3"/>
    <x v="14"/>
    <x v="48"/>
    <x v="2"/>
    <x v="10"/>
    <x v="2"/>
    <n v="4.5"/>
    <s v="No"/>
    <x v="1"/>
    <x v="4"/>
    <x v="1"/>
    <s v="No"/>
    <n v="7"/>
    <s v="Credit Card"/>
    <x v="2"/>
  </r>
  <r>
    <n v="3262"/>
    <n v="48"/>
    <x v="1"/>
    <s v="Belt"/>
    <x v="3"/>
    <x v="78"/>
    <x v="3"/>
    <x v="0"/>
    <x v="17"/>
    <x v="0"/>
    <n v="3.4"/>
    <s v="No"/>
    <x v="1"/>
    <x v="5"/>
    <x v="1"/>
    <s v="No"/>
    <n v="50"/>
    <s v="Debit Card"/>
    <x v="1"/>
  </r>
  <r>
    <n v="3263"/>
    <n v="42"/>
    <x v="1"/>
    <s v="T-shirt"/>
    <x v="0"/>
    <x v="59"/>
    <x v="27"/>
    <x v="2"/>
    <x v="10"/>
    <x v="1"/>
    <n v="2.7"/>
    <s v="No"/>
    <x v="2"/>
    <x v="3"/>
    <x v="1"/>
    <s v="No"/>
    <n v="21"/>
    <s v="Cash"/>
    <x v="6"/>
  </r>
  <r>
    <n v="3264"/>
    <n v="56"/>
    <x v="1"/>
    <s v="Shorts"/>
    <x v="0"/>
    <x v="10"/>
    <x v="34"/>
    <x v="1"/>
    <x v="13"/>
    <x v="3"/>
    <n v="4.4000000000000004"/>
    <s v="No"/>
    <x v="3"/>
    <x v="0"/>
    <x v="1"/>
    <s v="No"/>
    <n v="31"/>
    <s v="Debit Card"/>
    <x v="0"/>
  </r>
  <r>
    <n v="3265"/>
    <n v="28"/>
    <x v="1"/>
    <s v="Pants"/>
    <x v="0"/>
    <x v="74"/>
    <x v="1"/>
    <x v="1"/>
    <x v="4"/>
    <x v="0"/>
    <n v="4"/>
    <s v="No"/>
    <x v="3"/>
    <x v="0"/>
    <x v="1"/>
    <s v="No"/>
    <n v="39"/>
    <s v="Cash"/>
    <x v="4"/>
  </r>
  <r>
    <n v="3266"/>
    <n v="40"/>
    <x v="1"/>
    <s v="Sunglasses"/>
    <x v="3"/>
    <x v="33"/>
    <x v="15"/>
    <x v="2"/>
    <x v="3"/>
    <x v="0"/>
    <n v="3.2"/>
    <s v="No"/>
    <x v="0"/>
    <x v="0"/>
    <x v="1"/>
    <s v="No"/>
    <n v="28"/>
    <s v="Credit Card"/>
    <x v="0"/>
  </r>
  <r>
    <n v="3267"/>
    <n v="49"/>
    <x v="1"/>
    <s v="Coat"/>
    <x v="2"/>
    <x v="67"/>
    <x v="15"/>
    <x v="1"/>
    <x v="0"/>
    <x v="0"/>
    <n v="4.2"/>
    <s v="No"/>
    <x v="1"/>
    <x v="2"/>
    <x v="1"/>
    <s v="No"/>
    <n v="33"/>
    <s v="Bank Transfer"/>
    <x v="1"/>
  </r>
  <r>
    <n v="3268"/>
    <n v="37"/>
    <x v="1"/>
    <s v="Hoodie"/>
    <x v="0"/>
    <x v="29"/>
    <x v="37"/>
    <x v="0"/>
    <x v="6"/>
    <x v="0"/>
    <n v="3"/>
    <s v="No"/>
    <x v="5"/>
    <x v="5"/>
    <x v="1"/>
    <s v="No"/>
    <n v="42"/>
    <s v="Credit Card"/>
    <x v="3"/>
  </r>
  <r>
    <n v="3269"/>
    <n v="22"/>
    <x v="1"/>
    <s v="Dress"/>
    <x v="0"/>
    <x v="8"/>
    <x v="10"/>
    <x v="2"/>
    <x v="17"/>
    <x v="3"/>
    <n v="2.8"/>
    <s v="No"/>
    <x v="2"/>
    <x v="1"/>
    <x v="1"/>
    <s v="No"/>
    <n v="5"/>
    <s v="Bank Transfer"/>
    <x v="6"/>
  </r>
  <r>
    <n v="3270"/>
    <n v="27"/>
    <x v="1"/>
    <s v="Blouse"/>
    <x v="0"/>
    <x v="30"/>
    <x v="31"/>
    <x v="2"/>
    <x v="24"/>
    <x v="0"/>
    <n v="4.9000000000000004"/>
    <s v="No"/>
    <x v="4"/>
    <x v="0"/>
    <x v="1"/>
    <s v="No"/>
    <n v="25"/>
    <s v="Cash"/>
    <x v="5"/>
  </r>
  <r>
    <n v="3271"/>
    <n v="59"/>
    <x v="1"/>
    <s v="Socks"/>
    <x v="0"/>
    <x v="21"/>
    <x v="26"/>
    <x v="2"/>
    <x v="21"/>
    <x v="0"/>
    <n v="4.7"/>
    <s v="No"/>
    <x v="2"/>
    <x v="0"/>
    <x v="1"/>
    <s v="No"/>
    <n v="48"/>
    <s v="PayPal"/>
    <x v="2"/>
  </r>
  <r>
    <n v="3272"/>
    <n v="35"/>
    <x v="1"/>
    <s v="Socks"/>
    <x v="0"/>
    <x v="37"/>
    <x v="22"/>
    <x v="3"/>
    <x v="23"/>
    <x v="1"/>
    <n v="4.4000000000000004"/>
    <s v="No"/>
    <x v="5"/>
    <x v="3"/>
    <x v="1"/>
    <s v="No"/>
    <n v="30"/>
    <s v="Credit Card"/>
    <x v="1"/>
  </r>
  <r>
    <n v="3273"/>
    <n v="58"/>
    <x v="1"/>
    <s v="Shoes"/>
    <x v="1"/>
    <x v="54"/>
    <x v="21"/>
    <x v="2"/>
    <x v="12"/>
    <x v="0"/>
    <n v="3.1"/>
    <s v="No"/>
    <x v="1"/>
    <x v="2"/>
    <x v="1"/>
    <s v="No"/>
    <n v="34"/>
    <s v="PayPal"/>
    <x v="3"/>
  </r>
  <r>
    <n v="3274"/>
    <n v="58"/>
    <x v="1"/>
    <s v="Belt"/>
    <x v="3"/>
    <x v="29"/>
    <x v="22"/>
    <x v="1"/>
    <x v="20"/>
    <x v="2"/>
    <n v="2.6"/>
    <s v="No"/>
    <x v="0"/>
    <x v="1"/>
    <x v="1"/>
    <s v="No"/>
    <n v="34"/>
    <s v="PayPal"/>
    <x v="6"/>
  </r>
  <r>
    <n v="3275"/>
    <n v="46"/>
    <x v="1"/>
    <s v="Sweater"/>
    <x v="0"/>
    <x v="5"/>
    <x v="19"/>
    <x v="2"/>
    <x v="17"/>
    <x v="1"/>
    <n v="3.9"/>
    <s v="No"/>
    <x v="0"/>
    <x v="5"/>
    <x v="1"/>
    <s v="No"/>
    <n v="14"/>
    <s v="Cash"/>
    <x v="0"/>
  </r>
  <r>
    <n v="3276"/>
    <n v="43"/>
    <x v="1"/>
    <s v="Pants"/>
    <x v="0"/>
    <x v="19"/>
    <x v="15"/>
    <x v="3"/>
    <x v="14"/>
    <x v="2"/>
    <n v="2.6"/>
    <s v="No"/>
    <x v="4"/>
    <x v="4"/>
    <x v="1"/>
    <s v="No"/>
    <n v="2"/>
    <s v="Debit Card"/>
    <x v="1"/>
  </r>
  <r>
    <n v="3277"/>
    <n v="39"/>
    <x v="1"/>
    <s v="Scarf"/>
    <x v="3"/>
    <x v="54"/>
    <x v="45"/>
    <x v="2"/>
    <x v="3"/>
    <x v="2"/>
    <n v="4"/>
    <s v="No"/>
    <x v="0"/>
    <x v="5"/>
    <x v="1"/>
    <s v="No"/>
    <n v="41"/>
    <s v="PayPal"/>
    <x v="6"/>
  </r>
  <r>
    <n v="3278"/>
    <n v="59"/>
    <x v="1"/>
    <s v="Skirt"/>
    <x v="0"/>
    <x v="62"/>
    <x v="21"/>
    <x v="2"/>
    <x v="24"/>
    <x v="1"/>
    <n v="4.9000000000000004"/>
    <s v="No"/>
    <x v="2"/>
    <x v="5"/>
    <x v="1"/>
    <s v="No"/>
    <n v="3"/>
    <s v="Credit Card"/>
    <x v="5"/>
  </r>
  <r>
    <n v="3279"/>
    <n v="59"/>
    <x v="1"/>
    <s v="Dress"/>
    <x v="0"/>
    <x v="44"/>
    <x v="6"/>
    <x v="2"/>
    <x v="13"/>
    <x v="2"/>
    <n v="3.3"/>
    <s v="No"/>
    <x v="5"/>
    <x v="4"/>
    <x v="1"/>
    <s v="No"/>
    <n v="18"/>
    <s v="Bank Transfer"/>
    <x v="1"/>
  </r>
  <r>
    <n v="3280"/>
    <n v="59"/>
    <x v="1"/>
    <s v="Hat"/>
    <x v="3"/>
    <x v="74"/>
    <x v="5"/>
    <x v="1"/>
    <x v="16"/>
    <x v="3"/>
    <n v="3"/>
    <s v="No"/>
    <x v="0"/>
    <x v="0"/>
    <x v="1"/>
    <s v="No"/>
    <n v="1"/>
    <s v="Debit Card"/>
    <x v="0"/>
  </r>
  <r>
    <n v="3281"/>
    <n v="45"/>
    <x v="1"/>
    <s v="Handbag"/>
    <x v="3"/>
    <x v="75"/>
    <x v="14"/>
    <x v="0"/>
    <x v="16"/>
    <x v="0"/>
    <n v="2.7"/>
    <s v="No"/>
    <x v="0"/>
    <x v="2"/>
    <x v="1"/>
    <s v="No"/>
    <n v="5"/>
    <s v="PayPal"/>
    <x v="5"/>
  </r>
  <r>
    <n v="3282"/>
    <n v="27"/>
    <x v="1"/>
    <s v="Pants"/>
    <x v="0"/>
    <x v="28"/>
    <x v="4"/>
    <x v="0"/>
    <x v="9"/>
    <x v="0"/>
    <n v="3.1"/>
    <s v="No"/>
    <x v="5"/>
    <x v="1"/>
    <x v="1"/>
    <s v="No"/>
    <n v="41"/>
    <s v="Bank Transfer"/>
    <x v="2"/>
  </r>
  <r>
    <n v="3283"/>
    <n v="24"/>
    <x v="1"/>
    <s v="T-shirt"/>
    <x v="0"/>
    <x v="23"/>
    <x v="18"/>
    <x v="2"/>
    <x v="16"/>
    <x v="3"/>
    <n v="4.8"/>
    <s v="No"/>
    <x v="1"/>
    <x v="2"/>
    <x v="1"/>
    <s v="No"/>
    <n v="5"/>
    <s v="Credit Card"/>
    <x v="5"/>
  </r>
  <r>
    <n v="3284"/>
    <n v="47"/>
    <x v="1"/>
    <s v="Jacket"/>
    <x v="2"/>
    <x v="41"/>
    <x v="17"/>
    <x v="0"/>
    <x v="7"/>
    <x v="1"/>
    <n v="2.9"/>
    <s v="No"/>
    <x v="0"/>
    <x v="0"/>
    <x v="1"/>
    <s v="No"/>
    <n v="10"/>
    <s v="Debit Card"/>
    <x v="6"/>
  </r>
  <r>
    <n v="3285"/>
    <n v="70"/>
    <x v="1"/>
    <s v="Scarf"/>
    <x v="3"/>
    <x v="24"/>
    <x v="0"/>
    <x v="0"/>
    <x v="3"/>
    <x v="1"/>
    <n v="4.5"/>
    <s v="No"/>
    <x v="5"/>
    <x v="4"/>
    <x v="1"/>
    <s v="No"/>
    <n v="20"/>
    <s v="Venmo"/>
    <x v="2"/>
  </r>
  <r>
    <n v="3286"/>
    <n v="58"/>
    <x v="1"/>
    <s v="Hat"/>
    <x v="3"/>
    <x v="9"/>
    <x v="11"/>
    <x v="3"/>
    <x v="23"/>
    <x v="3"/>
    <n v="4.5999999999999996"/>
    <s v="No"/>
    <x v="3"/>
    <x v="1"/>
    <x v="1"/>
    <s v="No"/>
    <n v="11"/>
    <s v="Cash"/>
    <x v="1"/>
  </r>
  <r>
    <n v="3287"/>
    <n v="45"/>
    <x v="1"/>
    <s v="Jacket"/>
    <x v="2"/>
    <x v="25"/>
    <x v="26"/>
    <x v="0"/>
    <x v="6"/>
    <x v="0"/>
    <n v="5"/>
    <s v="No"/>
    <x v="4"/>
    <x v="0"/>
    <x v="1"/>
    <s v="No"/>
    <n v="4"/>
    <s v="Venmo"/>
    <x v="0"/>
  </r>
  <r>
    <n v="3288"/>
    <n v="24"/>
    <x v="1"/>
    <s v="Skirt"/>
    <x v="0"/>
    <x v="80"/>
    <x v="8"/>
    <x v="0"/>
    <x v="13"/>
    <x v="1"/>
    <n v="4.3"/>
    <s v="No"/>
    <x v="3"/>
    <x v="4"/>
    <x v="1"/>
    <s v="No"/>
    <n v="38"/>
    <s v="Credit Card"/>
    <x v="1"/>
  </r>
  <r>
    <n v="3289"/>
    <n v="67"/>
    <x v="1"/>
    <s v="Handbag"/>
    <x v="3"/>
    <x v="70"/>
    <x v="36"/>
    <x v="3"/>
    <x v="3"/>
    <x v="1"/>
    <n v="4.9000000000000004"/>
    <s v="No"/>
    <x v="5"/>
    <x v="2"/>
    <x v="1"/>
    <s v="No"/>
    <n v="19"/>
    <s v="Credit Card"/>
    <x v="4"/>
  </r>
  <r>
    <n v="3290"/>
    <n v="31"/>
    <x v="1"/>
    <s v="Backpack"/>
    <x v="3"/>
    <x v="74"/>
    <x v="6"/>
    <x v="2"/>
    <x v="1"/>
    <x v="2"/>
    <n v="4"/>
    <s v="No"/>
    <x v="4"/>
    <x v="4"/>
    <x v="1"/>
    <s v="No"/>
    <n v="16"/>
    <s v="Venmo"/>
    <x v="6"/>
  </r>
  <r>
    <n v="3291"/>
    <n v="52"/>
    <x v="1"/>
    <s v="Coat"/>
    <x v="2"/>
    <x v="71"/>
    <x v="25"/>
    <x v="0"/>
    <x v="13"/>
    <x v="1"/>
    <n v="3.1"/>
    <s v="No"/>
    <x v="1"/>
    <x v="1"/>
    <x v="1"/>
    <s v="No"/>
    <n v="2"/>
    <s v="PayPal"/>
    <x v="5"/>
  </r>
  <r>
    <n v="3292"/>
    <n v="29"/>
    <x v="1"/>
    <s v="Belt"/>
    <x v="3"/>
    <x v="12"/>
    <x v="35"/>
    <x v="0"/>
    <x v="8"/>
    <x v="3"/>
    <n v="2.6"/>
    <s v="No"/>
    <x v="1"/>
    <x v="4"/>
    <x v="1"/>
    <s v="No"/>
    <n v="11"/>
    <s v="Cash"/>
    <x v="5"/>
  </r>
  <r>
    <n v="3293"/>
    <n v="62"/>
    <x v="1"/>
    <s v="Handbag"/>
    <x v="3"/>
    <x v="66"/>
    <x v="9"/>
    <x v="0"/>
    <x v="0"/>
    <x v="1"/>
    <n v="4.9000000000000004"/>
    <s v="No"/>
    <x v="5"/>
    <x v="3"/>
    <x v="1"/>
    <s v="No"/>
    <n v="18"/>
    <s v="Bank Transfer"/>
    <x v="0"/>
  </r>
  <r>
    <n v="3294"/>
    <n v="19"/>
    <x v="1"/>
    <s v="Coat"/>
    <x v="2"/>
    <x v="26"/>
    <x v="8"/>
    <x v="2"/>
    <x v="9"/>
    <x v="1"/>
    <n v="3.5"/>
    <s v="No"/>
    <x v="1"/>
    <x v="4"/>
    <x v="1"/>
    <s v="No"/>
    <n v="47"/>
    <s v="Credit Card"/>
    <x v="0"/>
  </r>
  <r>
    <n v="3295"/>
    <n v="62"/>
    <x v="1"/>
    <s v="Sweater"/>
    <x v="0"/>
    <x v="30"/>
    <x v="36"/>
    <x v="1"/>
    <x v="23"/>
    <x v="1"/>
    <n v="4.5"/>
    <s v="No"/>
    <x v="3"/>
    <x v="5"/>
    <x v="1"/>
    <s v="No"/>
    <n v="15"/>
    <s v="Bank Transfer"/>
    <x v="4"/>
  </r>
  <r>
    <n v="3296"/>
    <n v="70"/>
    <x v="1"/>
    <s v="Blouse"/>
    <x v="0"/>
    <x v="7"/>
    <x v="8"/>
    <x v="1"/>
    <x v="12"/>
    <x v="2"/>
    <n v="2.8"/>
    <s v="No"/>
    <x v="3"/>
    <x v="2"/>
    <x v="1"/>
    <s v="No"/>
    <n v="15"/>
    <s v="Cash"/>
    <x v="1"/>
  </r>
  <r>
    <n v="3297"/>
    <n v="20"/>
    <x v="1"/>
    <s v="Blouse"/>
    <x v="0"/>
    <x v="66"/>
    <x v="29"/>
    <x v="2"/>
    <x v="14"/>
    <x v="1"/>
    <n v="4.2"/>
    <s v="No"/>
    <x v="3"/>
    <x v="2"/>
    <x v="1"/>
    <s v="No"/>
    <n v="47"/>
    <s v="Venmo"/>
    <x v="3"/>
  </r>
  <r>
    <n v="3298"/>
    <n v="67"/>
    <x v="1"/>
    <s v="Belt"/>
    <x v="3"/>
    <x v="71"/>
    <x v="8"/>
    <x v="2"/>
    <x v="10"/>
    <x v="3"/>
    <n v="4.0999999999999996"/>
    <s v="No"/>
    <x v="0"/>
    <x v="1"/>
    <x v="1"/>
    <s v="No"/>
    <n v="47"/>
    <s v="PayPal"/>
    <x v="5"/>
  </r>
  <r>
    <n v="3299"/>
    <n v="65"/>
    <x v="1"/>
    <s v="Jacket"/>
    <x v="2"/>
    <x v="2"/>
    <x v="35"/>
    <x v="2"/>
    <x v="18"/>
    <x v="3"/>
    <n v="3.5"/>
    <s v="No"/>
    <x v="3"/>
    <x v="0"/>
    <x v="1"/>
    <s v="No"/>
    <n v="6"/>
    <s v="Bank Transfer"/>
    <x v="6"/>
  </r>
  <r>
    <n v="3300"/>
    <n v="45"/>
    <x v="1"/>
    <s v="Shorts"/>
    <x v="0"/>
    <x v="50"/>
    <x v="45"/>
    <x v="0"/>
    <x v="11"/>
    <x v="1"/>
    <n v="4"/>
    <s v="No"/>
    <x v="1"/>
    <x v="4"/>
    <x v="1"/>
    <s v="No"/>
    <n v="18"/>
    <s v="Venmo"/>
    <x v="5"/>
  </r>
  <r>
    <n v="3301"/>
    <n v="26"/>
    <x v="1"/>
    <s v="Hat"/>
    <x v="3"/>
    <x v="68"/>
    <x v="19"/>
    <x v="2"/>
    <x v="4"/>
    <x v="1"/>
    <n v="4"/>
    <s v="No"/>
    <x v="5"/>
    <x v="0"/>
    <x v="1"/>
    <s v="No"/>
    <n v="40"/>
    <s v="Bank Transfer"/>
    <x v="4"/>
  </r>
  <r>
    <n v="3302"/>
    <n v="36"/>
    <x v="1"/>
    <s v="Pants"/>
    <x v="0"/>
    <x v="47"/>
    <x v="19"/>
    <x v="3"/>
    <x v="4"/>
    <x v="2"/>
    <n v="2.5"/>
    <s v="No"/>
    <x v="3"/>
    <x v="1"/>
    <x v="1"/>
    <s v="No"/>
    <n v="31"/>
    <s v="Credit Card"/>
    <x v="0"/>
  </r>
  <r>
    <n v="3303"/>
    <n v="36"/>
    <x v="1"/>
    <s v="Blouse"/>
    <x v="0"/>
    <x v="71"/>
    <x v="15"/>
    <x v="3"/>
    <x v="19"/>
    <x v="0"/>
    <n v="4.2"/>
    <s v="No"/>
    <x v="4"/>
    <x v="3"/>
    <x v="1"/>
    <s v="No"/>
    <n v="31"/>
    <s v="Venmo"/>
    <x v="4"/>
  </r>
  <r>
    <n v="3304"/>
    <n v="20"/>
    <x v="1"/>
    <s v="Belt"/>
    <x v="3"/>
    <x v="30"/>
    <x v="16"/>
    <x v="1"/>
    <x v="2"/>
    <x v="2"/>
    <n v="3.4"/>
    <s v="No"/>
    <x v="3"/>
    <x v="2"/>
    <x v="1"/>
    <s v="No"/>
    <n v="4"/>
    <s v="Credit Card"/>
    <x v="0"/>
  </r>
  <r>
    <n v="3305"/>
    <n v="30"/>
    <x v="1"/>
    <s v="Handbag"/>
    <x v="3"/>
    <x v="24"/>
    <x v="16"/>
    <x v="3"/>
    <x v="20"/>
    <x v="3"/>
    <n v="4.8"/>
    <s v="No"/>
    <x v="5"/>
    <x v="2"/>
    <x v="1"/>
    <s v="No"/>
    <n v="36"/>
    <s v="Bank Transfer"/>
    <x v="6"/>
  </r>
  <r>
    <n v="3306"/>
    <n v="34"/>
    <x v="1"/>
    <s v="Hoodie"/>
    <x v="0"/>
    <x v="52"/>
    <x v="43"/>
    <x v="0"/>
    <x v="17"/>
    <x v="2"/>
    <n v="4.9000000000000004"/>
    <s v="No"/>
    <x v="1"/>
    <x v="3"/>
    <x v="1"/>
    <s v="No"/>
    <n v="31"/>
    <s v="PayPal"/>
    <x v="4"/>
  </r>
  <r>
    <n v="3307"/>
    <n v="63"/>
    <x v="1"/>
    <s v="Jacket"/>
    <x v="2"/>
    <x v="32"/>
    <x v="24"/>
    <x v="0"/>
    <x v="20"/>
    <x v="2"/>
    <n v="3.6"/>
    <s v="No"/>
    <x v="2"/>
    <x v="5"/>
    <x v="1"/>
    <s v="No"/>
    <n v="6"/>
    <s v="Venmo"/>
    <x v="0"/>
  </r>
  <r>
    <n v="3308"/>
    <n v="18"/>
    <x v="1"/>
    <s v="Scarf"/>
    <x v="3"/>
    <x v="14"/>
    <x v="38"/>
    <x v="1"/>
    <x v="14"/>
    <x v="0"/>
    <n v="4"/>
    <s v="No"/>
    <x v="0"/>
    <x v="5"/>
    <x v="1"/>
    <s v="No"/>
    <n v="1"/>
    <s v="Cash"/>
    <x v="5"/>
  </r>
  <r>
    <n v="3309"/>
    <n v="55"/>
    <x v="1"/>
    <s v="Jeans"/>
    <x v="0"/>
    <x v="44"/>
    <x v="40"/>
    <x v="2"/>
    <x v="6"/>
    <x v="3"/>
    <n v="2.6"/>
    <s v="No"/>
    <x v="4"/>
    <x v="0"/>
    <x v="1"/>
    <s v="No"/>
    <n v="29"/>
    <s v="Cash"/>
    <x v="5"/>
  </r>
  <r>
    <n v="3310"/>
    <n v="48"/>
    <x v="1"/>
    <s v="Handbag"/>
    <x v="3"/>
    <x v="53"/>
    <x v="2"/>
    <x v="2"/>
    <x v="24"/>
    <x v="2"/>
    <n v="3.1"/>
    <s v="No"/>
    <x v="0"/>
    <x v="5"/>
    <x v="1"/>
    <s v="No"/>
    <n v="19"/>
    <s v="PayPal"/>
    <x v="5"/>
  </r>
  <r>
    <n v="3311"/>
    <n v="45"/>
    <x v="1"/>
    <s v="Jacket"/>
    <x v="2"/>
    <x v="65"/>
    <x v="44"/>
    <x v="2"/>
    <x v="6"/>
    <x v="0"/>
    <n v="3.6"/>
    <s v="No"/>
    <x v="5"/>
    <x v="1"/>
    <x v="1"/>
    <s v="No"/>
    <n v="12"/>
    <s v="PayPal"/>
    <x v="0"/>
  </r>
  <r>
    <n v="3312"/>
    <n v="29"/>
    <x v="1"/>
    <s v="Hat"/>
    <x v="3"/>
    <x v="78"/>
    <x v="20"/>
    <x v="0"/>
    <x v="24"/>
    <x v="2"/>
    <n v="4"/>
    <s v="No"/>
    <x v="3"/>
    <x v="0"/>
    <x v="1"/>
    <s v="No"/>
    <n v="18"/>
    <s v="Bank Transfer"/>
    <x v="2"/>
  </r>
  <r>
    <n v="3313"/>
    <n v="55"/>
    <x v="1"/>
    <s v="Sneakers"/>
    <x v="1"/>
    <x v="60"/>
    <x v="7"/>
    <x v="0"/>
    <x v="13"/>
    <x v="2"/>
    <n v="3.9"/>
    <s v="No"/>
    <x v="4"/>
    <x v="2"/>
    <x v="1"/>
    <s v="No"/>
    <n v="45"/>
    <s v="Cash"/>
    <x v="3"/>
  </r>
  <r>
    <n v="3314"/>
    <n v="55"/>
    <x v="1"/>
    <s v="Hat"/>
    <x v="3"/>
    <x v="38"/>
    <x v="23"/>
    <x v="3"/>
    <x v="13"/>
    <x v="3"/>
    <n v="3.9"/>
    <s v="No"/>
    <x v="2"/>
    <x v="0"/>
    <x v="1"/>
    <s v="No"/>
    <n v="45"/>
    <s v="Credit Card"/>
    <x v="5"/>
  </r>
  <r>
    <n v="3315"/>
    <n v="55"/>
    <x v="1"/>
    <s v="Socks"/>
    <x v="0"/>
    <x v="23"/>
    <x v="23"/>
    <x v="2"/>
    <x v="10"/>
    <x v="1"/>
    <n v="3.3"/>
    <s v="No"/>
    <x v="3"/>
    <x v="3"/>
    <x v="1"/>
    <s v="No"/>
    <n v="8"/>
    <s v="Credit Card"/>
    <x v="3"/>
  </r>
  <r>
    <n v="3316"/>
    <n v="48"/>
    <x v="1"/>
    <s v="Scarf"/>
    <x v="3"/>
    <x v="10"/>
    <x v="0"/>
    <x v="1"/>
    <x v="9"/>
    <x v="2"/>
    <n v="2.9"/>
    <s v="No"/>
    <x v="0"/>
    <x v="3"/>
    <x v="1"/>
    <s v="No"/>
    <n v="4"/>
    <s v="PayPal"/>
    <x v="6"/>
  </r>
  <r>
    <n v="3317"/>
    <n v="42"/>
    <x v="1"/>
    <s v="Socks"/>
    <x v="0"/>
    <x v="29"/>
    <x v="35"/>
    <x v="2"/>
    <x v="8"/>
    <x v="2"/>
    <n v="3.1"/>
    <s v="No"/>
    <x v="2"/>
    <x v="1"/>
    <x v="1"/>
    <s v="No"/>
    <n v="5"/>
    <s v="Debit Card"/>
    <x v="0"/>
  </r>
  <r>
    <n v="3318"/>
    <n v="21"/>
    <x v="1"/>
    <s v="Hat"/>
    <x v="3"/>
    <x v="25"/>
    <x v="17"/>
    <x v="3"/>
    <x v="6"/>
    <x v="2"/>
    <n v="4.7"/>
    <s v="No"/>
    <x v="5"/>
    <x v="3"/>
    <x v="1"/>
    <s v="No"/>
    <n v="30"/>
    <s v="Cash"/>
    <x v="3"/>
  </r>
  <r>
    <n v="3319"/>
    <n v="45"/>
    <x v="1"/>
    <s v="Jacket"/>
    <x v="2"/>
    <x v="43"/>
    <x v="25"/>
    <x v="2"/>
    <x v="8"/>
    <x v="2"/>
    <n v="3.9"/>
    <s v="No"/>
    <x v="4"/>
    <x v="1"/>
    <x v="1"/>
    <s v="No"/>
    <n v="15"/>
    <s v="PayPal"/>
    <x v="5"/>
  </r>
  <r>
    <n v="3320"/>
    <n v="23"/>
    <x v="1"/>
    <s v="Shorts"/>
    <x v="0"/>
    <x v="9"/>
    <x v="25"/>
    <x v="2"/>
    <x v="21"/>
    <x v="2"/>
    <n v="4.3"/>
    <s v="No"/>
    <x v="2"/>
    <x v="2"/>
    <x v="1"/>
    <s v="No"/>
    <n v="17"/>
    <s v="Credit Card"/>
    <x v="6"/>
  </r>
  <r>
    <n v="3321"/>
    <n v="66"/>
    <x v="1"/>
    <s v="Blouse"/>
    <x v="0"/>
    <x v="77"/>
    <x v="26"/>
    <x v="3"/>
    <x v="5"/>
    <x v="3"/>
    <n v="4.2"/>
    <s v="No"/>
    <x v="2"/>
    <x v="4"/>
    <x v="1"/>
    <s v="No"/>
    <n v="45"/>
    <s v="Cash"/>
    <x v="6"/>
  </r>
  <r>
    <n v="3322"/>
    <n v="32"/>
    <x v="1"/>
    <s v="Coat"/>
    <x v="2"/>
    <x v="33"/>
    <x v="1"/>
    <x v="1"/>
    <x v="4"/>
    <x v="0"/>
    <n v="4.3"/>
    <s v="No"/>
    <x v="1"/>
    <x v="2"/>
    <x v="1"/>
    <s v="No"/>
    <n v="3"/>
    <s v="Venmo"/>
    <x v="2"/>
  </r>
  <r>
    <n v="3323"/>
    <n v="52"/>
    <x v="1"/>
    <s v="Sweater"/>
    <x v="0"/>
    <x v="56"/>
    <x v="27"/>
    <x v="3"/>
    <x v="20"/>
    <x v="0"/>
    <n v="4.5999999999999996"/>
    <s v="No"/>
    <x v="0"/>
    <x v="2"/>
    <x v="1"/>
    <s v="No"/>
    <n v="43"/>
    <s v="PayPal"/>
    <x v="1"/>
  </r>
  <r>
    <n v="3324"/>
    <n v="54"/>
    <x v="1"/>
    <s v="Handbag"/>
    <x v="3"/>
    <x v="72"/>
    <x v="25"/>
    <x v="2"/>
    <x v="22"/>
    <x v="0"/>
    <n v="3.8"/>
    <s v="No"/>
    <x v="4"/>
    <x v="1"/>
    <x v="1"/>
    <s v="No"/>
    <n v="4"/>
    <s v="Credit Card"/>
    <x v="5"/>
  </r>
  <r>
    <n v="3325"/>
    <n v="37"/>
    <x v="1"/>
    <s v="T-shirt"/>
    <x v="0"/>
    <x v="50"/>
    <x v="9"/>
    <x v="1"/>
    <x v="16"/>
    <x v="3"/>
    <n v="3.3"/>
    <s v="No"/>
    <x v="4"/>
    <x v="3"/>
    <x v="1"/>
    <s v="No"/>
    <n v="41"/>
    <s v="Venmo"/>
    <x v="1"/>
  </r>
  <r>
    <n v="3326"/>
    <n v="29"/>
    <x v="1"/>
    <s v="Sandals"/>
    <x v="1"/>
    <x v="8"/>
    <x v="29"/>
    <x v="2"/>
    <x v="1"/>
    <x v="3"/>
    <n v="3.7"/>
    <s v="No"/>
    <x v="5"/>
    <x v="4"/>
    <x v="1"/>
    <s v="No"/>
    <n v="16"/>
    <s v="Venmo"/>
    <x v="5"/>
  </r>
  <r>
    <n v="3327"/>
    <n v="47"/>
    <x v="1"/>
    <s v="Gloves"/>
    <x v="3"/>
    <x v="51"/>
    <x v="25"/>
    <x v="2"/>
    <x v="23"/>
    <x v="2"/>
    <n v="4.3"/>
    <s v="No"/>
    <x v="2"/>
    <x v="3"/>
    <x v="1"/>
    <s v="No"/>
    <n v="10"/>
    <s v="Debit Card"/>
    <x v="2"/>
  </r>
  <r>
    <n v="3328"/>
    <n v="47"/>
    <x v="1"/>
    <s v="Shorts"/>
    <x v="0"/>
    <x v="1"/>
    <x v="39"/>
    <x v="2"/>
    <x v="13"/>
    <x v="1"/>
    <n v="4.0999999999999996"/>
    <s v="No"/>
    <x v="1"/>
    <x v="0"/>
    <x v="1"/>
    <s v="No"/>
    <n v="2"/>
    <s v="Debit Card"/>
    <x v="3"/>
  </r>
  <r>
    <n v="3329"/>
    <n v="42"/>
    <x v="1"/>
    <s v="Sandals"/>
    <x v="1"/>
    <x v="59"/>
    <x v="48"/>
    <x v="2"/>
    <x v="10"/>
    <x v="1"/>
    <n v="3.2"/>
    <s v="No"/>
    <x v="4"/>
    <x v="1"/>
    <x v="1"/>
    <s v="No"/>
    <n v="11"/>
    <s v="Cash"/>
    <x v="4"/>
  </r>
  <r>
    <n v="3330"/>
    <n v="34"/>
    <x v="1"/>
    <s v="Backpack"/>
    <x v="3"/>
    <x v="36"/>
    <x v="32"/>
    <x v="2"/>
    <x v="0"/>
    <x v="0"/>
    <n v="3.8"/>
    <s v="No"/>
    <x v="5"/>
    <x v="0"/>
    <x v="1"/>
    <s v="No"/>
    <n v="1"/>
    <s v="Debit Card"/>
    <x v="4"/>
  </r>
  <r>
    <n v="3331"/>
    <n v="38"/>
    <x v="1"/>
    <s v="Sneakers"/>
    <x v="1"/>
    <x v="48"/>
    <x v="9"/>
    <x v="2"/>
    <x v="13"/>
    <x v="1"/>
    <n v="3.2"/>
    <s v="No"/>
    <x v="3"/>
    <x v="4"/>
    <x v="1"/>
    <s v="No"/>
    <n v="41"/>
    <s v="Bank Transfer"/>
    <x v="3"/>
  </r>
  <r>
    <n v="3332"/>
    <n v="55"/>
    <x v="1"/>
    <s v="Sunglasses"/>
    <x v="3"/>
    <x v="47"/>
    <x v="18"/>
    <x v="2"/>
    <x v="6"/>
    <x v="2"/>
    <n v="3.5"/>
    <s v="No"/>
    <x v="5"/>
    <x v="1"/>
    <x v="1"/>
    <s v="No"/>
    <n v="39"/>
    <s v="PayPal"/>
    <x v="3"/>
  </r>
  <r>
    <n v="3333"/>
    <n v="27"/>
    <x v="1"/>
    <s v="T-shirt"/>
    <x v="0"/>
    <x v="66"/>
    <x v="47"/>
    <x v="2"/>
    <x v="5"/>
    <x v="2"/>
    <n v="3.1"/>
    <s v="No"/>
    <x v="3"/>
    <x v="4"/>
    <x v="1"/>
    <s v="No"/>
    <n v="1"/>
    <s v="PayPal"/>
    <x v="4"/>
  </r>
  <r>
    <n v="3334"/>
    <n v="55"/>
    <x v="1"/>
    <s v="Jeans"/>
    <x v="0"/>
    <x v="59"/>
    <x v="46"/>
    <x v="2"/>
    <x v="10"/>
    <x v="1"/>
    <n v="4.2"/>
    <s v="No"/>
    <x v="5"/>
    <x v="0"/>
    <x v="1"/>
    <s v="No"/>
    <n v="3"/>
    <s v="PayPal"/>
    <x v="5"/>
  </r>
  <r>
    <n v="3335"/>
    <n v="66"/>
    <x v="1"/>
    <s v="Shirt"/>
    <x v="0"/>
    <x v="66"/>
    <x v="18"/>
    <x v="2"/>
    <x v="19"/>
    <x v="2"/>
    <n v="3.4"/>
    <s v="No"/>
    <x v="1"/>
    <x v="1"/>
    <x v="1"/>
    <s v="No"/>
    <n v="21"/>
    <s v="Credit Card"/>
    <x v="2"/>
  </r>
  <r>
    <n v="3336"/>
    <n v="44"/>
    <x v="1"/>
    <s v="Hat"/>
    <x v="3"/>
    <x v="23"/>
    <x v="21"/>
    <x v="3"/>
    <x v="17"/>
    <x v="0"/>
    <n v="3.5"/>
    <s v="No"/>
    <x v="0"/>
    <x v="0"/>
    <x v="1"/>
    <s v="No"/>
    <n v="48"/>
    <s v="Bank Transfer"/>
    <x v="3"/>
  </r>
  <r>
    <n v="3337"/>
    <n v="39"/>
    <x v="1"/>
    <s v="Blouse"/>
    <x v="0"/>
    <x v="29"/>
    <x v="6"/>
    <x v="2"/>
    <x v="18"/>
    <x v="3"/>
    <n v="4"/>
    <s v="No"/>
    <x v="4"/>
    <x v="1"/>
    <x v="1"/>
    <s v="No"/>
    <n v="24"/>
    <s v="Debit Card"/>
    <x v="2"/>
  </r>
  <r>
    <n v="3338"/>
    <n v="23"/>
    <x v="1"/>
    <s v="Jacket"/>
    <x v="2"/>
    <x v="66"/>
    <x v="28"/>
    <x v="0"/>
    <x v="24"/>
    <x v="0"/>
    <n v="4.4000000000000004"/>
    <s v="No"/>
    <x v="1"/>
    <x v="4"/>
    <x v="1"/>
    <s v="No"/>
    <n v="45"/>
    <s v="Bank Transfer"/>
    <x v="4"/>
  </r>
  <r>
    <n v="3339"/>
    <n v="29"/>
    <x v="1"/>
    <s v="Skirt"/>
    <x v="0"/>
    <x v="23"/>
    <x v="46"/>
    <x v="0"/>
    <x v="3"/>
    <x v="0"/>
    <n v="2.9"/>
    <s v="No"/>
    <x v="4"/>
    <x v="4"/>
    <x v="1"/>
    <s v="No"/>
    <n v="46"/>
    <s v="Credit Card"/>
    <x v="5"/>
  </r>
  <r>
    <n v="3340"/>
    <n v="20"/>
    <x v="1"/>
    <s v="Gloves"/>
    <x v="3"/>
    <x v="54"/>
    <x v="43"/>
    <x v="2"/>
    <x v="17"/>
    <x v="3"/>
    <n v="3.6"/>
    <s v="No"/>
    <x v="5"/>
    <x v="5"/>
    <x v="1"/>
    <s v="No"/>
    <n v="35"/>
    <s v="Cash"/>
    <x v="0"/>
  </r>
  <r>
    <n v="3341"/>
    <n v="42"/>
    <x v="1"/>
    <s v="T-shirt"/>
    <x v="0"/>
    <x v="14"/>
    <x v="41"/>
    <x v="3"/>
    <x v="1"/>
    <x v="3"/>
    <n v="4.4000000000000004"/>
    <s v="No"/>
    <x v="0"/>
    <x v="1"/>
    <x v="1"/>
    <s v="No"/>
    <n v="47"/>
    <s v="Credit Card"/>
    <x v="0"/>
  </r>
  <r>
    <n v="3342"/>
    <n v="55"/>
    <x v="1"/>
    <s v="Jacket"/>
    <x v="2"/>
    <x v="74"/>
    <x v="39"/>
    <x v="3"/>
    <x v="8"/>
    <x v="2"/>
    <n v="4.5"/>
    <s v="No"/>
    <x v="4"/>
    <x v="3"/>
    <x v="1"/>
    <s v="No"/>
    <n v="35"/>
    <s v="Credit Card"/>
    <x v="5"/>
  </r>
  <r>
    <n v="3343"/>
    <n v="66"/>
    <x v="1"/>
    <s v="Jacket"/>
    <x v="2"/>
    <x v="13"/>
    <x v="32"/>
    <x v="2"/>
    <x v="10"/>
    <x v="1"/>
    <n v="3.8"/>
    <s v="No"/>
    <x v="0"/>
    <x v="1"/>
    <x v="1"/>
    <s v="No"/>
    <n v="45"/>
    <s v="Credit Card"/>
    <x v="1"/>
  </r>
  <r>
    <n v="3344"/>
    <n v="24"/>
    <x v="1"/>
    <s v="Shorts"/>
    <x v="0"/>
    <x v="9"/>
    <x v="0"/>
    <x v="3"/>
    <x v="14"/>
    <x v="0"/>
    <n v="3.6"/>
    <s v="No"/>
    <x v="1"/>
    <x v="4"/>
    <x v="1"/>
    <s v="No"/>
    <n v="6"/>
    <s v="Cash"/>
    <x v="4"/>
  </r>
  <r>
    <n v="3345"/>
    <n v="62"/>
    <x v="1"/>
    <s v="Hat"/>
    <x v="3"/>
    <x v="16"/>
    <x v="47"/>
    <x v="3"/>
    <x v="23"/>
    <x v="3"/>
    <n v="4.3"/>
    <s v="No"/>
    <x v="5"/>
    <x v="1"/>
    <x v="1"/>
    <s v="No"/>
    <n v="20"/>
    <s v="Cash"/>
    <x v="2"/>
  </r>
  <r>
    <n v="3346"/>
    <n v="28"/>
    <x v="1"/>
    <s v="Handbag"/>
    <x v="3"/>
    <x v="26"/>
    <x v="20"/>
    <x v="2"/>
    <x v="2"/>
    <x v="2"/>
    <n v="4"/>
    <s v="No"/>
    <x v="2"/>
    <x v="4"/>
    <x v="1"/>
    <s v="No"/>
    <n v="3"/>
    <s v="Venmo"/>
    <x v="4"/>
  </r>
  <r>
    <n v="3347"/>
    <n v="30"/>
    <x v="1"/>
    <s v="Jeans"/>
    <x v="0"/>
    <x v="54"/>
    <x v="19"/>
    <x v="2"/>
    <x v="13"/>
    <x v="2"/>
    <n v="3.4"/>
    <s v="No"/>
    <x v="3"/>
    <x v="0"/>
    <x v="1"/>
    <s v="No"/>
    <n v="30"/>
    <s v="Venmo"/>
    <x v="3"/>
  </r>
  <r>
    <n v="3348"/>
    <n v="22"/>
    <x v="1"/>
    <s v="Shoes"/>
    <x v="1"/>
    <x v="44"/>
    <x v="44"/>
    <x v="3"/>
    <x v="17"/>
    <x v="2"/>
    <n v="4.4000000000000004"/>
    <s v="No"/>
    <x v="0"/>
    <x v="3"/>
    <x v="1"/>
    <s v="No"/>
    <n v="28"/>
    <s v="PayPal"/>
    <x v="4"/>
  </r>
  <r>
    <n v="3349"/>
    <n v="28"/>
    <x v="1"/>
    <s v="T-shirt"/>
    <x v="0"/>
    <x v="67"/>
    <x v="13"/>
    <x v="0"/>
    <x v="0"/>
    <x v="0"/>
    <n v="2.8"/>
    <s v="No"/>
    <x v="3"/>
    <x v="3"/>
    <x v="1"/>
    <s v="No"/>
    <n v="15"/>
    <s v="Cash"/>
    <x v="6"/>
  </r>
  <r>
    <n v="3350"/>
    <n v="35"/>
    <x v="1"/>
    <s v="Jewelry"/>
    <x v="3"/>
    <x v="24"/>
    <x v="42"/>
    <x v="2"/>
    <x v="16"/>
    <x v="3"/>
    <n v="2.8"/>
    <s v="No"/>
    <x v="2"/>
    <x v="5"/>
    <x v="1"/>
    <s v="No"/>
    <n v="29"/>
    <s v="PayPal"/>
    <x v="3"/>
  </r>
  <r>
    <n v="3351"/>
    <n v="45"/>
    <x v="1"/>
    <s v="Handbag"/>
    <x v="3"/>
    <x v="27"/>
    <x v="16"/>
    <x v="1"/>
    <x v="8"/>
    <x v="3"/>
    <n v="4.9000000000000004"/>
    <s v="No"/>
    <x v="3"/>
    <x v="4"/>
    <x v="1"/>
    <s v="No"/>
    <n v="15"/>
    <s v="Cash"/>
    <x v="4"/>
  </r>
  <r>
    <n v="3352"/>
    <n v="43"/>
    <x v="1"/>
    <s v="Shirt"/>
    <x v="0"/>
    <x v="4"/>
    <x v="13"/>
    <x v="0"/>
    <x v="17"/>
    <x v="1"/>
    <n v="4.2"/>
    <s v="No"/>
    <x v="2"/>
    <x v="4"/>
    <x v="1"/>
    <s v="No"/>
    <n v="18"/>
    <s v="Bank Transfer"/>
    <x v="0"/>
  </r>
  <r>
    <n v="3353"/>
    <n v="55"/>
    <x v="1"/>
    <s v="Belt"/>
    <x v="3"/>
    <x v="48"/>
    <x v="47"/>
    <x v="2"/>
    <x v="11"/>
    <x v="2"/>
    <n v="2.9"/>
    <s v="No"/>
    <x v="0"/>
    <x v="2"/>
    <x v="1"/>
    <s v="No"/>
    <n v="7"/>
    <s v="Bank Transfer"/>
    <x v="4"/>
  </r>
  <r>
    <n v="3354"/>
    <n v="31"/>
    <x v="1"/>
    <s v="Dress"/>
    <x v="0"/>
    <x v="76"/>
    <x v="31"/>
    <x v="0"/>
    <x v="11"/>
    <x v="3"/>
    <n v="4.5999999999999996"/>
    <s v="No"/>
    <x v="5"/>
    <x v="1"/>
    <x v="1"/>
    <s v="No"/>
    <n v="19"/>
    <s v="Credit Card"/>
    <x v="6"/>
  </r>
  <r>
    <n v="3355"/>
    <n v="42"/>
    <x v="1"/>
    <s v="Skirt"/>
    <x v="0"/>
    <x v="29"/>
    <x v="33"/>
    <x v="2"/>
    <x v="20"/>
    <x v="3"/>
    <n v="2.8"/>
    <s v="No"/>
    <x v="2"/>
    <x v="2"/>
    <x v="1"/>
    <s v="No"/>
    <n v="15"/>
    <s v="PayPal"/>
    <x v="1"/>
  </r>
  <r>
    <n v="3356"/>
    <n v="40"/>
    <x v="1"/>
    <s v="Blouse"/>
    <x v="0"/>
    <x v="39"/>
    <x v="12"/>
    <x v="2"/>
    <x v="15"/>
    <x v="1"/>
    <n v="2.6"/>
    <s v="No"/>
    <x v="5"/>
    <x v="5"/>
    <x v="1"/>
    <s v="No"/>
    <n v="3"/>
    <s v="Bank Transfer"/>
    <x v="4"/>
  </r>
  <r>
    <n v="3357"/>
    <n v="39"/>
    <x v="1"/>
    <s v="Jeans"/>
    <x v="0"/>
    <x v="16"/>
    <x v="30"/>
    <x v="2"/>
    <x v="5"/>
    <x v="2"/>
    <n v="3.5"/>
    <s v="No"/>
    <x v="0"/>
    <x v="5"/>
    <x v="1"/>
    <s v="No"/>
    <n v="13"/>
    <s v="PayPal"/>
    <x v="4"/>
  </r>
  <r>
    <n v="3358"/>
    <n v="41"/>
    <x v="1"/>
    <s v="Hoodie"/>
    <x v="0"/>
    <x v="25"/>
    <x v="10"/>
    <x v="2"/>
    <x v="6"/>
    <x v="0"/>
    <n v="3.5"/>
    <s v="No"/>
    <x v="4"/>
    <x v="1"/>
    <x v="1"/>
    <s v="No"/>
    <n v="37"/>
    <s v="Credit Card"/>
    <x v="5"/>
  </r>
  <r>
    <n v="3359"/>
    <n v="56"/>
    <x v="1"/>
    <s v="T-shirt"/>
    <x v="0"/>
    <x v="40"/>
    <x v="30"/>
    <x v="2"/>
    <x v="23"/>
    <x v="3"/>
    <n v="3.4"/>
    <s v="No"/>
    <x v="5"/>
    <x v="4"/>
    <x v="1"/>
    <s v="No"/>
    <n v="26"/>
    <s v="Cash"/>
    <x v="2"/>
  </r>
  <r>
    <n v="3360"/>
    <n v="43"/>
    <x v="1"/>
    <s v="Sunglasses"/>
    <x v="3"/>
    <x v="67"/>
    <x v="13"/>
    <x v="0"/>
    <x v="16"/>
    <x v="3"/>
    <n v="3.9"/>
    <s v="No"/>
    <x v="0"/>
    <x v="2"/>
    <x v="1"/>
    <s v="No"/>
    <n v="29"/>
    <s v="Debit Card"/>
    <x v="5"/>
  </r>
  <r>
    <n v="3361"/>
    <n v="22"/>
    <x v="1"/>
    <s v="Jacket"/>
    <x v="2"/>
    <x v="13"/>
    <x v="46"/>
    <x v="2"/>
    <x v="1"/>
    <x v="1"/>
    <n v="3.3"/>
    <s v="No"/>
    <x v="4"/>
    <x v="4"/>
    <x v="1"/>
    <s v="No"/>
    <n v="47"/>
    <s v="Cash"/>
    <x v="6"/>
  </r>
  <r>
    <n v="3362"/>
    <n v="47"/>
    <x v="1"/>
    <s v="Shoes"/>
    <x v="1"/>
    <x v="46"/>
    <x v="20"/>
    <x v="2"/>
    <x v="5"/>
    <x v="1"/>
    <n v="4.0999999999999996"/>
    <s v="No"/>
    <x v="0"/>
    <x v="1"/>
    <x v="1"/>
    <s v="No"/>
    <n v="47"/>
    <s v="Credit Card"/>
    <x v="4"/>
  </r>
  <r>
    <n v="3363"/>
    <n v="50"/>
    <x v="1"/>
    <s v="Handbag"/>
    <x v="3"/>
    <x v="70"/>
    <x v="30"/>
    <x v="2"/>
    <x v="0"/>
    <x v="2"/>
    <n v="3"/>
    <s v="No"/>
    <x v="0"/>
    <x v="2"/>
    <x v="1"/>
    <s v="No"/>
    <n v="48"/>
    <s v="Venmo"/>
    <x v="0"/>
  </r>
  <r>
    <n v="3364"/>
    <n v="58"/>
    <x v="1"/>
    <s v="Sweater"/>
    <x v="0"/>
    <x v="66"/>
    <x v="18"/>
    <x v="2"/>
    <x v="2"/>
    <x v="0"/>
    <n v="3"/>
    <s v="No"/>
    <x v="3"/>
    <x v="2"/>
    <x v="1"/>
    <s v="No"/>
    <n v="46"/>
    <s v="Bank Transfer"/>
    <x v="4"/>
  </r>
  <r>
    <n v="3365"/>
    <n v="50"/>
    <x v="1"/>
    <s v="Scarf"/>
    <x v="3"/>
    <x v="27"/>
    <x v="4"/>
    <x v="2"/>
    <x v="15"/>
    <x v="3"/>
    <n v="3.2"/>
    <s v="No"/>
    <x v="2"/>
    <x v="3"/>
    <x v="1"/>
    <s v="No"/>
    <n v="7"/>
    <s v="Credit Card"/>
    <x v="5"/>
  </r>
  <r>
    <n v="3366"/>
    <n v="43"/>
    <x v="1"/>
    <s v="Skirt"/>
    <x v="0"/>
    <x v="47"/>
    <x v="30"/>
    <x v="0"/>
    <x v="11"/>
    <x v="3"/>
    <n v="3.9"/>
    <s v="No"/>
    <x v="1"/>
    <x v="0"/>
    <x v="1"/>
    <s v="No"/>
    <n v="45"/>
    <s v="Credit Card"/>
    <x v="6"/>
  </r>
  <r>
    <n v="3367"/>
    <n v="38"/>
    <x v="1"/>
    <s v="Gloves"/>
    <x v="3"/>
    <x v="61"/>
    <x v="17"/>
    <x v="2"/>
    <x v="16"/>
    <x v="1"/>
    <n v="3.6"/>
    <s v="No"/>
    <x v="4"/>
    <x v="4"/>
    <x v="1"/>
    <s v="No"/>
    <n v="47"/>
    <s v="Debit Card"/>
    <x v="3"/>
  </r>
  <r>
    <n v="3368"/>
    <n v="44"/>
    <x v="1"/>
    <s v="T-shirt"/>
    <x v="0"/>
    <x v="16"/>
    <x v="30"/>
    <x v="2"/>
    <x v="24"/>
    <x v="2"/>
    <n v="3.1"/>
    <s v="No"/>
    <x v="0"/>
    <x v="5"/>
    <x v="1"/>
    <s v="No"/>
    <n v="6"/>
    <s v="Venmo"/>
    <x v="0"/>
  </r>
  <r>
    <n v="3369"/>
    <n v="30"/>
    <x v="1"/>
    <s v="Sandals"/>
    <x v="1"/>
    <x v="21"/>
    <x v="43"/>
    <x v="2"/>
    <x v="24"/>
    <x v="1"/>
    <n v="4.8"/>
    <s v="No"/>
    <x v="2"/>
    <x v="0"/>
    <x v="1"/>
    <s v="No"/>
    <n v="29"/>
    <s v="Bank Transfer"/>
    <x v="6"/>
  </r>
  <r>
    <n v="3370"/>
    <n v="47"/>
    <x v="1"/>
    <s v="Sweater"/>
    <x v="0"/>
    <x v="12"/>
    <x v="1"/>
    <x v="2"/>
    <x v="21"/>
    <x v="0"/>
    <n v="3.8"/>
    <s v="No"/>
    <x v="5"/>
    <x v="4"/>
    <x v="1"/>
    <s v="No"/>
    <n v="42"/>
    <s v="Cash"/>
    <x v="5"/>
  </r>
  <r>
    <n v="3371"/>
    <n v="30"/>
    <x v="1"/>
    <s v="Belt"/>
    <x v="3"/>
    <x v="9"/>
    <x v="26"/>
    <x v="2"/>
    <x v="4"/>
    <x v="2"/>
    <n v="2.8"/>
    <s v="No"/>
    <x v="4"/>
    <x v="5"/>
    <x v="1"/>
    <s v="No"/>
    <n v="46"/>
    <s v="Cash"/>
    <x v="0"/>
  </r>
  <r>
    <n v="3372"/>
    <n v="49"/>
    <x v="1"/>
    <s v="Hoodie"/>
    <x v="0"/>
    <x v="54"/>
    <x v="24"/>
    <x v="1"/>
    <x v="2"/>
    <x v="0"/>
    <n v="4"/>
    <s v="No"/>
    <x v="3"/>
    <x v="2"/>
    <x v="1"/>
    <s v="No"/>
    <n v="28"/>
    <s v="PayPal"/>
    <x v="2"/>
  </r>
  <r>
    <n v="3373"/>
    <n v="56"/>
    <x v="1"/>
    <s v="Socks"/>
    <x v="0"/>
    <x v="21"/>
    <x v="38"/>
    <x v="2"/>
    <x v="1"/>
    <x v="0"/>
    <n v="4.5999999999999996"/>
    <s v="No"/>
    <x v="0"/>
    <x v="1"/>
    <x v="1"/>
    <s v="No"/>
    <n v="14"/>
    <s v="Credit Card"/>
    <x v="6"/>
  </r>
  <r>
    <n v="3374"/>
    <n v="70"/>
    <x v="1"/>
    <s v="Sandals"/>
    <x v="1"/>
    <x v="78"/>
    <x v="46"/>
    <x v="2"/>
    <x v="7"/>
    <x v="1"/>
    <n v="3.5"/>
    <s v="No"/>
    <x v="5"/>
    <x v="5"/>
    <x v="1"/>
    <s v="No"/>
    <n v="12"/>
    <s v="Debit Card"/>
    <x v="6"/>
  </r>
  <r>
    <n v="3375"/>
    <n v="22"/>
    <x v="1"/>
    <s v="Blouse"/>
    <x v="0"/>
    <x v="53"/>
    <x v="22"/>
    <x v="1"/>
    <x v="12"/>
    <x v="1"/>
    <n v="3.7"/>
    <s v="No"/>
    <x v="5"/>
    <x v="4"/>
    <x v="1"/>
    <s v="No"/>
    <n v="41"/>
    <s v="Debit Card"/>
    <x v="2"/>
  </r>
  <r>
    <n v="3376"/>
    <n v="51"/>
    <x v="1"/>
    <s v="Boots"/>
    <x v="1"/>
    <x v="57"/>
    <x v="39"/>
    <x v="3"/>
    <x v="22"/>
    <x v="3"/>
    <n v="4.9000000000000004"/>
    <s v="No"/>
    <x v="5"/>
    <x v="0"/>
    <x v="1"/>
    <s v="No"/>
    <n v="8"/>
    <s v="Credit Card"/>
    <x v="2"/>
  </r>
  <r>
    <n v="3377"/>
    <n v="22"/>
    <x v="1"/>
    <s v="Hat"/>
    <x v="3"/>
    <x v="43"/>
    <x v="31"/>
    <x v="2"/>
    <x v="14"/>
    <x v="0"/>
    <n v="4.0999999999999996"/>
    <s v="No"/>
    <x v="0"/>
    <x v="5"/>
    <x v="1"/>
    <s v="No"/>
    <n v="24"/>
    <s v="Cash"/>
    <x v="3"/>
  </r>
  <r>
    <n v="3378"/>
    <n v="37"/>
    <x v="1"/>
    <s v="Shirt"/>
    <x v="0"/>
    <x v="50"/>
    <x v="0"/>
    <x v="2"/>
    <x v="22"/>
    <x v="0"/>
    <n v="4.5999999999999996"/>
    <s v="No"/>
    <x v="1"/>
    <x v="2"/>
    <x v="1"/>
    <s v="No"/>
    <n v="18"/>
    <s v="PayPal"/>
    <x v="0"/>
  </r>
  <r>
    <n v="3379"/>
    <n v="49"/>
    <x v="1"/>
    <s v="Shorts"/>
    <x v="0"/>
    <x v="60"/>
    <x v="46"/>
    <x v="0"/>
    <x v="9"/>
    <x v="3"/>
    <n v="4.5"/>
    <s v="No"/>
    <x v="3"/>
    <x v="2"/>
    <x v="1"/>
    <s v="No"/>
    <n v="6"/>
    <s v="Cash"/>
    <x v="3"/>
  </r>
  <r>
    <n v="3380"/>
    <n v="61"/>
    <x v="1"/>
    <s v="Handbag"/>
    <x v="3"/>
    <x v="12"/>
    <x v="30"/>
    <x v="0"/>
    <x v="2"/>
    <x v="2"/>
    <n v="5"/>
    <s v="No"/>
    <x v="5"/>
    <x v="5"/>
    <x v="1"/>
    <s v="No"/>
    <n v="40"/>
    <s v="Cash"/>
    <x v="1"/>
  </r>
  <r>
    <n v="3381"/>
    <n v="41"/>
    <x v="1"/>
    <s v="Dress"/>
    <x v="0"/>
    <x v="78"/>
    <x v="25"/>
    <x v="0"/>
    <x v="24"/>
    <x v="2"/>
    <n v="3.8"/>
    <s v="No"/>
    <x v="3"/>
    <x v="3"/>
    <x v="1"/>
    <s v="No"/>
    <n v="6"/>
    <s v="PayPal"/>
    <x v="6"/>
  </r>
  <r>
    <n v="3382"/>
    <n v="57"/>
    <x v="1"/>
    <s v="Hat"/>
    <x v="3"/>
    <x v="76"/>
    <x v="46"/>
    <x v="0"/>
    <x v="2"/>
    <x v="0"/>
    <n v="4.7"/>
    <s v="No"/>
    <x v="1"/>
    <x v="3"/>
    <x v="1"/>
    <s v="No"/>
    <n v="27"/>
    <s v="Credit Card"/>
    <x v="3"/>
  </r>
  <r>
    <n v="3383"/>
    <n v="34"/>
    <x v="1"/>
    <s v="Sweater"/>
    <x v="0"/>
    <x v="59"/>
    <x v="43"/>
    <x v="2"/>
    <x v="1"/>
    <x v="1"/>
    <n v="2.8"/>
    <s v="No"/>
    <x v="1"/>
    <x v="0"/>
    <x v="1"/>
    <s v="No"/>
    <n v="2"/>
    <s v="Bank Transfer"/>
    <x v="1"/>
  </r>
  <r>
    <n v="3384"/>
    <n v="27"/>
    <x v="1"/>
    <s v="Coat"/>
    <x v="2"/>
    <x v="35"/>
    <x v="12"/>
    <x v="2"/>
    <x v="6"/>
    <x v="3"/>
    <n v="2.6"/>
    <s v="No"/>
    <x v="0"/>
    <x v="2"/>
    <x v="1"/>
    <s v="No"/>
    <n v="39"/>
    <s v="Venmo"/>
    <x v="4"/>
  </r>
  <r>
    <n v="3385"/>
    <n v="39"/>
    <x v="1"/>
    <s v="Hoodie"/>
    <x v="0"/>
    <x v="41"/>
    <x v="46"/>
    <x v="0"/>
    <x v="1"/>
    <x v="2"/>
    <n v="3.8"/>
    <s v="No"/>
    <x v="0"/>
    <x v="1"/>
    <x v="1"/>
    <s v="No"/>
    <n v="9"/>
    <s v="Venmo"/>
    <x v="3"/>
  </r>
  <r>
    <n v="3386"/>
    <n v="62"/>
    <x v="1"/>
    <s v="Jewelry"/>
    <x v="3"/>
    <x v="42"/>
    <x v="3"/>
    <x v="2"/>
    <x v="8"/>
    <x v="0"/>
    <n v="2.8"/>
    <s v="No"/>
    <x v="3"/>
    <x v="3"/>
    <x v="1"/>
    <s v="No"/>
    <n v="16"/>
    <s v="Credit Card"/>
    <x v="6"/>
  </r>
  <r>
    <n v="3387"/>
    <n v="34"/>
    <x v="1"/>
    <s v="T-shirt"/>
    <x v="0"/>
    <x v="17"/>
    <x v="49"/>
    <x v="2"/>
    <x v="12"/>
    <x v="3"/>
    <n v="2.6"/>
    <s v="No"/>
    <x v="5"/>
    <x v="4"/>
    <x v="1"/>
    <s v="No"/>
    <n v="36"/>
    <s v="Cash"/>
    <x v="3"/>
  </r>
  <r>
    <n v="3388"/>
    <n v="53"/>
    <x v="1"/>
    <s v="Pants"/>
    <x v="0"/>
    <x v="72"/>
    <x v="32"/>
    <x v="1"/>
    <x v="6"/>
    <x v="1"/>
    <n v="3.4"/>
    <s v="No"/>
    <x v="4"/>
    <x v="4"/>
    <x v="1"/>
    <s v="No"/>
    <n v="2"/>
    <s v="Credit Card"/>
    <x v="4"/>
  </r>
  <r>
    <n v="3389"/>
    <n v="35"/>
    <x v="1"/>
    <s v="Sweater"/>
    <x v="0"/>
    <x v="70"/>
    <x v="45"/>
    <x v="2"/>
    <x v="17"/>
    <x v="1"/>
    <n v="4.5"/>
    <s v="No"/>
    <x v="4"/>
    <x v="5"/>
    <x v="1"/>
    <s v="No"/>
    <n v="21"/>
    <s v="Credit Card"/>
    <x v="1"/>
  </r>
  <r>
    <n v="3390"/>
    <n v="38"/>
    <x v="1"/>
    <s v="Pants"/>
    <x v="0"/>
    <x v="75"/>
    <x v="17"/>
    <x v="0"/>
    <x v="1"/>
    <x v="3"/>
    <n v="3.8"/>
    <s v="No"/>
    <x v="0"/>
    <x v="1"/>
    <x v="1"/>
    <s v="No"/>
    <n v="39"/>
    <s v="Venmo"/>
    <x v="2"/>
  </r>
  <r>
    <n v="3391"/>
    <n v="32"/>
    <x v="1"/>
    <s v="Socks"/>
    <x v="0"/>
    <x v="44"/>
    <x v="4"/>
    <x v="1"/>
    <x v="16"/>
    <x v="2"/>
    <n v="3"/>
    <s v="No"/>
    <x v="0"/>
    <x v="2"/>
    <x v="1"/>
    <s v="No"/>
    <n v="38"/>
    <s v="PayPal"/>
    <x v="2"/>
  </r>
  <r>
    <n v="3392"/>
    <n v="47"/>
    <x v="1"/>
    <s v="Hoodie"/>
    <x v="0"/>
    <x v="75"/>
    <x v="6"/>
    <x v="2"/>
    <x v="5"/>
    <x v="3"/>
    <n v="3.7"/>
    <s v="No"/>
    <x v="2"/>
    <x v="4"/>
    <x v="1"/>
    <s v="No"/>
    <n v="6"/>
    <s v="Debit Card"/>
    <x v="6"/>
  </r>
  <r>
    <n v="3393"/>
    <n v="53"/>
    <x v="1"/>
    <s v="Scarf"/>
    <x v="3"/>
    <x v="67"/>
    <x v="32"/>
    <x v="3"/>
    <x v="24"/>
    <x v="0"/>
    <n v="4.4000000000000004"/>
    <s v="No"/>
    <x v="0"/>
    <x v="1"/>
    <x v="1"/>
    <s v="No"/>
    <n v="6"/>
    <s v="Venmo"/>
    <x v="4"/>
  </r>
  <r>
    <n v="3394"/>
    <n v="60"/>
    <x v="1"/>
    <s v="Dress"/>
    <x v="0"/>
    <x v="3"/>
    <x v="28"/>
    <x v="2"/>
    <x v="9"/>
    <x v="3"/>
    <n v="3.1"/>
    <s v="No"/>
    <x v="3"/>
    <x v="2"/>
    <x v="1"/>
    <s v="No"/>
    <n v="50"/>
    <s v="Debit Card"/>
    <x v="5"/>
  </r>
  <r>
    <n v="3395"/>
    <n v="31"/>
    <x v="1"/>
    <s v="Sandals"/>
    <x v="1"/>
    <x v="57"/>
    <x v="34"/>
    <x v="1"/>
    <x v="22"/>
    <x v="1"/>
    <n v="4.2"/>
    <s v="No"/>
    <x v="2"/>
    <x v="5"/>
    <x v="1"/>
    <s v="No"/>
    <n v="9"/>
    <s v="PayPal"/>
    <x v="2"/>
  </r>
  <r>
    <n v="3396"/>
    <n v="44"/>
    <x v="1"/>
    <s v="Dress"/>
    <x v="0"/>
    <x v="35"/>
    <x v="24"/>
    <x v="2"/>
    <x v="5"/>
    <x v="0"/>
    <n v="3.1"/>
    <s v="No"/>
    <x v="5"/>
    <x v="1"/>
    <x v="1"/>
    <s v="No"/>
    <n v="15"/>
    <s v="Debit Card"/>
    <x v="6"/>
  </r>
  <r>
    <n v="3397"/>
    <n v="29"/>
    <x v="1"/>
    <s v="Pants"/>
    <x v="0"/>
    <x v="18"/>
    <x v="30"/>
    <x v="3"/>
    <x v="13"/>
    <x v="0"/>
    <n v="5"/>
    <s v="No"/>
    <x v="3"/>
    <x v="2"/>
    <x v="1"/>
    <s v="No"/>
    <n v="5"/>
    <s v="PayPal"/>
    <x v="3"/>
  </r>
  <r>
    <n v="3398"/>
    <n v="19"/>
    <x v="1"/>
    <s v="Blouse"/>
    <x v="0"/>
    <x v="15"/>
    <x v="32"/>
    <x v="0"/>
    <x v="22"/>
    <x v="2"/>
    <n v="2.7"/>
    <s v="No"/>
    <x v="1"/>
    <x v="3"/>
    <x v="1"/>
    <s v="No"/>
    <n v="13"/>
    <s v="Bank Transfer"/>
    <x v="4"/>
  </r>
  <r>
    <n v="3399"/>
    <n v="54"/>
    <x v="1"/>
    <s v="Jeans"/>
    <x v="0"/>
    <x v="30"/>
    <x v="6"/>
    <x v="0"/>
    <x v="6"/>
    <x v="0"/>
    <n v="3.8"/>
    <s v="No"/>
    <x v="2"/>
    <x v="3"/>
    <x v="1"/>
    <s v="No"/>
    <n v="44"/>
    <s v="Cash"/>
    <x v="0"/>
  </r>
  <r>
    <n v="3400"/>
    <n v="40"/>
    <x v="1"/>
    <s v="Pants"/>
    <x v="0"/>
    <x v="37"/>
    <x v="6"/>
    <x v="3"/>
    <x v="22"/>
    <x v="0"/>
    <n v="3.3"/>
    <s v="No"/>
    <x v="5"/>
    <x v="3"/>
    <x v="1"/>
    <s v="No"/>
    <n v="36"/>
    <s v="Debit Card"/>
    <x v="2"/>
  </r>
  <r>
    <n v="3401"/>
    <n v="39"/>
    <x v="1"/>
    <s v="Sunglasses"/>
    <x v="3"/>
    <x v="12"/>
    <x v="22"/>
    <x v="2"/>
    <x v="12"/>
    <x v="3"/>
    <n v="4.8"/>
    <s v="No"/>
    <x v="5"/>
    <x v="1"/>
    <x v="1"/>
    <s v="No"/>
    <n v="18"/>
    <s v="Venmo"/>
    <x v="0"/>
  </r>
  <r>
    <n v="3402"/>
    <n v="44"/>
    <x v="1"/>
    <s v="Backpack"/>
    <x v="3"/>
    <x v="79"/>
    <x v="22"/>
    <x v="0"/>
    <x v="15"/>
    <x v="0"/>
    <n v="3.4"/>
    <s v="No"/>
    <x v="4"/>
    <x v="3"/>
    <x v="1"/>
    <s v="No"/>
    <n v="39"/>
    <s v="Credit Card"/>
    <x v="1"/>
  </r>
  <r>
    <n v="3403"/>
    <n v="22"/>
    <x v="1"/>
    <s v="Hoodie"/>
    <x v="0"/>
    <x v="70"/>
    <x v="7"/>
    <x v="2"/>
    <x v="13"/>
    <x v="1"/>
    <n v="4.4000000000000004"/>
    <s v="No"/>
    <x v="4"/>
    <x v="4"/>
    <x v="1"/>
    <s v="No"/>
    <n v="11"/>
    <s v="PayPal"/>
    <x v="6"/>
  </r>
  <r>
    <n v="3404"/>
    <n v="30"/>
    <x v="1"/>
    <s v="Boots"/>
    <x v="1"/>
    <x v="61"/>
    <x v="26"/>
    <x v="2"/>
    <x v="8"/>
    <x v="2"/>
    <n v="3.9"/>
    <s v="No"/>
    <x v="0"/>
    <x v="3"/>
    <x v="1"/>
    <s v="No"/>
    <n v="1"/>
    <s v="Cash"/>
    <x v="4"/>
  </r>
  <r>
    <n v="3405"/>
    <n v="69"/>
    <x v="1"/>
    <s v="Gloves"/>
    <x v="3"/>
    <x v="7"/>
    <x v="36"/>
    <x v="0"/>
    <x v="8"/>
    <x v="3"/>
    <n v="3.9"/>
    <s v="No"/>
    <x v="2"/>
    <x v="4"/>
    <x v="1"/>
    <s v="No"/>
    <n v="34"/>
    <s v="Credit Card"/>
    <x v="2"/>
  </r>
  <r>
    <n v="3406"/>
    <n v="28"/>
    <x v="1"/>
    <s v="Blouse"/>
    <x v="0"/>
    <x v="55"/>
    <x v="47"/>
    <x v="2"/>
    <x v="3"/>
    <x v="2"/>
    <n v="4.2"/>
    <s v="No"/>
    <x v="4"/>
    <x v="5"/>
    <x v="1"/>
    <s v="No"/>
    <n v="47"/>
    <s v="Bank Transfer"/>
    <x v="4"/>
  </r>
  <r>
    <n v="3407"/>
    <n v="57"/>
    <x v="1"/>
    <s v="Sweater"/>
    <x v="0"/>
    <x v="24"/>
    <x v="43"/>
    <x v="2"/>
    <x v="16"/>
    <x v="1"/>
    <n v="4"/>
    <s v="No"/>
    <x v="4"/>
    <x v="5"/>
    <x v="1"/>
    <s v="No"/>
    <n v="24"/>
    <s v="Venmo"/>
    <x v="3"/>
  </r>
  <r>
    <n v="3408"/>
    <n v="46"/>
    <x v="1"/>
    <s v="Dress"/>
    <x v="0"/>
    <x v="43"/>
    <x v="15"/>
    <x v="1"/>
    <x v="7"/>
    <x v="1"/>
    <n v="2.6"/>
    <s v="No"/>
    <x v="1"/>
    <x v="5"/>
    <x v="1"/>
    <s v="No"/>
    <n v="20"/>
    <s v="Cash"/>
    <x v="3"/>
  </r>
  <r>
    <n v="3409"/>
    <n v="48"/>
    <x v="1"/>
    <s v="Socks"/>
    <x v="0"/>
    <x v="11"/>
    <x v="6"/>
    <x v="0"/>
    <x v="7"/>
    <x v="2"/>
    <n v="4.4000000000000004"/>
    <s v="No"/>
    <x v="3"/>
    <x v="3"/>
    <x v="1"/>
    <s v="No"/>
    <n v="11"/>
    <s v="Bank Transfer"/>
    <x v="2"/>
  </r>
  <r>
    <n v="3410"/>
    <n v="24"/>
    <x v="1"/>
    <s v="Shirt"/>
    <x v="0"/>
    <x v="73"/>
    <x v="46"/>
    <x v="2"/>
    <x v="11"/>
    <x v="2"/>
    <n v="3.2"/>
    <s v="No"/>
    <x v="3"/>
    <x v="2"/>
    <x v="1"/>
    <s v="No"/>
    <n v="3"/>
    <s v="Credit Card"/>
    <x v="6"/>
  </r>
  <r>
    <n v="3411"/>
    <n v="50"/>
    <x v="1"/>
    <s v="Sandals"/>
    <x v="1"/>
    <x v="31"/>
    <x v="31"/>
    <x v="0"/>
    <x v="11"/>
    <x v="2"/>
    <n v="4.3"/>
    <s v="No"/>
    <x v="3"/>
    <x v="1"/>
    <x v="1"/>
    <s v="No"/>
    <n v="38"/>
    <s v="Bank Transfer"/>
    <x v="4"/>
  </r>
  <r>
    <n v="3412"/>
    <n v="29"/>
    <x v="1"/>
    <s v="Shoes"/>
    <x v="1"/>
    <x v="22"/>
    <x v="14"/>
    <x v="0"/>
    <x v="0"/>
    <x v="0"/>
    <n v="4.9000000000000004"/>
    <s v="No"/>
    <x v="4"/>
    <x v="4"/>
    <x v="1"/>
    <s v="No"/>
    <n v="45"/>
    <s v="Cash"/>
    <x v="1"/>
  </r>
  <r>
    <n v="3413"/>
    <n v="61"/>
    <x v="1"/>
    <s v="Sandals"/>
    <x v="1"/>
    <x v="42"/>
    <x v="27"/>
    <x v="2"/>
    <x v="23"/>
    <x v="3"/>
    <n v="3.8"/>
    <s v="No"/>
    <x v="0"/>
    <x v="5"/>
    <x v="1"/>
    <s v="No"/>
    <n v="31"/>
    <s v="Venmo"/>
    <x v="3"/>
  </r>
  <r>
    <n v="3414"/>
    <n v="34"/>
    <x v="1"/>
    <s v="Gloves"/>
    <x v="3"/>
    <x v="3"/>
    <x v="12"/>
    <x v="3"/>
    <x v="13"/>
    <x v="0"/>
    <n v="2.5"/>
    <s v="No"/>
    <x v="2"/>
    <x v="0"/>
    <x v="1"/>
    <s v="No"/>
    <n v="16"/>
    <s v="PayPal"/>
    <x v="4"/>
  </r>
  <r>
    <n v="3415"/>
    <n v="27"/>
    <x v="1"/>
    <s v="Boots"/>
    <x v="1"/>
    <x v="23"/>
    <x v="39"/>
    <x v="2"/>
    <x v="1"/>
    <x v="1"/>
    <n v="4.9000000000000004"/>
    <s v="No"/>
    <x v="4"/>
    <x v="2"/>
    <x v="1"/>
    <s v="No"/>
    <n v="3"/>
    <s v="Bank Transfer"/>
    <x v="3"/>
  </r>
  <r>
    <n v="3416"/>
    <n v="38"/>
    <x v="1"/>
    <s v="Blouse"/>
    <x v="0"/>
    <x v="10"/>
    <x v="14"/>
    <x v="2"/>
    <x v="9"/>
    <x v="3"/>
    <n v="3"/>
    <s v="No"/>
    <x v="0"/>
    <x v="4"/>
    <x v="1"/>
    <s v="No"/>
    <n v="15"/>
    <s v="Bank Transfer"/>
    <x v="2"/>
  </r>
  <r>
    <n v="3417"/>
    <n v="25"/>
    <x v="1"/>
    <s v="Sandals"/>
    <x v="1"/>
    <x v="0"/>
    <x v="15"/>
    <x v="2"/>
    <x v="7"/>
    <x v="1"/>
    <n v="3.2"/>
    <s v="No"/>
    <x v="3"/>
    <x v="5"/>
    <x v="1"/>
    <s v="No"/>
    <n v="11"/>
    <s v="Bank Transfer"/>
    <x v="6"/>
  </r>
  <r>
    <n v="3418"/>
    <n v="54"/>
    <x v="1"/>
    <s v="Coat"/>
    <x v="2"/>
    <x v="59"/>
    <x v="2"/>
    <x v="2"/>
    <x v="24"/>
    <x v="2"/>
    <n v="2.9"/>
    <s v="No"/>
    <x v="3"/>
    <x v="4"/>
    <x v="1"/>
    <s v="No"/>
    <n v="22"/>
    <s v="Debit Card"/>
    <x v="0"/>
  </r>
  <r>
    <n v="3419"/>
    <n v="53"/>
    <x v="1"/>
    <s v="Jacket"/>
    <x v="2"/>
    <x v="38"/>
    <x v="36"/>
    <x v="2"/>
    <x v="19"/>
    <x v="2"/>
    <n v="2.8"/>
    <s v="No"/>
    <x v="2"/>
    <x v="1"/>
    <x v="1"/>
    <s v="No"/>
    <n v="35"/>
    <s v="Debit Card"/>
    <x v="2"/>
  </r>
  <r>
    <n v="3420"/>
    <n v="23"/>
    <x v="1"/>
    <s v="Jewelry"/>
    <x v="3"/>
    <x v="46"/>
    <x v="8"/>
    <x v="0"/>
    <x v="21"/>
    <x v="0"/>
    <n v="3.1"/>
    <s v="No"/>
    <x v="4"/>
    <x v="5"/>
    <x v="1"/>
    <s v="No"/>
    <n v="5"/>
    <s v="Venmo"/>
    <x v="4"/>
  </r>
  <r>
    <n v="3421"/>
    <n v="19"/>
    <x v="1"/>
    <s v="Hat"/>
    <x v="3"/>
    <x v="30"/>
    <x v="0"/>
    <x v="2"/>
    <x v="7"/>
    <x v="0"/>
    <n v="3.4"/>
    <s v="No"/>
    <x v="5"/>
    <x v="0"/>
    <x v="1"/>
    <s v="No"/>
    <n v="35"/>
    <s v="PayPal"/>
    <x v="4"/>
  </r>
  <r>
    <n v="3422"/>
    <n v="57"/>
    <x v="1"/>
    <s v="Shoes"/>
    <x v="1"/>
    <x v="38"/>
    <x v="32"/>
    <x v="2"/>
    <x v="1"/>
    <x v="2"/>
    <n v="2.9"/>
    <s v="No"/>
    <x v="3"/>
    <x v="1"/>
    <x v="1"/>
    <s v="No"/>
    <n v="27"/>
    <s v="PayPal"/>
    <x v="1"/>
  </r>
  <r>
    <n v="3423"/>
    <n v="19"/>
    <x v="1"/>
    <s v="Coat"/>
    <x v="2"/>
    <x v="26"/>
    <x v="14"/>
    <x v="0"/>
    <x v="19"/>
    <x v="0"/>
    <n v="3.2"/>
    <s v="No"/>
    <x v="0"/>
    <x v="2"/>
    <x v="1"/>
    <s v="No"/>
    <n v="9"/>
    <s v="Venmo"/>
    <x v="5"/>
  </r>
  <r>
    <n v="3424"/>
    <n v="33"/>
    <x v="1"/>
    <s v="Boots"/>
    <x v="1"/>
    <x v="79"/>
    <x v="2"/>
    <x v="2"/>
    <x v="18"/>
    <x v="1"/>
    <n v="3.8"/>
    <s v="No"/>
    <x v="4"/>
    <x v="2"/>
    <x v="1"/>
    <s v="No"/>
    <n v="21"/>
    <s v="PayPal"/>
    <x v="4"/>
  </r>
  <r>
    <n v="3425"/>
    <n v="33"/>
    <x v="1"/>
    <s v="Scarf"/>
    <x v="3"/>
    <x v="1"/>
    <x v="20"/>
    <x v="0"/>
    <x v="14"/>
    <x v="2"/>
    <n v="3.6"/>
    <s v="No"/>
    <x v="4"/>
    <x v="4"/>
    <x v="1"/>
    <s v="No"/>
    <n v="23"/>
    <s v="Credit Card"/>
    <x v="5"/>
  </r>
  <r>
    <n v="3426"/>
    <n v="38"/>
    <x v="1"/>
    <s v="Hat"/>
    <x v="3"/>
    <x v="36"/>
    <x v="49"/>
    <x v="2"/>
    <x v="24"/>
    <x v="2"/>
    <n v="4.3"/>
    <s v="No"/>
    <x v="1"/>
    <x v="2"/>
    <x v="1"/>
    <s v="No"/>
    <n v="3"/>
    <s v="Debit Card"/>
    <x v="4"/>
  </r>
  <r>
    <n v="3427"/>
    <n v="47"/>
    <x v="1"/>
    <s v="Socks"/>
    <x v="0"/>
    <x v="59"/>
    <x v="4"/>
    <x v="3"/>
    <x v="23"/>
    <x v="3"/>
    <n v="4.8"/>
    <s v="No"/>
    <x v="3"/>
    <x v="4"/>
    <x v="1"/>
    <s v="No"/>
    <n v="31"/>
    <s v="Credit Card"/>
    <x v="2"/>
  </r>
  <r>
    <n v="3428"/>
    <n v="39"/>
    <x v="1"/>
    <s v="T-shirt"/>
    <x v="0"/>
    <x v="15"/>
    <x v="49"/>
    <x v="3"/>
    <x v="2"/>
    <x v="0"/>
    <n v="2.5"/>
    <s v="No"/>
    <x v="1"/>
    <x v="5"/>
    <x v="1"/>
    <s v="No"/>
    <n v="44"/>
    <s v="Cash"/>
    <x v="2"/>
  </r>
  <r>
    <n v="3429"/>
    <n v="32"/>
    <x v="1"/>
    <s v="Jewelry"/>
    <x v="3"/>
    <x v="28"/>
    <x v="47"/>
    <x v="2"/>
    <x v="0"/>
    <x v="3"/>
    <n v="2.5"/>
    <s v="No"/>
    <x v="5"/>
    <x v="2"/>
    <x v="1"/>
    <s v="No"/>
    <n v="20"/>
    <s v="Venmo"/>
    <x v="5"/>
  </r>
  <r>
    <n v="3430"/>
    <n v="27"/>
    <x v="1"/>
    <s v="Skirt"/>
    <x v="0"/>
    <x v="48"/>
    <x v="29"/>
    <x v="1"/>
    <x v="7"/>
    <x v="0"/>
    <n v="4.5999999999999996"/>
    <s v="No"/>
    <x v="5"/>
    <x v="0"/>
    <x v="1"/>
    <s v="No"/>
    <n v="34"/>
    <s v="Debit Card"/>
    <x v="1"/>
  </r>
  <r>
    <n v="3431"/>
    <n v="67"/>
    <x v="1"/>
    <s v="Socks"/>
    <x v="0"/>
    <x v="2"/>
    <x v="6"/>
    <x v="2"/>
    <x v="12"/>
    <x v="0"/>
    <n v="4.2"/>
    <s v="No"/>
    <x v="0"/>
    <x v="2"/>
    <x v="1"/>
    <s v="No"/>
    <n v="17"/>
    <s v="Bank Transfer"/>
    <x v="6"/>
  </r>
  <r>
    <n v="3432"/>
    <n v="46"/>
    <x v="1"/>
    <s v="Belt"/>
    <x v="3"/>
    <x v="4"/>
    <x v="35"/>
    <x v="1"/>
    <x v="14"/>
    <x v="2"/>
    <n v="4.2"/>
    <s v="No"/>
    <x v="2"/>
    <x v="0"/>
    <x v="1"/>
    <s v="No"/>
    <n v="20"/>
    <s v="Venmo"/>
    <x v="2"/>
  </r>
  <r>
    <n v="3433"/>
    <n v="36"/>
    <x v="1"/>
    <s v="Boots"/>
    <x v="1"/>
    <x v="77"/>
    <x v="39"/>
    <x v="2"/>
    <x v="0"/>
    <x v="2"/>
    <n v="4.8"/>
    <s v="No"/>
    <x v="0"/>
    <x v="4"/>
    <x v="1"/>
    <s v="No"/>
    <n v="46"/>
    <s v="PayPal"/>
    <x v="6"/>
  </r>
  <r>
    <n v="3434"/>
    <n v="62"/>
    <x v="1"/>
    <s v="Socks"/>
    <x v="0"/>
    <x v="73"/>
    <x v="29"/>
    <x v="2"/>
    <x v="22"/>
    <x v="1"/>
    <n v="4.5"/>
    <s v="No"/>
    <x v="2"/>
    <x v="1"/>
    <x v="1"/>
    <s v="No"/>
    <n v="28"/>
    <s v="PayPal"/>
    <x v="2"/>
  </r>
  <r>
    <n v="3435"/>
    <n v="31"/>
    <x v="1"/>
    <s v="Pants"/>
    <x v="0"/>
    <x v="11"/>
    <x v="31"/>
    <x v="1"/>
    <x v="20"/>
    <x v="2"/>
    <n v="3.3"/>
    <s v="No"/>
    <x v="3"/>
    <x v="4"/>
    <x v="1"/>
    <s v="No"/>
    <n v="6"/>
    <s v="Venmo"/>
    <x v="0"/>
  </r>
  <r>
    <n v="3436"/>
    <n v="68"/>
    <x v="1"/>
    <s v="Socks"/>
    <x v="0"/>
    <x v="26"/>
    <x v="6"/>
    <x v="2"/>
    <x v="19"/>
    <x v="2"/>
    <n v="2.7"/>
    <s v="No"/>
    <x v="5"/>
    <x v="4"/>
    <x v="1"/>
    <s v="No"/>
    <n v="50"/>
    <s v="Debit Card"/>
    <x v="4"/>
  </r>
  <r>
    <n v="3437"/>
    <n v="57"/>
    <x v="1"/>
    <s v="Belt"/>
    <x v="3"/>
    <x v="42"/>
    <x v="43"/>
    <x v="0"/>
    <x v="15"/>
    <x v="0"/>
    <n v="2.8"/>
    <s v="No"/>
    <x v="4"/>
    <x v="4"/>
    <x v="1"/>
    <s v="No"/>
    <n v="41"/>
    <s v="Bank Transfer"/>
    <x v="5"/>
  </r>
  <r>
    <n v="3438"/>
    <n v="22"/>
    <x v="1"/>
    <s v="Jacket"/>
    <x v="2"/>
    <x v="17"/>
    <x v="19"/>
    <x v="1"/>
    <x v="14"/>
    <x v="0"/>
    <n v="3.5"/>
    <s v="No"/>
    <x v="4"/>
    <x v="4"/>
    <x v="1"/>
    <s v="No"/>
    <n v="50"/>
    <s v="PayPal"/>
    <x v="2"/>
  </r>
  <r>
    <n v="3439"/>
    <n v="26"/>
    <x v="1"/>
    <s v="Shirt"/>
    <x v="0"/>
    <x v="79"/>
    <x v="0"/>
    <x v="2"/>
    <x v="10"/>
    <x v="3"/>
    <n v="3"/>
    <s v="No"/>
    <x v="5"/>
    <x v="5"/>
    <x v="1"/>
    <s v="No"/>
    <n v="33"/>
    <s v="Credit Card"/>
    <x v="5"/>
  </r>
  <r>
    <n v="3440"/>
    <n v="43"/>
    <x v="1"/>
    <s v="Gloves"/>
    <x v="3"/>
    <x v="73"/>
    <x v="37"/>
    <x v="2"/>
    <x v="0"/>
    <x v="2"/>
    <n v="4.5"/>
    <s v="No"/>
    <x v="2"/>
    <x v="0"/>
    <x v="1"/>
    <s v="No"/>
    <n v="25"/>
    <s v="Venmo"/>
    <x v="3"/>
  </r>
  <r>
    <n v="3441"/>
    <n v="45"/>
    <x v="1"/>
    <s v="Handbag"/>
    <x v="3"/>
    <x v="80"/>
    <x v="33"/>
    <x v="0"/>
    <x v="23"/>
    <x v="3"/>
    <n v="4.3"/>
    <s v="No"/>
    <x v="0"/>
    <x v="4"/>
    <x v="1"/>
    <s v="No"/>
    <n v="2"/>
    <s v="PayPal"/>
    <x v="1"/>
  </r>
  <r>
    <n v="3442"/>
    <n v="64"/>
    <x v="1"/>
    <s v="Sweater"/>
    <x v="0"/>
    <x v="48"/>
    <x v="30"/>
    <x v="3"/>
    <x v="4"/>
    <x v="3"/>
    <n v="4.0999999999999996"/>
    <s v="No"/>
    <x v="5"/>
    <x v="3"/>
    <x v="1"/>
    <s v="No"/>
    <n v="15"/>
    <s v="Credit Card"/>
    <x v="2"/>
  </r>
  <r>
    <n v="3443"/>
    <n v="28"/>
    <x v="1"/>
    <s v="Skirt"/>
    <x v="0"/>
    <x v="72"/>
    <x v="49"/>
    <x v="2"/>
    <x v="10"/>
    <x v="1"/>
    <n v="4.3"/>
    <s v="No"/>
    <x v="4"/>
    <x v="2"/>
    <x v="1"/>
    <s v="No"/>
    <n v="12"/>
    <s v="PayPal"/>
    <x v="1"/>
  </r>
  <r>
    <n v="3444"/>
    <n v="47"/>
    <x v="1"/>
    <s v="Dress"/>
    <x v="0"/>
    <x v="41"/>
    <x v="30"/>
    <x v="0"/>
    <x v="5"/>
    <x v="2"/>
    <n v="5"/>
    <s v="No"/>
    <x v="3"/>
    <x v="1"/>
    <x v="1"/>
    <s v="No"/>
    <n v="28"/>
    <s v="Cash"/>
    <x v="4"/>
  </r>
  <r>
    <n v="3445"/>
    <n v="53"/>
    <x v="1"/>
    <s v="Pants"/>
    <x v="0"/>
    <x v="80"/>
    <x v="3"/>
    <x v="1"/>
    <x v="14"/>
    <x v="2"/>
    <n v="3.8"/>
    <s v="No"/>
    <x v="2"/>
    <x v="4"/>
    <x v="1"/>
    <s v="No"/>
    <n v="12"/>
    <s v="Bank Transfer"/>
    <x v="4"/>
  </r>
  <r>
    <n v="3446"/>
    <n v="42"/>
    <x v="1"/>
    <s v="Hat"/>
    <x v="3"/>
    <x v="47"/>
    <x v="20"/>
    <x v="2"/>
    <x v="23"/>
    <x v="3"/>
    <n v="4.9000000000000004"/>
    <s v="No"/>
    <x v="4"/>
    <x v="3"/>
    <x v="1"/>
    <s v="No"/>
    <n v="3"/>
    <s v="Debit Card"/>
    <x v="2"/>
  </r>
  <r>
    <n v="3447"/>
    <n v="51"/>
    <x v="1"/>
    <s v="Boots"/>
    <x v="1"/>
    <x v="37"/>
    <x v="7"/>
    <x v="1"/>
    <x v="7"/>
    <x v="1"/>
    <n v="5"/>
    <s v="No"/>
    <x v="5"/>
    <x v="4"/>
    <x v="1"/>
    <s v="No"/>
    <n v="20"/>
    <s v="Cash"/>
    <x v="1"/>
  </r>
  <r>
    <n v="3448"/>
    <n v="62"/>
    <x v="1"/>
    <s v="Sandals"/>
    <x v="1"/>
    <x v="47"/>
    <x v="10"/>
    <x v="2"/>
    <x v="24"/>
    <x v="3"/>
    <n v="4.3"/>
    <s v="No"/>
    <x v="5"/>
    <x v="0"/>
    <x v="1"/>
    <s v="No"/>
    <n v="3"/>
    <s v="Bank Transfer"/>
    <x v="4"/>
  </r>
  <r>
    <n v="3449"/>
    <n v="18"/>
    <x v="1"/>
    <s v="Coat"/>
    <x v="2"/>
    <x v="39"/>
    <x v="0"/>
    <x v="1"/>
    <x v="22"/>
    <x v="0"/>
    <n v="4.0999999999999996"/>
    <s v="No"/>
    <x v="3"/>
    <x v="0"/>
    <x v="1"/>
    <s v="No"/>
    <n v="32"/>
    <s v="Bank Transfer"/>
    <x v="0"/>
  </r>
  <r>
    <n v="3450"/>
    <n v="48"/>
    <x v="1"/>
    <s v="Blouse"/>
    <x v="0"/>
    <x v="18"/>
    <x v="23"/>
    <x v="2"/>
    <x v="18"/>
    <x v="1"/>
    <n v="4.5"/>
    <s v="No"/>
    <x v="3"/>
    <x v="3"/>
    <x v="1"/>
    <s v="No"/>
    <n v="35"/>
    <s v="Cash"/>
    <x v="5"/>
  </r>
  <r>
    <n v="3451"/>
    <n v="20"/>
    <x v="1"/>
    <s v="Shorts"/>
    <x v="0"/>
    <x v="72"/>
    <x v="34"/>
    <x v="2"/>
    <x v="6"/>
    <x v="1"/>
    <n v="3.6"/>
    <s v="No"/>
    <x v="3"/>
    <x v="5"/>
    <x v="1"/>
    <s v="No"/>
    <n v="31"/>
    <s v="PayPal"/>
    <x v="5"/>
  </r>
  <r>
    <n v="3452"/>
    <n v="32"/>
    <x v="1"/>
    <s v="Blouse"/>
    <x v="0"/>
    <x v="2"/>
    <x v="22"/>
    <x v="3"/>
    <x v="5"/>
    <x v="3"/>
    <n v="3"/>
    <s v="No"/>
    <x v="1"/>
    <x v="1"/>
    <x v="1"/>
    <s v="No"/>
    <n v="13"/>
    <s v="Credit Card"/>
    <x v="2"/>
  </r>
  <r>
    <n v="3453"/>
    <n v="26"/>
    <x v="1"/>
    <s v="Jacket"/>
    <x v="2"/>
    <x v="5"/>
    <x v="19"/>
    <x v="2"/>
    <x v="21"/>
    <x v="1"/>
    <n v="3.7"/>
    <s v="No"/>
    <x v="0"/>
    <x v="2"/>
    <x v="1"/>
    <s v="No"/>
    <n v="3"/>
    <s v="Venmo"/>
    <x v="0"/>
  </r>
  <r>
    <n v="3454"/>
    <n v="31"/>
    <x v="1"/>
    <s v="Shirt"/>
    <x v="0"/>
    <x v="30"/>
    <x v="15"/>
    <x v="0"/>
    <x v="6"/>
    <x v="0"/>
    <n v="4.3"/>
    <s v="No"/>
    <x v="4"/>
    <x v="3"/>
    <x v="1"/>
    <s v="No"/>
    <n v="48"/>
    <s v="Venmo"/>
    <x v="4"/>
  </r>
  <r>
    <n v="3455"/>
    <n v="55"/>
    <x v="1"/>
    <s v="Handbag"/>
    <x v="3"/>
    <x v="79"/>
    <x v="7"/>
    <x v="1"/>
    <x v="12"/>
    <x v="3"/>
    <n v="4.5999999999999996"/>
    <s v="No"/>
    <x v="2"/>
    <x v="5"/>
    <x v="1"/>
    <s v="No"/>
    <n v="15"/>
    <s v="PayPal"/>
    <x v="4"/>
  </r>
  <r>
    <n v="3456"/>
    <n v="49"/>
    <x v="1"/>
    <s v="T-shirt"/>
    <x v="0"/>
    <x v="58"/>
    <x v="31"/>
    <x v="2"/>
    <x v="20"/>
    <x v="3"/>
    <n v="4.7"/>
    <s v="No"/>
    <x v="1"/>
    <x v="3"/>
    <x v="1"/>
    <s v="No"/>
    <n v="13"/>
    <s v="Venmo"/>
    <x v="2"/>
  </r>
  <r>
    <n v="3457"/>
    <n v="42"/>
    <x v="1"/>
    <s v="Hoodie"/>
    <x v="0"/>
    <x v="0"/>
    <x v="21"/>
    <x v="2"/>
    <x v="16"/>
    <x v="3"/>
    <n v="4.5999999999999996"/>
    <s v="No"/>
    <x v="1"/>
    <x v="0"/>
    <x v="1"/>
    <s v="No"/>
    <n v="21"/>
    <s v="Venmo"/>
    <x v="5"/>
  </r>
  <r>
    <n v="3458"/>
    <n v="64"/>
    <x v="1"/>
    <s v="Jewelry"/>
    <x v="3"/>
    <x v="55"/>
    <x v="33"/>
    <x v="2"/>
    <x v="0"/>
    <x v="2"/>
    <n v="3"/>
    <s v="No"/>
    <x v="1"/>
    <x v="0"/>
    <x v="1"/>
    <s v="No"/>
    <n v="29"/>
    <s v="Cash"/>
    <x v="0"/>
  </r>
  <r>
    <n v="3459"/>
    <n v="68"/>
    <x v="1"/>
    <s v="Jewelry"/>
    <x v="3"/>
    <x v="18"/>
    <x v="8"/>
    <x v="0"/>
    <x v="10"/>
    <x v="1"/>
    <n v="3.4"/>
    <s v="No"/>
    <x v="3"/>
    <x v="3"/>
    <x v="1"/>
    <s v="No"/>
    <n v="24"/>
    <s v="Venmo"/>
    <x v="3"/>
  </r>
  <r>
    <n v="3460"/>
    <n v="68"/>
    <x v="1"/>
    <s v="Hoodie"/>
    <x v="0"/>
    <x v="18"/>
    <x v="31"/>
    <x v="0"/>
    <x v="14"/>
    <x v="3"/>
    <n v="3.8"/>
    <s v="No"/>
    <x v="4"/>
    <x v="0"/>
    <x v="1"/>
    <s v="No"/>
    <n v="21"/>
    <s v="PayPal"/>
    <x v="2"/>
  </r>
  <r>
    <n v="3461"/>
    <n v="41"/>
    <x v="1"/>
    <s v="Scarf"/>
    <x v="3"/>
    <x v="72"/>
    <x v="27"/>
    <x v="2"/>
    <x v="9"/>
    <x v="1"/>
    <n v="3.1"/>
    <s v="No"/>
    <x v="0"/>
    <x v="0"/>
    <x v="1"/>
    <s v="No"/>
    <n v="5"/>
    <s v="Bank Transfer"/>
    <x v="4"/>
  </r>
  <r>
    <n v="3462"/>
    <n v="51"/>
    <x v="1"/>
    <s v="Shoes"/>
    <x v="1"/>
    <x v="66"/>
    <x v="5"/>
    <x v="1"/>
    <x v="1"/>
    <x v="1"/>
    <n v="4.4000000000000004"/>
    <s v="No"/>
    <x v="4"/>
    <x v="3"/>
    <x v="1"/>
    <s v="No"/>
    <n v="47"/>
    <s v="Cash"/>
    <x v="3"/>
  </r>
  <r>
    <n v="3463"/>
    <n v="44"/>
    <x v="1"/>
    <s v="Jeans"/>
    <x v="0"/>
    <x v="2"/>
    <x v="49"/>
    <x v="0"/>
    <x v="8"/>
    <x v="1"/>
    <n v="4.5"/>
    <s v="No"/>
    <x v="1"/>
    <x v="3"/>
    <x v="1"/>
    <s v="No"/>
    <n v="34"/>
    <s v="Credit Card"/>
    <x v="6"/>
  </r>
  <r>
    <n v="3464"/>
    <n v="27"/>
    <x v="1"/>
    <s v="Jewelry"/>
    <x v="3"/>
    <x v="65"/>
    <x v="1"/>
    <x v="2"/>
    <x v="22"/>
    <x v="3"/>
    <n v="2.8"/>
    <s v="No"/>
    <x v="5"/>
    <x v="4"/>
    <x v="1"/>
    <s v="No"/>
    <n v="45"/>
    <s v="PayPal"/>
    <x v="0"/>
  </r>
  <r>
    <n v="3465"/>
    <n v="36"/>
    <x v="1"/>
    <s v="Coat"/>
    <x v="2"/>
    <x v="40"/>
    <x v="40"/>
    <x v="1"/>
    <x v="15"/>
    <x v="0"/>
    <n v="2.7"/>
    <s v="No"/>
    <x v="5"/>
    <x v="2"/>
    <x v="1"/>
    <s v="No"/>
    <n v="12"/>
    <s v="PayPal"/>
    <x v="2"/>
  </r>
  <r>
    <n v="3466"/>
    <n v="19"/>
    <x v="1"/>
    <s v="Backpack"/>
    <x v="3"/>
    <x v="0"/>
    <x v="44"/>
    <x v="2"/>
    <x v="9"/>
    <x v="1"/>
    <n v="3.4"/>
    <s v="No"/>
    <x v="1"/>
    <x v="3"/>
    <x v="1"/>
    <s v="No"/>
    <n v="31"/>
    <s v="Debit Card"/>
    <x v="1"/>
  </r>
  <r>
    <n v="3467"/>
    <n v="49"/>
    <x v="1"/>
    <s v="Socks"/>
    <x v="0"/>
    <x v="69"/>
    <x v="33"/>
    <x v="1"/>
    <x v="7"/>
    <x v="2"/>
    <n v="4.5999999999999996"/>
    <s v="No"/>
    <x v="5"/>
    <x v="3"/>
    <x v="1"/>
    <s v="No"/>
    <n v="43"/>
    <s v="Bank Transfer"/>
    <x v="2"/>
  </r>
  <r>
    <n v="3468"/>
    <n v="18"/>
    <x v="1"/>
    <s v="Scarf"/>
    <x v="3"/>
    <x v="29"/>
    <x v="21"/>
    <x v="2"/>
    <x v="4"/>
    <x v="3"/>
    <n v="5"/>
    <s v="No"/>
    <x v="1"/>
    <x v="2"/>
    <x v="1"/>
    <s v="No"/>
    <n v="5"/>
    <s v="Credit Card"/>
    <x v="2"/>
  </r>
  <r>
    <n v="3469"/>
    <n v="36"/>
    <x v="1"/>
    <s v="Sunglasses"/>
    <x v="3"/>
    <x v="58"/>
    <x v="31"/>
    <x v="1"/>
    <x v="21"/>
    <x v="0"/>
    <n v="3.5"/>
    <s v="No"/>
    <x v="0"/>
    <x v="3"/>
    <x v="1"/>
    <s v="No"/>
    <n v="36"/>
    <s v="Debit Card"/>
    <x v="3"/>
  </r>
  <r>
    <n v="3470"/>
    <n v="36"/>
    <x v="1"/>
    <s v="Socks"/>
    <x v="0"/>
    <x v="6"/>
    <x v="25"/>
    <x v="0"/>
    <x v="23"/>
    <x v="3"/>
    <n v="3.3"/>
    <s v="No"/>
    <x v="1"/>
    <x v="5"/>
    <x v="1"/>
    <s v="No"/>
    <n v="12"/>
    <s v="Cash"/>
    <x v="2"/>
  </r>
  <r>
    <n v="3471"/>
    <n v="19"/>
    <x v="1"/>
    <s v="Coat"/>
    <x v="2"/>
    <x v="28"/>
    <x v="8"/>
    <x v="1"/>
    <x v="8"/>
    <x v="2"/>
    <n v="4.5"/>
    <s v="No"/>
    <x v="2"/>
    <x v="1"/>
    <x v="1"/>
    <s v="No"/>
    <n v="31"/>
    <s v="Cash"/>
    <x v="4"/>
  </r>
  <r>
    <n v="3472"/>
    <n v="43"/>
    <x v="1"/>
    <s v="Sandals"/>
    <x v="1"/>
    <x v="76"/>
    <x v="17"/>
    <x v="1"/>
    <x v="24"/>
    <x v="1"/>
    <n v="3.1"/>
    <s v="No"/>
    <x v="2"/>
    <x v="5"/>
    <x v="1"/>
    <s v="No"/>
    <n v="31"/>
    <s v="Cash"/>
    <x v="4"/>
  </r>
  <r>
    <n v="3473"/>
    <n v="31"/>
    <x v="1"/>
    <s v="Blouse"/>
    <x v="0"/>
    <x v="69"/>
    <x v="42"/>
    <x v="1"/>
    <x v="3"/>
    <x v="2"/>
    <n v="4"/>
    <s v="No"/>
    <x v="1"/>
    <x v="1"/>
    <x v="1"/>
    <s v="No"/>
    <n v="15"/>
    <s v="Debit Card"/>
    <x v="1"/>
  </r>
  <r>
    <n v="3474"/>
    <n v="63"/>
    <x v="1"/>
    <s v="Dress"/>
    <x v="0"/>
    <x v="49"/>
    <x v="23"/>
    <x v="2"/>
    <x v="17"/>
    <x v="1"/>
    <n v="2.5"/>
    <s v="No"/>
    <x v="0"/>
    <x v="0"/>
    <x v="1"/>
    <s v="No"/>
    <n v="11"/>
    <s v="Cash"/>
    <x v="1"/>
  </r>
  <r>
    <n v="3475"/>
    <n v="41"/>
    <x v="1"/>
    <s v="Pants"/>
    <x v="0"/>
    <x v="71"/>
    <x v="1"/>
    <x v="2"/>
    <x v="17"/>
    <x v="0"/>
    <n v="4.4000000000000004"/>
    <s v="No"/>
    <x v="3"/>
    <x v="5"/>
    <x v="1"/>
    <s v="No"/>
    <n v="18"/>
    <s v="Venmo"/>
    <x v="5"/>
  </r>
  <r>
    <n v="3476"/>
    <n v="48"/>
    <x v="1"/>
    <s v="Sneakers"/>
    <x v="1"/>
    <x v="19"/>
    <x v="36"/>
    <x v="2"/>
    <x v="20"/>
    <x v="1"/>
    <n v="4.4000000000000004"/>
    <s v="No"/>
    <x v="5"/>
    <x v="0"/>
    <x v="1"/>
    <s v="No"/>
    <n v="9"/>
    <s v="Cash"/>
    <x v="3"/>
  </r>
  <r>
    <n v="3477"/>
    <n v="68"/>
    <x v="1"/>
    <s v="Boots"/>
    <x v="1"/>
    <x v="54"/>
    <x v="36"/>
    <x v="3"/>
    <x v="20"/>
    <x v="2"/>
    <n v="3.2"/>
    <s v="No"/>
    <x v="0"/>
    <x v="1"/>
    <x v="1"/>
    <s v="No"/>
    <n v="11"/>
    <s v="Cash"/>
    <x v="1"/>
  </r>
  <r>
    <n v="3478"/>
    <n v="53"/>
    <x v="1"/>
    <s v="Handbag"/>
    <x v="3"/>
    <x v="6"/>
    <x v="0"/>
    <x v="1"/>
    <x v="11"/>
    <x v="1"/>
    <n v="3.8"/>
    <s v="No"/>
    <x v="3"/>
    <x v="5"/>
    <x v="1"/>
    <s v="No"/>
    <n v="38"/>
    <s v="Debit Card"/>
    <x v="4"/>
  </r>
  <r>
    <n v="3479"/>
    <n v="36"/>
    <x v="1"/>
    <s v="Handbag"/>
    <x v="3"/>
    <x v="75"/>
    <x v="28"/>
    <x v="2"/>
    <x v="23"/>
    <x v="3"/>
    <n v="4.5999999999999996"/>
    <s v="No"/>
    <x v="3"/>
    <x v="5"/>
    <x v="1"/>
    <s v="No"/>
    <n v="42"/>
    <s v="PayPal"/>
    <x v="3"/>
  </r>
  <r>
    <n v="3480"/>
    <n v="46"/>
    <x v="1"/>
    <s v="Sweater"/>
    <x v="0"/>
    <x v="22"/>
    <x v="14"/>
    <x v="1"/>
    <x v="20"/>
    <x v="2"/>
    <n v="4.9000000000000004"/>
    <s v="No"/>
    <x v="3"/>
    <x v="3"/>
    <x v="1"/>
    <s v="No"/>
    <n v="41"/>
    <s v="Cash"/>
    <x v="5"/>
  </r>
  <r>
    <n v="3481"/>
    <n v="21"/>
    <x v="1"/>
    <s v="Sandals"/>
    <x v="1"/>
    <x v="24"/>
    <x v="13"/>
    <x v="0"/>
    <x v="15"/>
    <x v="0"/>
    <n v="3.5"/>
    <s v="No"/>
    <x v="2"/>
    <x v="1"/>
    <x v="1"/>
    <s v="No"/>
    <n v="45"/>
    <s v="PayPal"/>
    <x v="5"/>
  </r>
  <r>
    <n v="3482"/>
    <n v="52"/>
    <x v="1"/>
    <s v="Socks"/>
    <x v="0"/>
    <x v="25"/>
    <x v="31"/>
    <x v="1"/>
    <x v="1"/>
    <x v="2"/>
    <n v="3.4"/>
    <s v="No"/>
    <x v="0"/>
    <x v="5"/>
    <x v="1"/>
    <s v="No"/>
    <n v="41"/>
    <s v="Debit Card"/>
    <x v="4"/>
  </r>
  <r>
    <n v="3483"/>
    <n v="66"/>
    <x v="1"/>
    <s v="Gloves"/>
    <x v="3"/>
    <x v="70"/>
    <x v="11"/>
    <x v="2"/>
    <x v="9"/>
    <x v="0"/>
    <n v="3.9"/>
    <s v="No"/>
    <x v="4"/>
    <x v="2"/>
    <x v="1"/>
    <s v="No"/>
    <n v="35"/>
    <s v="Debit Card"/>
    <x v="1"/>
  </r>
  <r>
    <n v="3484"/>
    <n v="19"/>
    <x v="1"/>
    <s v="Hoodie"/>
    <x v="0"/>
    <x v="18"/>
    <x v="21"/>
    <x v="0"/>
    <x v="3"/>
    <x v="0"/>
    <n v="3.9"/>
    <s v="No"/>
    <x v="4"/>
    <x v="0"/>
    <x v="1"/>
    <s v="No"/>
    <n v="21"/>
    <s v="Credit Card"/>
    <x v="6"/>
  </r>
  <r>
    <n v="3485"/>
    <n v="44"/>
    <x v="1"/>
    <s v="Dress"/>
    <x v="0"/>
    <x v="60"/>
    <x v="26"/>
    <x v="0"/>
    <x v="0"/>
    <x v="3"/>
    <n v="4.2"/>
    <s v="No"/>
    <x v="5"/>
    <x v="1"/>
    <x v="1"/>
    <s v="No"/>
    <n v="13"/>
    <s v="Credit Card"/>
    <x v="4"/>
  </r>
  <r>
    <n v="3486"/>
    <n v="50"/>
    <x v="1"/>
    <s v="Shirt"/>
    <x v="0"/>
    <x v="34"/>
    <x v="2"/>
    <x v="3"/>
    <x v="18"/>
    <x v="0"/>
    <n v="3.4"/>
    <s v="No"/>
    <x v="5"/>
    <x v="3"/>
    <x v="1"/>
    <s v="No"/>
    <n v="23"/>
    <s v="Debit Card"/>
    <x v="0"/>
  </r>
  <r>
    <n v="3487"/>
    <n v="51"/>
    <x v="1"/>
    <s v="Shorts"/>
    <x v="0"/>
    <x v="58"/>
    <x v="17"/>
    <x v="0"/>
    <x v="4"/>
    <x v="0"/>
    <n v="4.9000000000000004"/>
    <s v="No"/>
    <x v="5"/>
    <x v="3"/>
    <x v="1"/>
    <s v="No"/>
    <n v="6"/>
    <s v="PayPal"/>
    <x v="1"/>
  </r>
  <r>
    <n v="3488"/>
    <n v="25"/>
    <x v="1"/>
    <s v="Sandals"/>
    <x v="1"/>
    <x v="41"/>
    <x v="8"/>
    <x v="0"/>
    <x v="19"/>
    <x v="3"/>
    <n v="2.9"/>
    <s v="No"/>
    <x v="5"/>
    <x v="5"/>
    <x v="1"/>
    <s v="No"/>
    <n v="39"/>
    <s v="Bank Transfer"/>
    <x v="2"/>
  </r>
  <r>
    <n v="3489"/>
    <n v="62"/>
    <x v="1"/>
    <s v="Sweater"/>
    <x v="0"/>
    <x v="65"/>
    <x v="12"/>
    <x v="3"/>
    <x v="11"/>
    <x v="1"/>
    <n v="4.9000000000000004"/>
    <s v="No"/>
    <x v="2"/>
    <x v="5"/>
    <x v="1"/>
    <s v="No"/>
    <n v="7"/>
    <s v="Cash"/>
    <x v="3"/>
  </r>
  <r>
    <n v="3490"/>
    <n v="48"/>
    <x v="1"/>
    <s v="Dress"/>
    <x v="0"/>
    <x v="46"/>
    <x v="37"/>
    <x v="0"/>
    <x v="13"/>
    <x v="2"/>
    <n v="4.5999999999999996"/>
    <s v="No"/>
    <x v="1"/>
    <x v="4"/>
    <x v="1"/>
    <s v="No"/>
    <n v="32"/>
    <s v="PayPal"/>
    <x v="6"/>
  </r>
  <r>
    <n v="3491"/>
    <n v="62"/>
    <x v="1"/>
    <s v="Boots"/>
    <x v="1"/>
    <x v="71"/>
    <x v="4"/>
    <x v="2"/>
    <x v="10"/>
    <x v="1"/>
    <n v="3.6"/>
    <s v="No"/>
    <x v="4"/>
    <x v="5"/>
    <x v="1"/>
    <s v="No"/>
    <n v="43"/>
    <s v="Credit Card"/>
    <x v="3"/>
  </r>
  <r>
    <n v="3492"/>
    <n v="22"/>
    <x v="1"/>
    <s v="Pants"/>
    <x v="0"/>
    <x v="39"/>
    <x v="1"/>
    <x v="2"/>
    <x v="20"/>
    <x v="0"/>
    <n v="4.3"/>
    <s v="No"/>
    <x v="1"/>
    <x v="0"/>
    <x v="1"/>
    <s v="No"/>
    <n v="15"/>
    <s v="Cash"/>
    <x v="5"/>
  </r>
  <r>
    <n v="3493"/>
    <n v="48"/>
    <x v="1"/>
    <s v="Gloves"/>
    <x v="3"/>
    <x v="61"/>
    <x v="45"/>
    <x v="2"/>
    <x v="2"/>
    <x v="3"/>
    <n v="4.5999999999999996"/>
    <s v="No"/>
    <x v="3"/>
    <x v="3"/>
    <x v="1"/>
    <s v="No"/>
    <n v="48"/>
    <s v="Bank Transfer"/>
    <x v="2"/>
  </r>
  <r>
    <n v="3494"/>
    <n v="48"/>
    <x v="1"/>
    <s v="Pants"/>
    <x v="0"/>
    <x v="71"/>
    <x v="35"/>
    <x v="3"/>
    <x v="13"/>
    <x v="0"/>
    <n v="4.7"/>
    <s v="No"/>
    <x v="2"/>
    <x v="5"/>
    <x v="1"/>
    <s v="No"/>
    <n v="35"/>
    <s v="Credit Card"/>
    <x v="1"/>
  </r>
  <r>
    <n v="3495"/>
    <n v="62"/>
    <x v="1"/>
    <s v="Scarf"/>
    <x v="3"/>
    <x v="15"/>
    <x v="47"/>
    <x v="2"/>
    <x v="5"/>
    <x v="0"/>
    <n v="3.5"/>
    <s v="No"/>
    <x v="0"/>
    <x v="1"/>
    <x v="1"/>
    <s v="No"/>
    <n v="41"/>
    <s v="PayPal"/>
    <x v="3"/>
  </r>
  <r>
    <n v="3496"/>
    <n v="24"/>
    <x v="1"/>
    <s v="Shorts"/>
    <x v="0"/>
    <x v="27"/>
    <x v="42"/>
    <x v="3"/>
    <x v="0"/>
    <x v="1"/>
    <n v="2.8"/>
    <s v="No"/>
    <x v="5"/>
    <x v="1"/>
    <x v="1"/>
    <s v="No"/>
    <n v="14"/>
    <s v="Cash"/>
    <x v="1"/>
  </r>
  <r>
    <n v="3497"/>
    <n v="39"/>
    <x v="1"/>
    <s v="Shoes"/>
    <x v="1"/>
    <x v="15"/>
    <x v="37"/>
    <x v="2"/>
    <x v="6"/>
    <x v="2"/>
    <n v="4"/>
    <s v="No"/>
    <x v="2"/>
    <x v="1"/>
    <x v="1"/>
    <s v="No"/>
    <n v="22"/>
    <s v="PayPal"/>
    <x v="5"/>
  </r>
  <r>
    <n v="3498"/>
    <n v="35"/>
    <x v="1"/>
    <s v="Handbag"/>
    <x v="3"/>
    <x v="16"/>
    <x v="24"/>
    <x v="2"/>
    <x v="16"/>
    <x v="1"/>
    <n v="4.3"/>
    <s v="No"/>
    <x v="3"/>
    <x v="5"/>
    <x v="1"/>
    <s v="No"/>
    <n v="16"/>
    <s v="Venmo"/>
    <x v="6"/>
  </r>
  <r>
    <n v="3499"/>
    <n v="47"/>
    <x v="1"/>
    <s v="Sandals"/>
    <x v="1"/>
    <x v="59"/>
    <x v="0"/>
    <x v="2"/>
    <x v="12"/>
    <x v="2"/>
    <n v="3.8"/>
    <s v="No"/>
    <x v="3"/>
    <x v="3"/>
    <x v="1"/>
    <s v="No"/>
    <n v="2"/>
    <s v="Bank Transfer"/>
    <x v="4"/>
  </r>
  <r>
    <n v="3500"/>
    <n v="22"/>
    <x v="1"/>
    <s v="Socks"/>
    <x v="0"/>
    <x v="45"/>
    <x v="32"/>
    <x v="0"/>
    <x v="21"/>
    <x v="3"/>
    <n v="3"/>
    <s v="No"/>
    <x v="1"/>
    <x v="2"/>
    <x v="1"/>
    <s v="No"/>
    <n v="13"/>
    <s v="PayPal"/>
    <x v="6"/>
  </r>
  <r>
    <n v="3501"/>
    <n v="38"/>
    <x v="1"/>
    <s v="Shirt"/>
    <x v="0"/>
    <x v="16"/>
    <x v="4"/>
    <x v="1"/>
    <x v="5"/>
    <x v="3"/>
    <n v="4.5999999999999996"/>
    <s v="No"/>
    <x v="0"/>
    <x v="2"/>
    <x v="1"/>
    <s v="No"/>
    <n v="38"/>
    <s v="Debit Card"/>
    <x v="0"/>
  </r>
  <r>
    <n v="3502"/>
    <n v="53"/>
    <x v="1"/>
    <s v="Shoes"/>
    <x v="1"/>
    <x v="55"/>
    <x v="43"/>
    <x v="2"/>
    <x v="5"/>
    <x v="3"/>
    <n v="4.8"/>
    <s v="No"/>
    <x v="1"/>
    <x v="3"/>
    <x v="1"/>
    <s v="No"/>
    <n v="43"/>
    <s v="Bank Transfer"/>
    <x v="1"/>
  </r>
  <r>
    <n v="3503"/>
    <n v="31"/>
    <x v="1"/>
    <s v="Backpack"/>
    <x v="3"/>
    <x v="17"/>
    <x v="2"/>
    <x v="2"/>
    <x v="14"/>
    <x v="3"/>
    <n v="4.7"/>
    <s v="No"/>
    <x v="1"/>
    <x v="2"/>
    <x v="1"/>
    <s v="No"/>
    <n v="26"/>
    <s v="Bank Transfer"/>
    <x v="3"/>
  </r>
  <r>
    <n v="3504"/>
    <n v="31"/>
    <x v="1"/>
    <s v="Shirt"/>
    <x v="0"/>
    <x v="48"/>
    <x v="43"/>
    <x v="2"/>
    <x v="6"/>
    <x v="1"/>
    <n v="3.9"/>
    <s v="No"/>
    <x v="2"/>
    <x v="1"/>
    <x v="1"/>
    <s v="No"/>
    <n v="39"/>
    <s v="Cash"/>
    <x v="1"/>
  </r>
  <r>
    <n v="3505"/>
    <n v="65"/>
    <x v="1"/>
    <s v="Handbag"/>
    <x v="3"/>
    <x v="52"/>
    <x v="11"/>
    <x v="1"/>
    <x v="10"/>
    <x v="3"/>
    <n v="4"/>
    <s v="No"/>
    <x v="1"/>
    <x v="2"/>
    <x v="1"/>
    <s v="No"/>
    <n v="50"/>
    <s v="Venmo"/>
    <x v="5"/>
  </r>
  <r>
    <n v="3506"/>
    <n v="48"/>
    <x v="1"/>
    <s v="Jewelry"/>
    <x v="3"/>
    <x v="69"/>
    <x v="27"/>
    <x v="0"/>
    <x v="16"/>
    <x v="0"/>
    <n v="3.7"/>
    <s v="No"/>
    <x v="2"/>
    <x v="4"/>
    <x v="1"/>
    <s v="No"/>
    <n v="40"/>
    <s v="Bank Transfer"/>
    <x v="6"/>
  </r>
  <r>
    <n v="3507"/>
    <n v="18"/>
    <x v="1"/>
    <s v="Shirt"/>
    <x v="0"/>
    <x v="75"/>
    <x v="26"/>
    <x v="0"/>
    <x v="8"/>
    <x v="0"/>
    <n v="3.7"/>
    <s v="No"/>
    <x v="4"/>
    <x v="4"/>
    <x v="1"/>
    <s v="No"/>
    <n v="12"/>
    <s v="Cash"/>
    <x v="0"/>
  </r>
  <r>
    <n v="3508"/>
    <n v="46"/>
    <x v="1"/>
    <s v="Handbag"/>
    <x v="3"/>
    <x v="61"/>
    <x v="24"/>
    <x v="1"/>
    <x v="7"/>
    <x v="1"/>
    <n v="4.2"/>
    <s v="No"/>
    <x v="1"/>
    <x v="5"/>
    <x v="1"/>
    <s v="No"/>
    <n v="33"/>
    <s v="Credit Card"/>
    <x v="6"/>
  </r>
  <r>
    <n v="3509"/>
    <n v="52"/>
    <x v="1"/>
    <s v="Pants"/>
    <x v="0"/>
    <x v="36"/>
    <x v="38"/>
    <x v="2"/>
    <x v="0"/>
    <x v="3"/>
    <n v="4.7"/>
    <s v="No"/>
    <x v="4"/>
    <x v="3"/>
    <x v="1"/>
    <s v="No"/>
    <n v="49"/>
    <s v="Bank Transfer"/>
    <x v="1"/>
  </r>
  <r>
    <n v="3510"/>
    <n v="50"/>
    <x v="1"/>
    <s v="T-shirt"/>
    <x v="0"/>
    <x v="20"/>
    <x v="31"/>
    <x v="0"/>
    <x v="18"/>
    <x v="0"/>
    <n v="4.3"/>
    <s v="No"/>
    <x v="2"/>
    <x v="2"/>
    <x v="1"/>
    <s v="No"/>
    <n v="43"/>
    <s v="Venmo"/>
    <x v="4"/>
  </r>
  <r>
    <n v="3511"/>
    <n v="49"/>
    <x v="1"/>
    <s v="Sneakers"/>
    <x v="1"/>
    <x v="48"/>
    <x v="38"/>
    <x v="1"/>
    <x v="20"/>
    <x v="3"/>
    <n v="4.9000000000000004"/>
    <s v="No"/>
    <x v="0"/>
    <x v="4"/>
    <x v="1"/>
    <s v="No"/>
    <n v="14"/>
    <s v="Venmo"/>
    <x v="5"/>
  </r>
  <r>
    <n v="3512"/>
    <n v="69"/>
    <x v="1"/>
    <s v="Jewelry"/>
    <x v="3"/>
    <x v="13"/>
    <x v="16"/>
    <x v="2"/>
    <x v="24"/>
    <x v="2"/>
    <n v="3.9"/>
    <s v="No"/>
    <x v="4"/>
    <x v="4"/>
    <x v="1"/>
    <s v="No"/>
    <n v="21"/>
    <s v="Credit Card"/>
    <x v="6"/>
  </r>
  <r>
    <n v="3513"/>
    <n v="36"/>
    <x v="1"/>
    <s v="Shirt"/>
    <x v="0"/>
    <x v="43"/>
    <x v="0"/>
    <x v="2"/>
    <x v="3"/>
    <x v="3"/>
    <n v="3.4"/>
    <s v="No"/>
    <x v="1"/>
    <x v="1"/>
    <x v="1"/>
    <s v="No"/>
    <n v="31"/>
    <s v="Debit Card"/>
    <x v="3"/>
  </r>
  <r>
    <n v="3514"/>
    <n v="30"/>
    <x v="1"/>
    <s v="Blouse"/>
    <x v="0"/>
    <x v="67"/>
    <x v="29"/>
    <x v="3"/>
    <x v="4"/>
    <x v="1"/>
    <n v="4.2"/>
    <s v="No"/>
    <x v="1"/>
    <x v="5"/>
    <x v="1"/>
    <s v="No"/>
    <n v="29"/>
    <s v="Credit Card"/>
    <x v="0"/>
  </r>
  <r>
    <n v="3515"/>
    <n v="25"/>
    <x v="1"/>
    <s v="Sneakers"/>
    <x v="1"/>
    <x v="74"/>
    <x v="42"/>
    <x v="3"/>
    <x v="0"/>
    <x v="0"/>
    <n v="4.7"/>
    <s v="No"/>
    <x v="4"/>
    <x v="0"/>
    <x v="1"/>
    <s v="No"/>
    <n v="32"/>
    <s v="Cash"/>
    <x v="5"/>
  </r>
  <r>
    <n v="3516"/>
    <n v="19"/>
    <x v="1"/>
    <s v="Dress"/>
    <x v="0"/>
    <x v="68"/>
    <x v="45"/>
    <x v="3"/>
    <x v="4"/>
    <x v="0"/>
    <n v="4"/>
    <s v="No"/>
    <x v="3"/>
    <x v="2"/>
    <x v="1"/>
    <s v="No"/>
    <n v="16"/>
    <s v="Debit Card"/>
    <x v="4"/>
  </r>
  <r>
    <n v="3517"/>
    <n v="34"/>
    <x v="1"/>
    <s v="Boots"/>
    <x v="1"/>
    <x v="22"/>
    <x v="36"/>
    <x v="1"/>
    <x v="3"/>
    <x v="2"/>
    <n v="4"/>
    <s v="No"/>
    <x v="4"/>
    <x v="1"/>
    <x v="1"/>
    <s v="No"/>
    <n v="38"/>
    <s v="PayPal"/>
    <x v="4"/>
  </r>
  <r>
    <n v="3518"/>
    <n v="29"/>
    <x v="1"/>
    <s v="Skirt"/>
    <x v="0"/>
    <x v="28"/>
    <x v="30"/>
    <x v="2"/>
    <x v="20"/>
    <x v="0"/>
    <n v="3.1"/>
    <s v="No"/>
    <x v="5"/>
    <x v="2"/>
    <x v="1"/>
    <s v="No"/>
    <n v="34"/>
    <s v="Debit Card"/>
    <x v="6"/>
  </r>
  <r>
    <n v="3519"/>
    <n v="50"/>
    <x v="1"/>
    <s v="Shirt"/>
    <x v="0"/>
    <x v="8"/>
    <x v="24"/>
    <x v="2"/>
    <x v="13"/>
    <x v="1"/>
    <n v="4.2"/>
    <s v="No"/>
    <x v="1"/>
    <x v="3"/>
    <x v="1"/>
    <s v="No"/>
    <n v="30"/>
    <s v="PayPal"/>
    <x v="3"/>
  </r>
  <r>
    <n v="3520"/>
    <n v="31"/>
    <x v="1"/>
    <s v="Shorts"/>
    <x v="0"/>
    <x v="76"/>
    <x v="48"/>
    <x v="2"/>
    <x v="3"/>
    <x v="0"/>
    <n v="3.7"/>
    <s v="No"/>
    <x v="0"/>
    <x v="2"/>
    <x v="1"/>
    <s v="No"/>
    <n v="14"/>
    <s v="Bank Transfer"/>
    <x v="0"/>
  </r>
  <r>
    <n v="3521"/>
    <n v="41"/>
    <x v="1"/>
    <s v="Hat"/>
    <x v="3"/>
    <x v="44"/>
    <x v="42"/>
    <x v="1"/>
    <x v="18"/>
    <x v="1"/>
    <n v="3.1"/>
    <s v="No"/>
    <x v="3"/>
    <x v="0"/>
    <x v="1"/>
    <s v="No"/>
    <n v="33"/>
    <s v="Bank Transfer"/>
    <x v="5"/>
  </r>
  <r>
    <n v="3522"/>
    <n v="52"/>
    <x v="1"/>
    <s v="Shoes"/>
    <x v="1"/>
    <x v="74"/>
    <x v="33"/>
    <x v="2"/>
    <x v="6"/>
    <x v="0"/>
    <n v="3.7"/>
    <s v="No"/>
    <x v="0"/>
    <x v="5"/>
    <x v="1"/>
    <s v="No"/>
    <n v="35"/>
    <s v="Venmo"/>
    <x v="1"/>
  </r>
  <r>
    <n v="3523"/>
    <n v="27"/>
    <x v="1"/>
    <s v="Pants"/>
    <x v="0"/>
    <x v="6"/>
    <x v="32"/>
    <x v="2"/>
    <x v="22"/>
    <x v="1"/>
    <n v="3.2"/>
    <s v="No"/>
    <x v="1"/>
    <x v="5"/>
    <x v="1"/>
    <s v="No"/>
    <n v="13"/>
    <s v="Cash"/>
    <x v="3"/>
  </r>
  <r>
    <n v="3524"/>
    <n v="49"/>
    <x v="1"/>
    <s v="Backpack"/>
    <x v="3"/>
    <x v="40"/>
    <x v="22"/>
    <x v="2"/>
    <x v="17"/>
    <x v="2"/>
    <n v="2.8"/>
    <s v="No"/>
    <x v="3"/>
    <x v="3"/>
    <x v="1"/>
    <s v="No"/>
    <n v="30"/>
    <s v="Cash"/>
    <x v="0"/>
  </r>
  <r>
    <n v="3525"/>
    <n v="69"/>
    <x v="1"/>
    <s v="Pants"/>
    <x v="0"/>
    <x v="67"/>
    <x v="49"/>
    <x v="0"/>
    <x v="5"/>
    <x v="2"/>
    <n v="2.9"/>
    <s v="No"/>
    <x v="0"/>
    <x v="1"/>
    <x v="1"/>
    <s v="No"/>
    <n v="30"/>
    <s v="Credit Card"/>
    <x v="5"/>
  </r>
  <r>
    <n v="3526"/>
    <n v="45"/>
    <x v="1"/>
    <s v="Sunglasses"/>
    <x v="3"/>
    <x v="15"/>
    <x v="5"/>
    <x v="0"/>
    <x v="8"/>
    <x v="0"/>
    <n v="3.5"/>
    <s v="No"/>
    <x v="3"/>
    <x v="3"/>
    <x v="1"/>
    <s v="No"/>
    <n v="47"/>
    <s v="Bank Transfer"/>
    <x v="2"/>
  </r>
  <r>
    <n v="3527"/>
    <n v="20"/>
    <x v="1"/>
    <s v="Sweater"/>
    <x v="0"/>
    <x v="54"/>
    <x v="2"/>
    <x v="2"/>
    <x v="8"/>
    <x v="1"/>
    <n v="3.8"/>
    <s v="No"/>
    <x v="3"/>
    <x v="0"/>
    <x v="1"/>
    <s v="No"/>
    <n v="1"/>
    <s v="PayPal"/>
    <x v="6"/>
  </r>
  <r>
    <n v="3528"/>
    <n v="25"/>
    <x v="1"/>
    <s v="Blouse"/>
    <x v="0"/>
    <x v="8"/>
    <x v="47"/>
    <x v="1"/>
    <x v="4"/>
    <x v="1"/>
    <n v="4.7"/>
    <s v="No"/>
    <x v="2"/>
    <x v="1"/>
    <x v="1"/>
    <s v="No"/>
    <n v="1"/>
    <s v="Cash"/>
    <x v="1"/>
  </r>
  <r>
    <n v="3529"/>
    <n v="38"/>
    <x v="1"/>
    <s v="Scarf"/>
    <x v="3"/>
    <x v="25"/>
    <x v="1"/>
    <x v="0"/>
    <x v="0"/>
    <x v="2"/>
    <n v="4.5"/>
    <s v="No"/>
    <x v="2"/>
    <x v="1"/>
    <x v="1"/>
    <s v="No"/>
    <n v="33"/>
    <s v="PayPal"/>
    <x v="2"/>
  </r>
  <r>
    <n v="3530"/>
    <n v="55"/>
    <x v="1"/>
    <s v="T-shirt"/>
    <x v="0"/>
    <x v="5"/>
    <x v="6"/>
    <x v="1"/>
    <x v="1"/>
    <x v="0"/>
    <n v="3.9"/>
    <s v="No"/>
    <x v="0"/>
    <x v="2"/>
    <x v="1"/>
    <s v="No"/>
    <n v="43"/>
    <s v="Bank Transfer"/>
    <x v="1"/>
  </r>
  <r>
    <n v="3531"/>
    <n v="62"/>
    <x v="1"/>
    <s v="Sunglasses"/>
    <x v="3"/>
    <x v="29"/>
    <x v="19"/>
    <x v="0"/>
    <x v="13"/>
    <x v="1"/>
    <n v="3.4"/>
    <s v="No"/>
    <x v="1"/>
    <x v="0"/>
    <x v="1"/>
    <s v="No"/>
    <n v="37"/>
    <s v="PayPal"/>
    <x v="1"/>
  </r>
  <r>
    <n v="3532"/>
    <n v="54"/>
    <x v="1"/>
    <s v="Shoes"/>
    <x v="1"/>
    <x v="78"/>
    <x v="25"/>
    <x v="3"/>
    <x v="10"/>
    <x v="0"/>
    <n v="4.5999999999999996"/>
    <s v="No"/>
    <x v="0"/>
    <x v="4"/>
    <x v="1"/>
    <s v="No"/>
    <n v="23"/>
    <s v="Cash"/>
    <x v="3"/>
  </r>
  <r>
    <n v="3533"/>
    <n v="61"/>
    <x v="1"/>
    <s v="Pants"/>
    <x v="0"/>
    <x v="10"/>
    <x v="39"/>
    <x v="0"/>
    <x v="21"/>
    <x v="3"/>
    <n v="4.5999999999999996"/>
    <s v="No"/>
    <x v="0"/>
    <x v="3"/>
    <x v="1"/>
    <s v="No"/>
    <n v="12"/>
    <s v="Credit Card"/>
    <x v="2"/>
  </r>
  <r>
    <n v="3534"/>
    <n v="50"/>
    <x v="1"/>
    <s v="Sneakers"/>
    <x v="1"/>
    <x v="57"/>
    <x v="21"/>
    <x v="0"/>
    <x v="22"/>
    <x v="3"/>
    <n v="4.7"/>
    <s v="No"/>
    <x v="4"/>
    <x v="3"/>
    <x v="1"/>
    <s v="No"/>
    <n v="30"/>
    <s v="Venmo"/>
    <x v="0"/>
  </r>
  <r>
    <n v="3535"/>
    <n v="65"/>
    <x v="1"/>
    <s v="Shoes"/>
    <x v="1"/>
    <x v="42"/>
    <x v="12"/>
    <x v="2"/>
    <x v="0"/>
    <x v="3"/>
    <n v="3.2"/>
    <s v="No"/>
    <x v="4"/>
    <x v="0"/>
    <x v="1"/>
    <s v="No"/>
    <n v="7"/>
    <s v="Cash"/>
    <x v="1"/>
  </r>
  <r>
    <n v="3536"/>
    <n v="68"/>
    <x v="1"/>
    <s v="Shorts"/>
    <x v="0"/>
    <x v="12"/>
    <x v="16"/>
    <x v="2"/>
    <x v="16"/>
    <x v="2"/>
    <n v="5"/>
    <s v="No"/>
    <x v="1"/>
    <x v="0"/>
    <x v="1"/>
    <s v="No"/>
    <n v="20"/>
    <s v="Debit Card"/>
    <x v="5"/>
  </r>
  <r>
    <n v="3537"/>
    <n v="55"/>
    <x v="1"/>
    <s v="Handbag"/>
    <x v="3"/>
    <x v="34"/>
    <x v="46"/>
    <x v="0"/>
    <x v="15"/>
    <x v="1"/>
    <n v="4.5"/>
    <s v="No"/>
    <x v="4"/>
    <x v="0"/>
    <x v="1"/>
    <s v="No"/>
    <n v="10"/>
    <s v="Venmo"/>
    <x v="5"/>
  </r>
  <r>
    <n v="3538"/>
    <n v="57"/>
    <x v="1"/>
    <s v="Handbag"/>
    <x v="3"/>
    <x v="56"/>
    <x v="42"/>
    <x v="2"/>
    <x v="0"/>
    <x v="1"/>
    <n v="3.5"/>
    <s v="No"/>
    <x v="4"/>
    <x v="3"/>
    <x v="1"/>
    <s v="No"/>
    <n v="40"/>
    <s v="Credit Card"/>
    <x v="6"/>
  </r>
  <r>
    <n v="3539"/>
    <n v="56"/>
    <x v="1"/>
    <s v="Shoes"/>
    <x v="1"/>
    <x v="80"/>
    <x v="44"/>
    <x v="1"/>
    <x v="3"/>
    <x v="1"/>
    <n v="4.5"/>
    <s v="No"/>
    <x v="4"/>
    <x v="5"/>
    <x v="1"/>
    <s v="No"/>
    <n v="21"/>
    <s v="Venmo"/>
    <x v="5"/>
  </r>
  <r>
    <n v="3540"/>
    <n v="29"/>
    <x v="1"/>
    <s v="Jewelry"/>
    <x v="3"/>
    <x v="22"/>
    <x v="14"/>
    <x v="1"/>
    <x v="14"/>
    <x v="1"/>
    <n v="3.2"/>
    <s v="No"/>
    <x v="4"/>
    <x v="0"/>
    <x v="1"/>
    <s v="No"/>
    <n v="17"/>
    <s v="Credit Card"/>
    <x v="4"/>
  </r>
  <r>
    <n v="3541"/>
    <n v="24"/>
    <x v="1"/>
    <s v="Shorts"/>
    <x v="0"/>
    <x v="51"/>
    <x v="22"/>
    <x v="2"/>
    <x v="23"/>
    <x v="1"/>
    <n v="4.5999999999999996"/>
    <s v="No"/>
    <x v="1"/>
    <x v="1"/>
    <x v="1"/>
    <s v="No"/>
    <n v="5"/>
    <s v="Bank Transfer"/>
    <x v="1"/>
  </r>
  <r>
    <n v="3542"/>
    <n v="59"/>
    <x v="1"/>
    <s v="Blouse"/>
    <x v="0"/>
    <x v="76"/>
    <x v="41"/>
    <x v="2"/>
    <x v="8"/>
    <x v="0"/>
    <n v="4"/>
    <s v="No"/>
    <x v="2"/>
    <x v="2"/>
    <x v="1"/>
    <s v="No"/>
    <n v="22"/>
    <s v="PayPal"/>
    <x v="2"/>
  </r>
  <r>
    <n v="3543"/>
    <n v="62"/>
    <x v="1"/>
    <s v="Coat"/>
    <x v="2"/>
    <x v="39"/>
    <x v="37"/>
    <x v="1"/>
    <x v="8"/>
    <x v="1"/>
    <n v="4.2"/>
    <s v="No"/>
    <x v="1"/>
    <x v="0"/>
    <x v="1"/>
    <s v="No"/>
    <n v="5"/>
    <s v="Venmo"/>
    <x v="1"/>
  </r>
  <r>
    <n v="3544"/>
    <n v="58"/>
    <x v="1"/>
    <s v="Hat"/>
    <x v="3"/>
    <x v="42"/>
    <x v="24"/>
    <x v="2"/>
    <x v="24"/>
    <x v="0"/>
    <n v="4.0999999999999996"/>
    <s v="No"/>
    <x v="0"/>
    <x v="3"/>
    <x v="1"/>
    <s v="No"/>
    <n v="18"/>
    <s v="PayPal"/>
    <x v="6"/>
  </r>
  <r>
    <n v="3545"/>
    <n v="64"/>
    <x v="1"/>
    <s v="Socks"/>
    <x v="0"/>
    <x v="37"/>
    <x v="48"/>
    <x v="3"/>
    <x v="4"/>
    <x v="3"/>
    <n v="3.6"/>
    <s v="No"/>
    <x v="3"/>
    <x v="4"/>
    <x v="1"/>
    <s v="No"/>
    <n v="42"/>
    <s v="Cash"/>
    <x v="6"/>
  </r>
  <r>
    <n v="3546"/>
    <n v="48"/>
    <x v="1"/>
    <s v="Sandals"/>
    <x v="1"/>
    <x v="39"/>
    <x v="39"/>
    <x v="2"/>
    <x v="22"/>
    <x v="1"/>
    <n v="3.7"/>
    <s v="No"/>
    <x v="4"/>
    <x v="4"/>
    <x v="1"/>
    <s v="No"/>
    <n v="22"/>
    <s v="Debit Card"/>
    <x v="2"/>
  </r>
  <r>
    <n v="3547"/>
    <n v="60"/>
    <x v="1"/>
    <s v="Scarf"/>
    <x v="3"/>
    <x v="24"/>
    <x v="23"/>
    <x v="2"/>
    <x v="10"/>
    <x v="2"/>
    <n v="3.6"/>
    <s v="No"/>
    <x v="1"/>
    <x v="1"/>
    <x v="1"/>
    <s v="No"/>
    <n v="37"/>
    <s v="Bank Transfer"/>
    <x v="4"/>
  </r>
  <r>
    <n v="3548"/>
    <n v="52"/>
    <x v="1"/>
    <s v="Scarf"/>
    <x v="3"/>
    <x v="9"/>
    <x v="38"/>
    <x v="0"/>
    <x v="23"/>
    <x v="2"/>
    <n v="3.8"/>
    <s v="No"/>
    <x v="5"/>
    <x v="3"/>
    <x v="1"/>
    <s v="No"/>
    <n v="23"/>
    <s v="Credit Card"/>
    <x v="2"/>
  </r>
  <r>
    <n v="3549"/>
    <n v="63"/>
    <x v="1"/>
    <s v="Blouse"/>
    <x v="0"/>
    <x v="18"/>
    <x v="40"/>
    <x v="2"/>
    <x v="16"/>
    <x v="3"/>
    <n v="3"/>
    <s v="No"/>
    <x v="4"/>
    <x v="3"/>
    <x v="1"/>
    <s v="No"/>
    <n v="47"/>
    <s v="Debit Card"/>
    <x v="0"/>
  </r>
  <r>
    <n v="3550"/>
    <n v="44"/>
    <x v="1"/>
    <s v="T-shirt"/>
    <x v="0"/>
    <x v="7"/>
    <x v="4"/>
    <x v="2"/>
    <x v="17"/>
    <x v="2"/>
    <n v="3.4"/>
    <s v="No"/>
    <x v="0"/>
    <x v="4"/>
    <x v="1"/>
    <s v="No"/>
    <n v="11"/>
    <s v="Bank Transfer"/>
    <x v="0"/>
  </r>
  <r>
    <n v="3551"/>
    <n v="63"/>
    <x v="1"/>
    <s v="Shoes"/>
    <x v="1"/>
    <x v="67"/>
    <x v="8"/>
    <x v="1"/>
    <x v="20"/>
    <x v="0"/>
    <n v="4.8"/>
    <s v="No"/>
    <x v="4"/>
    <x v="3"/>
    <x v="1"/>
    <s v="No"/>
    <n v="32"/>
    <s v="Cash"/>
    <x v="1"/>
  </r>
  <r>
    <n v="3552"/>
    <n v="66"/>
    <x v="1"/>
    <s v="Gloves"/>
    <x v="3"/>
    <x v="9"/>
    <x v="6"/>
    <x v="0"/>
    <x v="13"/>
    <x v="1"/>
    <n v="2.6"/>
    <s v="No"/>
    <x v="0"/>
    <x v="5"/>
    <x v="1"/>
    <s v="No"/>
    <n v="20"/>
    <s v="Venmo"/>
    <x v="1"/>
  </r>
  <r>
    <n v="3553"/>
    <n v="22"/>
    <x v="1"/>
    <s v="Sunglasses"/>
    <x v="3"/>
    <x v="76"/>
    <x v="0"/>
    <x v="2"/>
    <x v="24"/>
    <x v="0"/>
    <n v="2.9"/>
    <s v="No"/>
    <x v="0"/>
    <x v="2"/>
    <x v="1"/>
    <s v="No"/>
    <n v="3"/>
    <s v="PayPal"/>
    <x v="3"/>
  </r>
  <r>
    <n v="3554"/>
    <n v="62"/>
    <x v="1"/>
    <s v="Shoes"/>
    <x v="1"/>
    <x v="54"/>
    <x v="46"/>
    <x v="2"/>
    <x v="4"/>
    <x v="1"/>
    <n v="4.9000000000000004"/>
    <s v="No"/>
    <x v="2"/>
    <x v="1"/>
    <x v="1"/>
    <s v="No"/>
    <n v="32"/>
    <s v="Bank Transfer"/>
    <x v="1"/>
  </r>
  <r>
    <n v="3555"/>
    <n v="39"/>
    <x v="1"/>
    <s v="Dress"/>
    <x v="0"/>
    <x v="37"/>
    <x v="7"/>
    <x v="2"/>
    <x v="21"/>
    <x v="1"/>
    <n v="5"/>
    <s v="No"/>
    <x v="1"/>
    <x v="1"/>
    <x v="1"/>
    <s v="No"/>
    <n v="5"/>
    <s v="Credit Card"/>
    <x v="0"/>
  </r>
  <r>
    <n v="3556"/>
    <n v="25"/>
    <x v="1"/>
    <s v="Blouse"/>
    <x v="0"/>
    <x v="66"/>
    <x v="12"/>
    <x v="0"/>
    <x v="5"/>
    <x v="1"/>
    <n v="4.5999999999999996"/>
    <s v="No"/>
    <x v="3"/>
    <x v="2"/>
    <x v="1"/>
    <s v="No"/>
    <n v="45"/>
    <s v="Cash"/>
    <x v="3"/>
  </r>
  <r>
    <n v="3557"/>
    <n v="70"/>
    <x v="1"/>
    <s v="Sweater"/>
    <x v="0"/>
    <x v="19"/>
    <x v="28"/>
    <x v="2"/>
    <x v="18"/>
    <x v="3"/>
    <n v="4.2"/>
    <s v="No"/>
    <x v="1"/>
    <x v="0"/>
    <x v="1"/>
    <s v="No"/>
    <n v="43"/>
    <s v="Cash"/>
    <x v="4"/>
  </r>
  <r>
    <n v="3558"/>
    <n v="52"/>
    <x v="1"/>
    <s v="Jacket"/>
    <x v="2"/>
    <x v="46"/>
    <x v="22"/>
    <x v="2"/>
    <x v="15"/>
    <x v="2"/>
    <n v="4.9000000000000004"/>
    <s v="No"/>
    <x v="3"/>
    <x v="2"/>
    <x v="1"/>
    <s v="No"/>
    <n v="1"/>
    <s v="PayPal"/>
    <x v="6"/>
  </r>
  <r>
    <n v="3559"/>
    <n v="68"/>
    <x v="1"/>
    <s v="Backpack"/>
    <x v="3"/>
    <x v="23"/>
    <x v="29"/>
    <x v="0"/>
    <x v="23"/>
    <x v="2"/>
    <n v="4.8"/>
    <s v="No"/>
    <x v="0"/>
    <x v="3"/>
    <x v="1"/>
    <s v="No"/>
    <n v="9"/>
    <s v="Venmo"/>
    <x v="3"/>
  </r>
  <r>
    <n v="3560"/>
    <n v="18"/>
    <x v="1"/>
    <s v="Shorts"/>
    <x v="0"/>
    <x v="21"/>
    <x v="40"/>
    <x v="2"/>
    <x v="19"/>
    <x v="3"/>
    <n v="3"/>
    <s v="No"/>
    <x v="5"/>
    <x v="2"/>
    <x v="1"/>
    <s v="No"/>
    <n v="13"/>
    <s v="Venmo"/>
    <x v="6"/>
  </r>
  <r>
    <n v="3561"/>
    <n v="18"/>
    <x v="1"/>
    <s v="Socks"/>
    <x v="0"/>
    <x v="48"/>
    <x v="23"/>
    <x v="3"/>
    <x v="10"/>
    <x v="3"/>
    <n v="3.5"/>
    <s v="No"/>
    <x v="2"/>
    <x v="0"/>
    <x v="1"/>
    <s v="No"/>
    <n v="5"/>
    <s v="Credit Card"/>
    <x v="2"/>
  </r>
  <r>
    <n v="3562"/>
    <n v="63"/>
    <x v="1"/>
    <s v="Sneakers"/>
    <x v="1"/>
    <x v="45"/>
    <x v="17"/>
    <x v="0"/>
    <x v="13"/>
    <x v="1"/>
    <n v="3.4"/>
    <s v="No"/>
    <x v="2"/>
    <x v="3"/>
    <x v="1"/>
    <s v="No"/>
    <n v="39"/>
    <s v="Credit Card"/>
    <x v="0"/>
  </r>
  <r>
    <n v="3563"/>
    <n v="47"/>
    <x v="1"/>
    <s v="Sneakers"/>
    <x v="1"/>
    <x v="14"/>
    <x v="33"/>
    <x v="2"/>
    <x v="17"/>
    <x v="0"/>
    <n v="3.4"/>
    <s v="No"/>
    <x v="3"/>
    <x v="1"/>
    <x v="1"/>
    <s v="No"/>
    <n v="7"/>
    <s v="Bank Transfer"/>
    <x v="1"/>
  </r>
  <r>
    <n v="3564"/>
    <n v="43"/>
    <x v="1"/>
    <s v="Blouse"/>
    <x v="0"/>
    <x v="3"/>
    <x v="1"/>
    <x v="2"/>
    <x v="14"/>
    <x v="2"/>
    <n v="4.9000000000000004"/>
    <s v="No"/>
    <x v="0"/>
    <x v="3"/>
    <x v="1"/>
    <s v="No"/>
    <n v="8"/>
    <s v="Credit Card"/>
    <x v="6"/>
  </r>
  <r>
    <n v="3565"/>
    <n v="60"/>
    <x v="1"/>
    <s v="Gloves"/>
    <x v="3"/>
    <x v="15"/>
    <x v="26"/>
    <x v="1"/>
    <x v="18"/>
    <x v="2"/>
    <n v="4.4000000000000004"/>
    <s v="No"/>
    <x v="3"/>
    <x v="1"/>
    <x v="1"/>
    <s v="No"/>
    <n v="40"/>
    <s v="Venmo"/>
    <x v="2"/>
  </r>
  <r>
    <n v="3566"/>
    <n v="49"/>
    <x v="1"/>
    <s v="Handbag"/>
    <x v="3"/>
    <x v="78"/>
    <x v="38"/>
    <x v="1"/>
    <x v="0"/>
    <x v="1"/>
    <n v="4.2"/>
    <s v="No"/>
    <x v="2"/>
    <x v="5"/>
    <x v="1"/>
    <s v="No"/>
    <n v="35"/>
    <s v="PayPal"/>
    <x v="5"/>
  </r>
  <r>
    <n v="3567"/>
    <n v="28"/>
    <x v="1"/>
    <s v="Jeans"/>
    <x v="0"/>
    <x v="19"/>
    <x v="29"/>
    <x v="1"/>
    <x v="20"/>
    <x v="1"/>
    <n v="3.1"/>
    <s v="No"/>
    <x v="0"/>
    <x v="2"/>
    <x v="1"/>
    <s v="No"/>
    <n v="14"/>
    <s v="Venmo"/>
    <x v="5"/>
  </r>
  <r>
    <n v="3568"/>
    <n v="32"/>
    <x v="1"/>
    <s v="Scarf"/>
    <x v="3"/>
    <x v="22"/>
    <x v="35"/>
    <x v="1"/>
    <x v="5"/>
    <x v="2"/>
    <n v="4"/>
    <s v="No"/>
    <x v="4"/>
    <x v="2"/>
    <x v="1"/>
    <s v="No"/>
    <n v="26"/>
    <s v="Credit Card"/>
    <x v="5"/>
  </r>
  <r>
    <n v="3569"/>
    <n v="29"/>
    <x v="1"/>
    <s v="Sandals"/>
    <x v="1"/>
    <x v="79"/>
    <x v="10"/>
    <x v="2"/>
    <x v="7"/>
    <x v="1"/>
    <n v="4.8"/>
    <s v="No"/>
    <x v="2"/>
    <x v="2"/>
    <x v="1"/>
    <s v="No"/>
    <n v="14"/>
    <s v="PayPal"/>
    <x v="3"/>
  </r>
  <r>
    <n v="3570"/>
    <n v="35"/>
    <x v="1"/>
    <s v="Sandals"/>
    <x v="1"/>
    <x v="23"/>
    <x v="29"/>
    <x v="2"/>
    <x v="8"/>
    <x v="3"/>
    <n v="3.3"/>
    <s v="No"/>
    <x v="0"/>
    <x v="0"/>
    <x v="1"/>
    <s v="No"/>
    <n v="9"/>
    <s v="Bank Transfer"/>
    <x v="0"/>
  </r>
  <r>
    <n v="3571"/>
    <n v="23"/>
    <x v="1"/>
    <s v="Dress"/>
    <x v="0"/>
    <x v="8"/>
    <x v="7"/>
    <x v="3"/>
    <x v="11"/>
    <x v="0"/>
    <n v="4.7"/>
    <s v="No"/>
    <x v="3"/>
    <x v="3"/>
    <x v="1"/>
    <s v="No"/>
    <n v="32"/>
    <s v="Debit Card"/>
    <x v="2"/>
  </r>
  <r>
    <n v="3572"/>
    <n v="70"/>
    <x v="1"/>
    <s v="Skirt"/>
    <x v="0"/>
    <x v="65"/>
    <x v="25"/>
    <x v="2"/>
    <x v="3"/>
    <x v="2"/>
    <n v="3.2"/>
    <s v="No"/>
    <x v="2"/>
    <x v="3"/>
    <x v="1"/>
    <s v="No"/>
    <n v="15"/>
    <s v="Bank Transfer"/>
    <x v="6"/>
  </r>
  <r>
    <n v="3573"/>
    <n v="23"/>
    <x v="1"/>
    <s v="Shorts"/>
    <x v="0"/>
    <x v="39"/>
    <x v="3"/>
    <x v="2"/>
    <x v="13"/>
    <x v="1"/>
    <n v="5"/>
    <s v="No"/>
    <x v="1"/>
    <x v="3"/>
    <x v="1"/>
    <s v="No"/>
    <n v="25"/>
    <s v="Credit Card"/>
    <x v="5"/>
  </r>
  <r>
    <n v="3574"/>
    <n v="43"/>
    <x v="1"/>
    <s v="Jeans"/>
    <x v="0"/>
    <x v="25"/>
    <x v="39"/>
    <x v="0"/>
    <x v="1"/>
    <x v="3"/>
    <n v="4.9000000000000004"/>
    <s v="No"/>
    <x v="2"/>
    <x v="1"/>
    <x v="1"/>
    <s v="No"/>
    <n v="27"/>
    <s v="PayPal"/>
    <x v="5"/>
  </r>
  <r>
    <n v="3575"/>
    <n v="29"/>
    <x v="1"/>
    <s v="Socks"/>
    <x v="0"/>
    <x v="44"/>
    <x v="14"/>
    <x v="2"/>
    <x v="17"/>
    <x v="3"/>
    <n v="4.9000000000000004"/>
    <s v="No"/>
    <x v="2"/>
    <x v="0"/>
    <x v="1"/>
    <s v="No"/>
    <n v="39"/>
    <s v="Bank Transfer"/>
    <x v="3"/>
  </r>
  <r>
    <n v="3576"/>
    <n v="61"/>
    <x v="1"/>
    <s v="Coat"/>
    <x v="2"/>
    <x v="51"/>
    <x v="0"/>
    <x v="2"/>
    <x v="10"/>
    <x v="3"/>
    <n v="3.7"/>
    <s v="No"/>
    <x v="2"/>
    <x v="0"/>
    <x v="1"/>
    <s v="No"/>
    <n v="49"/>
    <s v="Venmo"/>
    <x v="4"/>
  </r>
  <r>
    <n v="3577"/>
    <n v="29"/>
    <x v="1"/>
    <s v="Boots"/>
    <x v="1"/>
    <x v="41"/>
    <x v="1"/>
    <x v="0"/>
    <x v="22"/>
    <x v="1"/>
    <n v="3"/>
    <s v="No"/>
    <x v="2"/>
    <x v="0"/>
    <x v="1"/>
    <s v="No"/>
    <n v="12"/>
    <s v="Venmo"/>
    <x v="4"/>
  </r>
  <r>
    <n v="3578"/>
    <n v="66"/>
    <x v="1"/>
    <s v="Belt"/>
    <x v="3"/>
    <x v="59"/>
    <x v="9"/>
    <x v="1"/>
    <x v="22"/>
    <x v="0"/>
    <n v="2.6"/>
    <s v="No"/>
    <x v="3"/>
    <x v="3"/>
    <x v="1"/>
    <s v="No"/>
    <n v="13"/>
    <s v="Bank Transfer"/>
    <x v="1"/>
  </r>
  <r>
    <n v="3579"/>
    <n v="46"/>
    <x v="1"/>
    <s v="Shoes"/>
    <x v="1"/>
    <x v="20"/>
    <x v="42"/>
    <x v="0"/>
    <x v="8"/>
    <x v="0"/>
    <n v="2.6"/>
    <s v="No"/>
    <x v="0"/>
    <x v="3"/>
    <x v="1"/>
    <s v="No"/>
    <n v="22"/>
    <s v="Bank Transfer"/>
    <x v="3"/>
  </r>
  <r>
    <n v="3580"/>
    <n v="34"/>
    <x v="1"/>
    <s v="Scarf"/>
    <x v="3"/>
    <x v="76"/>
    <x v="28"/>
    <x v="0"/>
    <x v="8"/>
    <x v="3"/>
    <n v="4.8"/>
    <s v="No"/>
    <x v="1"/>
    <x v="3"/>
    <x v="1"/>
    <s v="No"/>
    <n v="19"/>
    <s v="Credit Card"/>
    <x v="6"/>
  </r>
  <r>
    <n v="3581"/>
    <n v="51"/>
    <x v="1"/>
    <s v="Blouse"/>
    <x v="0"/>
    <x v="42"/>
    <x v="13"/>
    <x v="2"/>
    <x v="23"/>
    <x v="2"/>
    <n v="3.2"/>
    <s v="No"/>
    <x v="1"/>
    <x v="4"/>
    <x v="1"/>
    <s v="No"/>
    <n v="3"/>
    <s v="Cash"/>
    <x v="4"/>
  </r>
  <r>
    <n v="3582"/>
    <n v="26"/>
    <x v="1"/>
    <s v="Dress"/>
    <x v="0"/>
    <x v="51"/>
    <x v="42"/>
    <x v="2"/>
    <x v="20"/>
    <x v="3"/>
    <n v="4.9000000000000004"/>
    <s v="No"/>
    <x v="4"/>
    <x v="2"/>
    <x v="1"/>
    <s v="No"/>
    <n v="50"/>
    <s v="Credit Card"/>
    <x v="1"/>
  </r>
  <r>
    <n v="3583"/>
    <n v="23"/>
    <x v="1"/>
    <s v="Shorts"/>
    <x v="0"/>
    <x v="52"/>
    <x v="18"/>
    <x v="1"/>
    <x v="19"/>
    <x v="2"/>
    <n v="3.4"/>
    <s v="No"/>
    <x v="2"/>
    <x v="4"/>
    <x v="1"/>
    <s v="No"/>
    <n v="15"/>
    <s v="PayPal"/>
    <x v="2"/>
  </r>
  <r>
    <n v="3584"/>
    <n v="52"/>
    <x v="1"/>
    <s v="Blouse"/>
    <x v="0"/>
    <x v="64"/>
    <x v="28"/>
    <x v="0"/>
    <x v="18"/>
    <x v="2"/>
    <n v="2.7"/>
    <s v="No"/>
    <x v="5"/>
    <x v="5"/>
    <x v="1"/>
    <s v="No"/>
    <n v="44"/>
    <s v="Credit Card"/>
    <x v="6"/>
  </r>
  <r>
    <n v="3585"/>
    <n v="39"/>
    <x v="1"/>
    <s v="Sneakers"/>
    <x v="1"/>
    <x v="78"/>
    <x v="20"/>
    <x v="0"/>
    <x v="21"/>
    <x v="3"/>
    <n v="4.8"/>
    <s v="No"/>
    <x v="5"/>
    <x v="0"/>
    <x v="1"/>
    <s v="No"/>
    <n v="48"/>
    <s v="Debit Card"/>
    <x v="5"/>
  </r>
  <r>
    <n v="3586"/>
    <n v="39"/>
    <x v="1"/>
    <s v="Gloves"/>
    <x v="3"/>
    <x v="52"/>
    <x v="14"/>
    <x v="3"/>
    <x v="0"/>
    <x v="0"/>
    <n v="4.0999999999999996"/>
    <s v="No"/>
    <x v="2"/>
    <x v="3"/>
    <x v="1"/>
    <s v="No"/>
    <n v="4"/>
    <s v="Venmo"/>
    <x v="4"/>
  </r>
  <r>
    <n v="3587"/>
    <n v="33"/>
    <x v="1"/>
    <s v="Hoodie"/>
    <x v="0"/>
    <x v="39"/>
    <x v="37"/>
    <x v="2"/>
    <x v="22"/>
    <x v="0"/>
    <n v="4.5999999999999996"/>
    <s v="No"/>
    <x v="3"/>
    <x v="5"/>
    <x v="1"/>
    <s v="No"/>
    <n v="12"/>
    <s v="PayPal"/>
    <x v="4"/>
  </r>
  <r>
    <n v="3588"/>
    <n v="33"/>
    <x v="1"/>
    <s v="Sweater"/>
    <x v="0"/>
    <x v="3"/>
    <x v="41"/>
    <x v="1"/>
    <x v="10"/>
    <x v="2"/>
    <n v="4.4000000000000004"/>
    <s v="No"/>
    <x v="5"/>
    <x v="3"/>
    <x v="1"/>
    <s v="No"/>
    <n v="33"/>
    <s v="Debit Card"/>
    <x v="2"/>
  </r>
  <r>
    <n v="3589"/>
    <n v="23"/>
    <x v="1"/>
    <s v="Sunglasses"/>
    <x v="3"/>
    <x v="37"/>
    <x v="49"/>
    <x v="2"/>
    <x v="23"/>
    <x v="1"/>
    <n v="3.5"/>
    <s v="No"/>
    <x v="1"/>
    <x v="4"/>
    <x v="1"/>
    <s v="No"/>
    <n v="40"/>
    <s v="Cash"/>
    <x v="2"/>
  </r>
  <r>
    <n v="3590"/>
    <n v="31"/>
    <x v="1"/>
    <s v="Belt"/>
    <x v="3"/>
    <x v="2"/>
    <x v="13"/>
    <x v="2"/>
    <x v="24"/>
    <x v="1"/>
    <n v="4.8"/>
    <s v="No"/>
    <x v="2"/>
    <x v="2"/>
    <x v="1"/>
    <s v="No"/>
    <n v="38"/>
    <s v="Cash"/>
    <x v="6"/>
  </r>
  <r>
    <n v="3591"/>
    <n v="27"/>
    <x v="1"/>
    <s v="Dress"/>
    <x v="0"/>
    <x v="55"/>
    <x v="45"/>
    <x v="2"/>
    <x v="0"/>
    <x v="3"/>
    <n v="2.9"/>
    <s v="No"/>
    <x v="3"/>
    <x v="4"/>
    <x v="1"/>
    <s v="No"/>
    <n v="19"/>
    <s v="Venmo"/>
    <x v="6"/>
  </r>
  <r>
    <n v="3592"/>
    <n v="48"/>
    <x v="1"/>
    <s v="Jacket"/>
    <x v="2"/>
    <x v="58"/>
    <x v="45"/>
    <x v="2"/>
    <x v="9"/>
    <x v="0"/>
    <n v="3.2"/>
    <s v="No"/>
    <x v="2"/>
    <x v="4"/>
    <x v="1"/>
    <s v="No"/>
    <n v="38"/>
    <s v="Bank Transfer"/>
    <x v="3"/>
  </r>
  <r>
    <n v="3593"/>
    <n v="61"/>
    <x v="1"/>
    <s v="Boots"/>
    <x v="1"/>
    <x v="71"/>
    <x v="32"/>
    <x v="0"/>
    <x v="12"/>
    <x v="1"/>
    <n v="4.4000000000000004"/>
    <s v="No"/>
    <x v="2"/>
    <x v="4"/>
    <x v="1"/>
    <s v="No"/>
    <n v="18"/>
    <s v="Venmo"/>
    <x v="0"/>
  </r>
  <r>
    <n v="3594"/>
    <n v="63"/>
    <x v="1"/>
    <s v="Sandals"/>
    <x v="1"/>
    <x v="68"/>
    <x v="5"/>
    <x v="2"/>
    <x v="13"/>
    <x v="1"/>
    <n v="4.5999999999999996"/>
    <s v="No"/>
    <x v="1"/>
    <x v="2"/>
    <x v="1"/>
    <s v="No"/>
    <n v="24"/>
    <s v="PayPal"/>
    <x v="5"/>
  </r>
  <r>
    <n v="3595"/>
    <n v="19"/>
    <x v="1"/>
    <s v="Scarf"/>
    <x v="3"/>
    <x v="55"/>
    <x v="15"/>
    <x v="0"/>
    <x v="4"/>
    <x v="2"/>
    <n v="2.6"/>
    <s v="No"/>
    <x v="3"/>
    <x v="4"/>
    <x v="1"/>
    <s v="No"/>
    <n v="29"/>
    <s v="Venmo"/>
    <x v="3"/>
  </r>
  <r>
    <n v="3596"/>
    <n v="21"/>
    <x v="1"/>
    <s v="Blouse"/>
    <x v="0"/>
    <x v="52"/>
    <x v="45"/>
    <x v="2"/>
    <x v="10"/>
    <x v="1"/>
    <n v="3.1"/>
    <s v="No"/>
    <x v="2"/>
    <x v="5"/>
    <x v="1"/>
    <s v="No"/>
    <n v="14"/>
    <s v="PayPal"/>
    <x v="2"/>
  </r>
  <r>
    <n v="3597"/>
    <n v="28"/>
    <x v="1"/>
    <s v="Hoodie"/>
    <x v="0"/>
    <x v="42"/>
    <x v="36"/>
    <x v="2"/>
    <x v="4"/>
    <x v="1"/>
    <n v="4.3"/>
    <s v="No"/>
    <x v="1"/>
    <x v="3"/>
    <x v="1"/>
    <s v="No"/>
    <n v="44"/>
    <s v="Cash"/>
    <x v="0"/>
  </r>
  <r>
    <n v="3598"/>
    <n v="29"/>
    <x v="1"/>
    <s v="Sunglasses"/>
    <x v="3"/>
    <x v="79"/>
    <x v="35"/>
    <x v="2"/>
    <x v="1"/>
    <x v="2"/>
    <n v="3.1"/>
    <s v="No"/>
    <x v="2"/>
    <x v="3"/>
    <x v="1"/>
    <s v="No"/>
    <n v="18"/>
    <s v="Bank Transfer"/>
    <x v="3"/>
  </r>
  <r>
    <n v="3599"/>
    <n v="23"/>
    <x v="1"/>
    <s v="Hoodie"/>
    <x v="0"/>
    <x v="31"/>
    <x v="39"/>
    <x v="3"/>
    <x v="7"/>
    <x v="1"/>
    <n v="4.5999999999999996"/>
    <s v="No"/>
    <x v="1"/>
    <x v="5"/>
    <x v="1"/>
    <s v="No"/>
    <n v="19"/>
    <s v="Bank Transfer"/>
    <x v="4"/>
  </r>
  <r>
    <n v="3600"/>
    <n v="37"/>
    <x v="1"/>
    <s v="Scarf"/>
    <x v="3"/>
    <x v="7"/>
    <x v="23"/>
    <x v="1"/>
    <x v="15"/>
    <x v="1"/>
    <n v="4.5999999999999996"/>
    <s v="No"/>
    <x v="2"/>
    <x v="0"/>
    <x v="1"/>
    <s v="No"/>
    <n v="4"/>
    <s v="Cash"/>
    <x v="1"/>
  </r>
  <r>
    <n v="3601"/>
    <n v="67"/>
    <x v="1"/>
    <s v="Dress"/>
    <x v="0"/>
    <x v="13"/>
    <x v="36"/>
    <x v="3"/>
    <x v="8"/>
    <x v="1"/>
    <n v="2.7"/>
    <s v="No"/>
    <x v="3"/>
    <x v="1"/>
    <x v="1"/>
    <s v="No"/>
    <n v="25"/>
    <s v="Cash"/>
    <x v="4"/>
  </r>
  <r>
    <n v="3602"/>
    <n v="34"/>
    <x v="1"/>
    <s v="T-shirt"/>
    <x v="0"/>
    <x v="53"/>
    <x v="17"/>
    <x v="2"/>
    <x v="21"/>
    <x v="2"/>
    <n v="3"/>
    <s v="No"/>
    <x v="5"/>
    <x v="2"/>
    <x v="1"/>
    <s v="No"/>
    <n v="3"/>
    <s v="PayPal"/>
    <x v="5"/>
  </r>
  <r>
    <n v="3603"/>
    <n v="58"/>
    <x v="1"/>
    <s v="Skirt"/>
    <x v="0"/>
    <x v="14"/>
    <x v="5"/>
    <x v="1"/>
    <x v="23"/>
    <x v="2"/>
    <n v="3.3"/>
    <s v="No"/>
    <x v="1"/>
    <x v="5"/>
    <x v="1"/>
    <s v="No"/>
    <n v="40"/>
    <s v="Debit Card"/>
    <x v="3"/>
  </r>
  <r>
    <n v="3604"/>
    <n v="45"/>
    <x v="1"/>
    <s v="Jeans"/>
    <x v="0"/>
    <x v="12"/>
    <x v="7"/>
    <x v="2"/>
    <x v="9"/>
    <x v="1"/>
    <n v="2.7"/>
    <s v="No"/>
    <x v="5"/>
    <x v="1"/>
    <x v="1"/>
    <s v="No"/>
    <n v="5"/>
    <s v="Cash"/>
    <x v="1"/>
  </r>
  <r>
    <n v="3605"/>
    <n v="63"/>
    <x v="1"/>
    <s v="Hoodie"/>
    <x v="0"/>
    <x v="62"/>
    <x v="7"/>
    <x v="2"/>
    <x v="20"/>
    <x v="3"/>
    <n v="3.3"/>
    <s v="No"/>
    <x v="1"/>
    <x v="3"/>
    <x v="1"/>
    <s v="No"/>
    <n v="17"/>
    <s v="Debit Card"/>
    <x v="2"/>
  </r>
  <r>
    <n v="3606"/>
    <n v="68"/>
    <x v="1"/>
    <s v="Jeans"/>
    <x v="0"/>
    <x v="52"/>
    <x v="15"/>
    <x v="2"/>
    <x v="9"/>
    <x v="3"/>
    <n v="4.3"/>
    <s v="No"/>
    <x v="4"/>
    <x v="5"/>
    <x v="1"/>
    <s v="No"/>
    <n v="36"/>
    <s v="Bank Transfer"/>
    <x v="6"/>
  </r>
  <r>
    <n v="3607"/>
    <n v="41"/>
    <x v="1"/>
    <s v="Sandals"/>
    <x v="1"/>
    <x v="3"/>
    <x v="46"/>
    <x v="3"/>
    <x v="7"/>
    <x v="3"/>
    <n v="4.8"/>
    <s v="No"/>
    <x v="2"/>
    <x v="0"/>
    <x v="1"/>
    <s v="No"/>
    <n v="41"/>
    <s v="Venmo"/>
    <x v="2"/>
  </r>
  <r>
    <n v="3608"/>
    <n v="50"/>
    <x v="1"/>
    <s v="Hat"/>
    <x v="3"/>
    <x v="73"/>
    <x v="35"/>
    <x v="0"/>
    <x v="4"/>
    <x v="3"/>
    <n v="3.3"/>
    <s v="No"/>
    <x v="5"/>
    <x v="3"/>
    <x v="1"/>
    <s v="No"/>
    <n v="20"/>
    <s v="Venmo"/>
    <x v="4"/>
  </r>
  <r>
    <n v="3609"/>
    <n v="24"/>
    <x v="1"/>
    <s v="Gloves"/>
    <x v="3"/>
    <x v="22"/>
    <x v="30"/>
    <x v="2"/>
    <x v="17"/>
    <x v="3"/>
    <n v="4.3"/>
    <s v="No"/>
    <x v="1"/>
    <x v="2"/>
    <x v="1"/>
    <s v="No"/>
    <n v="2"/>
    <s v="Cash"/>
    <x v="6"/>
  </r>
  <r>
    <n v="3610"/>
    <n v="21"/>
    <x v="1"/>
    <s v="Socks"/>
    <x v="0"/>
    <x v="32"/>
    <x v="35"/>
    <x v="2"/>
    <x v="17"/>
    <x v="2"/>
    <n v="3"/>
    <s v="No"/>
    <x v="5"/>
    <x v="4"/>
    <x v="1"/>
    <s v="No"/>
    <n v="31"/>
    <s v="Debit Card"/>
    <x v="5"/>
  </r>
  <r>
    <n v="3611"/>
    <n v="18"/>
    <x v="1"/>
    <s v="Jacket"/>
    <x v="2"/>
    <x v="62"/>
    <x v="21"/>
    <x v="3"/>
    <x v="14"/>
    <x v="3"/>
    <n v="4.8"/>
    <s v="No"/>
    <x v="0"/>
    <x v="4"/>
    <x v="1"/>
    <s v="No"/>
    <n v="23"/>
    <s v="Bank Transfer"/>
    <x v="0"/>
  </r>
  <r>
    <n v="3612"/>
    <n v="63"/>
    <x v="1"/>
    <s v="T-shirt"/>
    <x v="0"/>
    <x v="71"/>
    <x v="47"/>
    <x v="2"/>
    <x v="5"/>
    <x v="1"/>
    <n v="2.9"/>
    <s v="No"/>
    <x v="3"/>
    <x v="3"/>
    <x v="1"/>
    <s v="No"/>
    <n v="30"/>
    <s v="Credit Card"/>
    <x v="2"/>
  </r>
  <r>
    <n v="3613"/>
    <n v="47"/>
    <x v="1"/>
    <s v="Sandals"/>
    <x v="1"/>
    <x v="45"/>
    <x v="49"/>
    <x v="2"/>
    <x v="11"/>
    <x v="2"/>
    <n v="3.6"/>
    <s v="No"/>
    <x v="0"/>
    <x v="3"/>
    <x v="1"/>
    <s v="No"/>
    <n v="26"/>
    <s v="Cash"/>
    <x v="6"/>
  </r>
  <r>
    <n v="3614"/>
    <n v="58"/>
    <x v="1"/>
    <s v="Hat"/>
    <x v="3"/>
    <x v="65"/>
    <x v="46"/>
    <x v="2"/>
    <x v="23"/>
    <x v="3"/>
    <n v="3.5"/>
    <s v="No"/>
    <x v="2"/>
    <x v="5"/>
    <x v="1"/>
    <s v="No"/>
    <n v="40"/>
    <s v="Venmo"/>
    <x v="2"/>
  </r>
  <r>
    <n v="3615"/>
    <n v="46"/>
    <x v="1"/>
    <s v="Gloves"/>
    <x v="3"/>
    <x v="21"/>
    <x v="12"/>
    <x v="0"/>
    <x v="1"/>
    <x v="1"/>
    <n v="4.7"/>
    <s v="No"/>
    <x v="1"/>
    <x v="4"/>
    <x v="1"/>
    <s v="No"/>
    <n v="19"/>
    <s v="Bank Transfer"/>
    <x v="2"/>
  </r>
  <r>
    <n v="3616"/>
    <n v="35"/>
    <x v="1"/>
    <s v="Dress"/>
    <x v="0"/>
    <x v="9"/>
    <x v="18"/>
    <x v="2"/>
    <x v="9"/>
    <x v="0"/>
    <n v="4.4000000000000004"/>
    <s v="No"/>
    <x v="1"/>
    <x v="1"/>
    <x v="1"/>
    <s v="No"/>
    <n v="4"/>
    <s v="Credit Card"/>
    <x v="5"/>
  </r>
  <r>
    <n v="3617"/>
    <n v="42"/>
    <x v="1"/>
    <s v="Hoodie"/>
    <x v="0"/>
    <x v="66"/>
    <x v="48"/>
    <x v="0"/>
    <x v="7"/>
    <x v="0"/>
    <n v="3.3"/>
    <s v="No"/>
    <x v="2"/>
    <x v="5"/>
    <x v="1"/>
    <s v="No"/>
    <n v="33"/>
    <s v="Debit Card"/>
    <x v="0"/>
  </r>
  <r>
    <n v="3618"/>
    <n v="48"/>
    <x v="1"/>
    <s v="Belt"/>
    <x v="3"/>
    <x v="53"/>
    <x v="0"/>
    <x v="2"/>
    <x v="12"/>
    <x v="3"/>
    <n v="4.3"/>
    <s v="No"/>
    <x v="5"/>
    <x v="0"/>
    <x v="1"/>
    <s v="No"/>
    <n v="29"/>
    <s v="Debit Card"/>
    <x v="5"/>
  </r>
  <r>
    <n v="3619"/>
    <n v="28"/>
    <x v="1"/>
    <s v="Gloves"/>
    <x v="3"/>
    <x v="25"/>
    <x v="22"/>
    <x v="2"/>
    <x v="1"/>
    <x v="3"/>
    <n v="4"/>
    <s v="No"/>
    <x v="4"/>
    <x v="4"/>
    <x v="1"/>
    <s v="No"/>
    <n v="47"/>
    <s v="PayPal"/>
    <x v="4"/>
  </r>
  <r>
    <n v="3620"/>
    <n v="44"/>
    <x v="1"/>
    <s v="Scarf"/>
    <x v="3"/>
    <x v="60"/>
    <x v="17"/>
    <x v="1"/>
    <x v="23"/>
    <x v="0"/>
    <n v="4.9000000000000004"/>
    <s v="No"/>
    <x v="2"/>
    <x v="4"/>
    <x v="1"/>
    <s v="No"/>
    <n v="50"/>
    <s v="Venmo"/>
    <x v="1"/>
  </r>
  <r>
    <n v="3621"/>
    <n v="60"/>
    <x v="1"/>
    <s v="Sandals"/>
    <x v="1"/>
    <x v="71"/>
    <x v="7"/>
    <x v="2"/>
    <x v="2"/>
    <x v="2"/>
    <n v="2.9"/>
    <s v="No"/>
    <x v="0"/>
    <x v="0"/>
    <x v="1"/>
    <s v="No"/>
    <n v="28"/>
    <s v="Credit Card"/>
    <x v="0"/>
  </r>
  <r>
    <n v="3622"/>
    <n v="38"/>
    <x v="1"/>
    <s v="Sneakers"/>
    <x v="1"/>
    <x v="50"/>
    <x v="32"/>
    <x v="3"/>
    <x v="5"/>
    <x v="2"/>
    <n v="4"/>
    <s v="No"/>
    <x v="4"/>
    <x v="4"/>
    <x v="1"/>
    <s v="No"/>
    <n v="5"/>
    <s v="Cash"/>
    <x v="0"/>
  </r>
  <r>
    <n v="3623"/>
    <n v="46"/>
    <x v="1"/>
    <s v="Dress"/>
    <x v="0"/>
    <x v="52"/>
    <x v="48"/>
    <x v="2"/>
    <x v="7"/>
    <x v="3"/>
    <n v="4.3"/>
    <s v="No"/>
    <x v="1"/>
    <x v="5"/>
    <x v="1"/>
    <s v="No"/>
    <n v="12"/>
    <s v="Credit Card"/>
    <x v="2"/>
  </r>
  <r>
    <n v="3624"/>
    <n v="39"/>
    <x v="1"/>
    <s v="Jewelry"/>
    <x v="3"/>
    <x v="58"/>
    <x v="10"/>
    <x v="2"/>
    <x v="10"/>
    <x v="0"/>
    <n v="2.7"/>
    <s v="No"/>
    <x v="4"/>
    <x v="4"/>
    <x v="1"/>
    <s v="No"/>
    <n v="4"/>
    <s v="PayPal"/>
    <x v="1"/>
  </r>
  <r>
    <n v="3625"/>
    <n v="22"/>
    <x v="1"/>
    <s v="Hat"/>
    <x v="3"/>
    <x v="71"/>
    <x v="21"/>
    <x v="3"/>
    <x v="15"/>
    <x v="3"/>
    <n v="5"/>
    <s v="No"/>
    <x v="3"/>
    <x v="5"/>
    <x v="1"/>
    <s v="No"/>
    <n v="22"/>
    <s v="Bank Transfer"/>
    <x v="4"/>
  </r>
  <r>
    <n v="3626"/>
    <n v="44"/>
    <x v="1"/>
    <s v="Scarf"/>
    <x v="3"/>
    <x v="54"/>
    <x v="26"/>
    <x v="0"/>
    <x v="14"/>
    <x v="0"/>
    <n v="4.4000000000000004"/>
    <s v="No"/>
    <x v="5"/>
    <x v="0"/>
    <x v="1"/>
    <s v="No"/>
    <n v="32"/>
    <s v="PayPal"/>
    <x v="1"/>
  </r>
  <r>
    <n v="3627"/>
    <n v="69"/>
    <x v="1"/>
    <s v="Blouse"/>
    <x v="0"/>
    <x v="57"/>
    <x v="16"/>
    <x v="0"/>
    <x v="11"/>
    <x v="3"/>
    <n v="3.5"/>
    <s v="No"/>
    <x v="1"/>
    <x v="0"/>
    <x v="1"/>
    <s v="No"/>
    <n v="32"/>
    <s v="Venmo"/>
    <x v="3"/>
  </r>
  <r>
    <n v="3628"/>
    <n v="39"/>
    <x v="1"/>
    <s v="Belt"/>
    <x v="3"/>
    <x v="36"/>
    <x v="12"/>
    <x v="2"/>
    <x v="5"/>
    <x v="0"/>
    <n v="3.3"/>
    <s v="No"/>
    <x v="0"/>
    <x v="2"/>
    <x v="1"/>
    <s v="No"/>
    <n v="48"/>
    <s v="Cash"/>
    <x v="6"/>
  </r>
  <r>
    <n v="3629"/>
    <n v="53"/>
    <x v="1"/>
    <s v="Blouse"/>
    <x v="0"/>
    <x v="19"/>
    <x v="42"/>
    <x v="0"/>
    <x v="7"/>
    <x v="2"/>
    <n v="3.8"/>
    <s v="No"/>
    <x v="2"/>
    <x v="1"/>
    <x v="1"/>
    <s v="No"/>
    <n v="35"/>
    <s v="Credit Card"/>
    <x v="5"/>
  </r>
  <r>
    <n v="3630"/>
    <n v="52"/>
    <x v="1"/>
    <s v="T-shirt"/>
    <x v="0"/>
    <x v="35"/>
    <x v="23"/>
    <x v="0"/>
    <x v="12"/>
    <x v="2"/>
    <n v="4.5"/>
    <s v="No"/>
    <x v="0"/>
    <x v="3"/>
    <x v="1"/>
    <s v="No"/>
    <n v="44"/>
    <s v="Debit Card"/>
    <x v="0"/>
  </r>
  <r>
    <n v="3631"/>
    <n v="65"/>
    <x v="1"/>
    <s v="Hat"/>
    <x v="3"/>
    <x v="2"/>
    <x v="19"/>
    <x v="2"/>
    <x v="12"/>
    <x v="0"/>
    <n v="4.8"/>
    <s v="No"/>
    <x v="0"/>
    <x v="5"/>
    <x v="1"/>
    <s v="No"/>
    <n v="29"/>
    <s v="Cash"/>
    <x v="1"/>
  </r>
  <r>
    <n v="3632"/>
    <n v="48"/>
    <x v="1"/>
    <s v="Hat"/>
    <x v="3"/>
    <x v="74"/>
    <x v="32"/>
    <x v="2"/>
    <x v="15"/>
    <x v="3"/>
    <n v="2.9"/>
    <s v="No"/>
    <x v="5"/>
    <x v="5"/>
    <x v="1"/>
    <s v="No"/>
    <n v="26"/>
    <s v="Credit Card"/>
    <x v="5"/>
  </r>
  <r>
    <n v="3633"/>
    <n v="27"/>
    <x v="1"/>
    <s v="Sneakers"/>
    <x v="1"/>
    <x v="2"/>
    <x v="40"/>
    <x v="0"/>
    <x v="14"/>
    <x v="1"/>
    <n v="3.2"/>
    <s v="No"/>
    <x v="3"/>
    <x v="0"/>
    <x v="1"/>
    <s v="No"/>
    <n v="3"/>
    <s v="Debit Card"/>
    <x v="3"/>
  </r>
  <r>
    <n v="3634"/>
    <n v="39"/>
    <x v="1"/>
    <s v="Gloves"/>
    <x v="3"/>
    <x v="12"/>
    <x v="6"/>
    <x v="2"/>
    <x v="20"/>
    <x v="1"/>
    <n v="2.8"/>
    <s v="No"/>
    <x v="4"/>
    <x v="1"/>
    <x v="1"/>
    <s v="No"/>
    <n v="1"/>
    <s v="Bank Transfer"/>
    <x v="4"/>
  </r>
  <r>
    <n v="3635"/>
    <n v="59"/>
    <x v="1"/>
    <s v="Socks"/>
    <x v="0"/>
    <x v="20"/>
    <x v="31"/>
    <x v="2"/>
    <x v="6"/>
    <x v="0"/>
    <n v="3.3"/>
    <s v="No"/>
    <x v="1"/>
    <x v="3"/>
    <x v="1"/>
    <s v="No"/>
    <n v="17"/>
    <s v="PayPal"/>
    <x v="2"/>
  </r>
  <r>
    <n v="3636"/>
    <n v="52"/>
    <x v="1"/>
    <s v="Sandals"/>
    <x v="1"/>
    <x v="50"/>
    <x v="24"/>
    <x v="0"/>
    <x v="17"/>
    <x v="3"/>
    <n v="3.3"/>
    <s v="No"/>
    <x v="2"/>
    <x v="1"/>
    <x v="1"/>
    <s v="No"/>
    <n v="17"/>
    <s v="Credit Card"/>
    <x v="0"/>
  </r>
  <r>
    <n v="3637"/>
    <n v="50"/>
    <x v="1"/>
    <s v="Sandals"/>
    <x v="1"/>
    <x v="15"/>
    <x v="18"/>
    <x v="0"/>
    <x v="12"/>
    <x v="2"/>
    <n v="4.2"/>
    <s v="No"/>
    <x v="3"/>
    <x v="4"/>
    <x v="1"/>
    <s v="No"/>
    <n v="36"/>
    <s v="Cash"/>
    <x v="1"/>
  </r>
  <r>
    <n v="3638"/>
    <n v="32"/>
    <x v="1"/>
    <s v="Boots"/>
    <x v="1"/>
    <x v="76"/>
    <x v="40"/>
    <x v="0"/>
    <x v="22"/>
    <x v="0"/>
    <n v="3.6"/>
    <s v="No"/>
    <x v="3"/>
    <x v="0"/>
    <x v="1"/>
    <s v="No"/>
    <n v="32"/>
    <s v="Credit Card"/>
    <x v="0"/>
  </r>
  <r>
    <n v="3639"/>
    <n v="40"/>
    <x v="1"/>
    <s v="Backpack"/>
    <x v="3"/>
    <x v="5"/>
    <x v="23"/>
    <x v="2"/>
    <x v="8"/>
    <x v="1"/>
    <n v="4.5999999999999996"/>
    <s v="No"/>
    <x v="0"/>
    <x v="0"/>
    <x v="1"/>
    <s v="No"/>
    <n v="50"/>
    <s v="PayPal"/>
    <x v="4"/>
  </r>
  <r>
    <n v="3640"/>
    <n v="26"/>
    <x v="1"/>
    <s v="Coat"/>
    <x v="2"/>
    <x v="77"/>
    <x v="26"/>
    <x v="2"/>
    <x v="18"/>
    <x v="2"/>
    <n v="3.6"/>
    <s v="No"/>
    <x v="4"/>
    <x v="4"/>
    <x v="1"/>
    <s v="No"/>
    <n v="39"/>
    <s v="Venmo"/>
    <x v="2"/>
  </r>
  <r>
    <n v="3641"/>
    <n v="47"/>
    <x v="1"/>
    <s v="Sunglasses"/>
    <x v="3"/>
    <x v="9"/>
    <x v="46"/>
    <x v="0"/>
    <x v="6"/>
    <x v="1"/>
    <n v="4"/>
    <s v="No"/>
    <x v="0"/>
    <x v="2"/>
    <x v="1"/>
    <s v="No"/>
    <n v="17"/>
    <s v="PayPal"/>
    <x v="5"/>
  </r>
  <r>
    <n v="3642"/>
    <n v="51"/>
    <x v="1"/>
    <s v="Jacket"/>
    <x v="2"/>
    <x v="29"/>
    <x v="14"/>
    <x v="2"/>
    <x v="17"/>
    <x v="3"/>
    <n v="2.7"/>
    <s v="No"/>
    <x v="5"/>
    <x v="1"/>
    <x v="1"/>
    <s v="No"/>
    <n v="39"/>
    <s v="Bank Transfer"/>
    <x v="6"/>
  </r>
  <r>
    <n v="3643"/>
    <n v="47"/>
    <x v="1"/>
    <s v="Dress"/>
    <x v="0"/>
    <x v="79"/>
    <x v="28"/>
    <x v="0"/>
    <x v="1"/>
    <x v="2"/>
    <n v="4.4000000000000004"/>
    <s v="No"/>
    <x v="0"/>
    <x v="5"/>
    <x v="1"/>
    <s v="No"/>
    <n v="5"/>
    <s v="PayPal"/>
    <x v="2"/>
  </r>
  <r>
    <n v="3644"/>
    <n v="53"/>
    <x v="1"/>
    <s v="Scarf"/>
    <x v="3"/>
    <x v="48"/>
    <x v="30"/>
    <x v="3"/>
    <x v="23"/>
    <x v="3"/>
    <n v="3.2"/>
    <s v="No"/>
    <x v="1"/>
    <x v="3"/>
    <x v="1"/>
    <s v="No"/>
    <n v="47"/>
    <s v="Debit Card"/>
    <x v="2"/>
  </r>
  <r>
    <n v="3645"/>
    <n v="35"/>
    <x v="1"/>
    <s v="Blouse"/>
    <x v="0"/>
    <x v="50"/>
    <x v="10"/>
    <x v="2"/>
    <x v="10"/>
    <x v="0"/>
    <n v="2.6"/>
    <s v="No"/>
    <x v="2"/>
    <x v="2"/>
    <x v="1"/>
    <s v="No"/>
    <n v="18"/>
    <s v="Venmo"/>
    <x v="1"/>
  </r>
  <r>
    <n v="3646"/>
    <n v="38"/>
    <x v="1"/>
    <s v="Backpack"/>
    <x v="3"/>
    <x v="3"/>
    <x v="24"/>
    <x v="0"/>
    <x v="5"/>
    <x v="2"/>
    <n v="3.4"/>
    <s v="No"/>
    <x v="0"/>
    <x v="1"/>
    <x v="1"/>
    <s v="No"/>
    <n v="31"/>
    <s v="Credit Card"/>
    <x v="6"/>
  </r>
  <r>
    <n v="3647"/>
    <n v="69"/>
    <x v="1"/>
    <s v="Jewelry"/>
    <x v="3"/>
    <x v="10"/>
    <x v="22"/>
    <x v="2"/>
    <x v="1"/>
    <x v="1"/>
    <n v="5"/>
    <s v="No"/>
    <x v="0"/>
    <x v="4"/>
    <x v="1"/>
    <s v="No"/>
    <n v="39"/>
    <s v="Debit Card"/>
    <x v="0"/>
  </r>
  <r>
    <n v="3648"/>
    <n v="47"/>
    <x v="1"/>
    <s v="Shorts"/>
    <x v="0"/>
    <x v="29"/>
    <x v="23"/>
    <x v="2"/>
    <x v="0"/>
    <x v="0"/>
    <n v="2.9"/>
    <s v="No"/>
    <x v="2"/>
    <x v="5"/>
    <x v="1"/>
    <s v="No"/>
    <n v="12"/>
    <s v="Bank Transfer"/>
    <x v="1"/>
  </r>
  <r>
    <n v="3649"/>
    <n v="31"/>
    <x v="1"/>
    <s v="Skirt"/>
    <x v="0"/>
    <x v="25"/>
    <x v="14"/>
    <x v="2"/>
    <x v="3"/>
    <x v="0"/>
    <n v="5"/>
    <s v="No"/>
    <x v="2"/>
    <x v="1"/>
    <x v="1"/>
    <s v="No"/>
    <n v="45"/>
    <s v="Cash"/>
    <x v="4"/>
  </r>
  <r>
    <n v="3650"/>
    <n v="68"/>
    <x v="1"/>
    <s v="Skirt"/>
    <x v="0"/>
    <x v="75"/>
    <x v="46"/>
    <x v="2"/>
    <x v="18"/>
    <x v="3"/>
    <n v="4.4000000000000004"/>
    <s v="No"/>
    <x v="5"/>
    <x v="3"/>
    <x v="1"/>
    <s v="No"/>
    <n v="33"/>
    <s v="Credit Card"/>
    <x v="0"/>
  </r>
  <r>
    <n v="3651"/>
    <n v="51"/>
    <x v="1"/>
    <s v="Jeans"/>
    <x v="0"/>
    <x v="30"/>
    <x v="31"/>
    <x v="2"/>
    <x v="5"/>
    <x v="2"/>
    <n v="3.5"/>
    <s v="No"/>
    <x v="2"/>
    <x v="4"/>
    <x v="1"/>
    <s v="No"/>
    <n v="3"/>
    <s v="PayPal"/>
    <x v="2"/>
  </r>
  <r>
    <n v="3652"/>
    <n v="20"/>
    <x v="1"/>
    <s v="Handbag"/>
    <x v="3"/>
    <x v="50"/>
    <x v="28"/>
    <x v="2"/>
    <x v="22"/>
    <x v="1"/>
    <n v="3.8"/>
    <s v="No"/>
    <x v="1"/>
    <x v="0"/>
    <x v="1"/>
    <s v="No"/>
    <n v="5"/>
    <s v="Venmo"/>
    <x v="6"/>
  </r>
  <r>
    <n v="3653"/>
    <n v="27"/>
    <x v="1"/>
    <s v="Handbag"/>
    <x v="3"/>
    <x v="45"/>
    <x v="0"/>
    <x v="1"/>
    <x v="23"/>
    <x v="3"/>
    <n v="3.8"/>
    <s v="No"/>
    <x v="4"/>
    <x v="5"/>
    <x v="1"/>
    <s v="No"/>
    <n v="23"/>
    <s v="Debit Card"/>
    <x v="5"/>
  </r>
  <r>
    <n v="3654"/>
    <n v="67"/>
    <x v="1"/>
    <s v="Coat"/>
    <x v="2"/>
    <x v="5"/>
    <x v="46"/>
    <x v="2"/>
    <x v="24"/>
    <x v="1"/>
    <n v="3.9"/>
    <s v="No"/>
    <x v="5"/>
    <x v="2"/>
    <x v="1"/>
    <s v="No"/>
    <n v="39"/>
    <s v="Credit Card"/>
    <x v="0"/>
  </r>
  <r>
    <n v="3655"/>
    <n v="21"/>
    <x v="1"/>
    <s v="Jewelry"/>
    <x v="3"/>
    <x v="57"/>
    <x v="10"/>
    <x v="2"/>
    <x v="14"/>
    <x v="0"/>
    <n v="3.3"/>
    <s v="No"/>
    <x v="5"/>
    <x v="2"/>
    <x v="1"/>
    <s v="No"/>
    <n v="10"/>
    <s v="Credit Card"/>
    <x v="2"/>
  </r>
  <r>
    <n v="3656"/>
    <n v="20"/>
    <x v="1"/>
    <s v="Sweater"/>
    <x v="0"/>
    <x v="65"/>
    <x v="5"/>
    <x v="2"/>
    <x v="22"/>
    <x v="3"/>
    <n v="2.9"/>
    <s v="No"/>
    <x v="4"/>
    <x v="2"/>
    <x v="1"/>
    <s v="No"/>
    <n v="4"/>
    <s v="Credit Card"/>
    <x v="4"/>
  </r>
  <r>
    <n v="3657"/>
    <n v="35"/>
    <x v="1"/>
    <s v="Jacket"/>
    <x v="2"/>
    <x v="25"/>
    <x v="25"/>
    <x v="3"/>
    <x v="17"/>
    <x v="1"/>
    <n v="3.7"/>
    <s v="No"/>
    <x v="5"/>
    <x v="4"/>
    <x v="1"/>
    <s v="No"/>
    <n v="18"/>
    <s v="Credit Card"/>
    <x v="5"/>
  </r>
  <r>
    <n v="3658"/>
    <n v="58"/>
    <x v="1"/>
    <s v="Shoes"/>
    <x v="1"/>
    <x v="71"/>
    <x v="15"/>
    <x v="0"/>
    <x v="9"/>
    <x v="0"/>
    <n v="3.7"/>
    <s v="No"/>
    <x v="1"/>
    <x v="0"/>
    <x v="1"/>
    <s v="No"/>
    <n v="1"/>
    <s v="Debit Card"/>
    <x v="6"/>
  </r>
  <r>
    <n v="3659"/>
    <n v="28"/>
    <x v="1"/>
    <s v="T-shirt"/>
    <x v="0"/>
    <x v="11"/>
    <x v="16"/>
    <x v="2"/>
    <x v="23"/>
    <x v="3"/>
    <n v="4.5999999999999996"/>
    <s v="No"/>
    <x v="2"/>
    <x v="3"/>
    <x v="1"/>
    <s v="No"/>
    <n v="18"/>
    <s v="PayPal"/>
    <x v="0"/>
  </r>
  <r>
    <n v="3660"/>
    <n v="27"/>
    <x v="1"/>
    <s v="Sandals"/>
    <x v="1"/>
    <x v="64"/>
    <x v="26"/>
    <x v="1"/>
    <x v="0"/>
    <x v="3"/>
    <n v="4.9000000000000004"/>
    <s v="No"/>
    <x v="1"/>
    <x v="5"/>
    <x v="1"/>
    <s v="No"/>
    <n v="46"/>
    <s v="Bank Transfer"/>
    <x v="2"/>
  </r>
  <r>
    <n v="3661"/>
    <n v="19"/>
    <x v="1"/>
    <s v="Shoes"/>
    <x v="1"/>
    <x v="67"/>
    <x v="10"/>
    <x v="0"/>
    <x v="21"/>
    <x v="0"/>
    <n v="3.1"/>
    <s v="No"/>
    <x v="4"/>
    <x v="4"/>
    <x v="1"/>
    <s v="No"/>
    <n v="13"/>
    <s v="Bank Transfer"/>
    <x v="0"/>
  </r>
  <r>
    <n v="3662"/>
    <n v="63"/>
    <x v="1"/>
    <s v="Sandals"/>
    <x v="1"/>
    <x v="32"/>
    <x v="23"/>
    <x v="1"/>
    <x v="3"/>
    <x v="0"/>
    <n v="3.5"/>
    <s v="No"/>
    <x v="2"/>
    <x v="2"/>
    <x v="1"/>
    <s v="No"/>
    <n v="5"/>
    <s v="Credit Card"/>
    <x v="0"/>
  </r>
  <r>
    <n v="3663"/>
    <n v="69"/>
    <x v="1"/>
    <s v="Shorts"/>
    <x v="0"/>
    <x v="68"/>
    <x v="3"/>
    <x v="2"/>
    <x v="21"/>
    <x v="1"/>
    <n v="4.9000000000000004"/>
    <s v="No"/>
    <x v="4"/>
    <x v="2"/>
    <x v="1"/>
    <s v="No"/>
    <n v="11"/>
    <s v="Debit Card"/>
    <x v="1"/>
  </r>
  <r>
    <n v="3664"/>
    <n v="65"/>
    <x v="1"/>
    <s v="Backpack"/>
    <x v="3"/>
    <x v="40"/>
    <x v="20"/>
    <x v="2"/>
    <x v="14"/>
    <x v="2"/>
    <n v="4.4000000000000004"/>
    <s v="No"/>
    <x v="2"/>
    <x v="0"/>
    <x v="1"/>
    <s v="No"/>
    <n v="49"/>
    <s v="Credit Card"/>
    <x v="1"/>
  </r>
  <r>
    <n v="3665"/>
    <n v="63"/>
    <x v="1"/>
    <s v="Jacket"/>
    <x v="2"/>
    <x v="10"/>
    <x v="9"/>
    <x v="2"/>
    <x v="2"/>
    <x v="3"/>
    <n v="4.4000000000000004"/>
    <s v="No"/>
    <x v="2"/>
    <x v="5"/>
    <x v="1"/>
    <s v="No"/>
    <n v="1"/>
    <s v="Debit Card"/>
    <x v="0"/>
  </r>
  <r>
    <n v="3666"/>
    <n v="28"/>
    <x v="1"/>
    <s v="Socks"/>
    <x v="0"/>
    <x v="64"/>
    <x v="17"/>
    <x v="2"/>
    <x v="15"/>
    <x v="3"/>
    <n v="3.4"/>
    <s v="No"/>
    <x v="0"/>
    <x v="2"/>
    <x v="1"/>
    <s v="No"/>
    <n v="11"/>
    <s v="Credit Card"/>
    <x v="3"/>
  </r>
  <r>
    <n v="3667"/>
    <n v="67"/>
    <x v="1"/>
    <s v="Jewelry"/>
    <x v="3"/>
    <x v="74"/>
    <x v="15"/>
    <x v="2"/>
    <x v="8"/>
    <x v="0"/>
    <n v="3"/>
    <s v="No"/>
    <x v="0"/>
    <x v="4"/>
    <x v="1"/>
    <s v="No"/>
    <n v="47"/>
    <s v="Cash"/>
    <x v="6"/>
  </r>
  <r>
    <n v="3668"/>
    <n v="51"/>
    <x v="1"/>
    <s v="Pants"/>
    <x v="0"/>
    <x v="29"/>
    <x v="47"/>
    <x v="0"/>
    <x v="17"/>
    <x v="3"/>
    <n v="2.6"/>
    <s v="No"/>
    <x v="0"/>
    <x v="2"/>
    <x v="1"/>
    <s v="No"/>
    <n v="20"/>
    <s v="Venmo"/>
    <x v="5"/>
  </r>
  <r>
    <n v="3669"/>
    <n v="59"/>
    <x v="1"/>
    <s v="Blouse"/>
    <x v="0"/>
    <x v="79"/>
    <x v="49"/>
    <x v="3"/>
    <x v="23"/>
    <x v="2"/>
    <n v="3.2"/>
    <s v="No"/>
    <x v="3"/>
    <x v="5"/>
    <x v="1"/>
    <s v="No"/>
    <n v="18"/>
    <s v="Venmo"/>
    <x v="2"/>
  </r>
  <r>
    <n v="3670"/>
    <n v="25"/>
    <x v="1"/>
    <s v="Socks"/>
    <x v="0"/>
    <x v="78"/>
    <x v="47"/>
    <x v="1"/>
    <x v="5"/>
    <x v="3"/>
    <n v="4.5999999999999996"/>
    <s v="No"/>
    <x v="0"/>
    <x v="5"/>
    <x v="1"/>
    <s v="No"/>
    <n v="43"/>
    <s v="PayPal"/>
    <x v="3"/>
  </r>
  <r>
    <n v="3671"/>
    <n v="31"/>
    <x v="1"/>
    <s v="Shoes"/>
    <x v="1"/>
    <x v="74"/>
    <x v="34"/>
    <x v="1"/>
    <x v="3"/>
    <x v="0"/>
    <n v="3.8"/>
    <s v="No"/>
    <x v="2"/>
    <x v="1"/>
    <x v="1"/>
    <s v="No"/>
    <n v="4"/>
    <s v="PayPal"/>
    <x v="6"/>
  </r>
  <r>
    <n v="3672"/>
    <n v="62"/>
    <x v="1"/>
    <s v="Handbag"/>
    <x v="3"/>
    <x v="76"/>
    <x v="26"/>
    <x v="0"/>
    <x v="6"/>
    <x v="2"/>
    <n v="4.8"/>
    <s v="No"/>
    <x v="1"/>
    <x v="4"/>
    <x v="1"/>
    <s v="No"/>
    <n v="20"/>
    <s v="Venmo"/>
    <x v="3"/>
  </r>
  <r>
    <n v="3673"/>
    <n v="51"/>
    <x v="1"/>
    <s v="Sandals"/>
    <x v="1"/>
    <x v="13"/>
    <x v="14"/>
    <x v="1"/>
    <x v="6"/>
    <x v="3"/>
    <n v="4.5"/>
    <s v="No"/>
    <x v="4"/>
    <x v="1"/>
    <x v="1"/>
    <s v="No"/>
    <n v="7"/>
    <s v="PayPal"/>
    <x v="5"/>
  </r>
  <r>
    <n v="3674"/>
    <n v="32"/>
    <x v="1"/>
    <s v="Socks"/>
    <x v="0"/>
    <x v="39"/>
    <x v="3"/>
    <x v="2"/>
    <x v="6"/>
    <x v="2"/>
    <n v="4.2"/>
    <s v="No"/>
    <x v="5"/>
    <x v="4"/>
    <x v="1"/>
    <s v="No"/>
    <n v="31"/>
    <s v="Bank Transfer"/>
    <x v="0"/>
  </r>
  <r>
    <n v="3675"/>
    <n v="35"/>
    <x v="1"/>
    <s v="Handbag"/>
    <x v="3"/>
    <x v="61"/>
    <x v="47"/>
    <x v="2"/>
    <x v="24"/>
    <x v="0"/>
    <n v="2.7"/>
    <s v="No"/>
    <x v="4"/>
    <x v="4"/>
    <x v="1"/>
    <s v="No"/>
    <n v="41"/>
    <s v="Venmo"/>
    <x v="0"/>
  </r>
  <r>
    <n v="3676"/>
    <n v="70"/>
    <x v="1"/>
    <s v="Hat"/>
    <x v="3"/>
    <x v="68"/>
    <x v="41"/>
    <x v="2"/>
    <x v="3"/>
    <x v="0"/>
    <n v="4.5"/>
    <s v="No"/>
    <x v="2"/>
    <x v="0"/>
    <x v="1"/>
    <s v="No"/>
    <n v="3"/>
    <s v="Bank Transfer"/>
    <x v="5"/>
  </r>
  <r>
    <n v="3677"/>
    <n v="19"/>
    <x v="1"/>
    <s v="Jewelry"/>
    <x v="3"/>
    <x v="23"/>
    <x v="48"/>
    <x v="1"/>
    <x v="11"/>
    <x v="1"/>
    <n v="4.9000000000000004"/>
    <s v="No"/>
    <x v="3"/>
    <x v="1"/>
    <x v="1"/>
    <s v="No"/>
    <n v="16"/>
    <s v="PayPal"/>
    <x v="5"/>
  </r>
  <r>
    <n v="3678"/>
    <n v="32"/>
    <x v="1"/>
    <s v="Backpack"/>
    <x v="3"/>
    <x v="38"/>
    <x v="49"/>
    <x v="2"/>
    <x v="0"/>
    <x v="3"/>
    <n v="2.8"/>
    <s v="No"/>
    <x v="2"/>
    <x v="3"/>
    <x v="1"/>
    <s v="No"/>
    <n v="43"/>
    <s v="Cash"/>
    <x v="2"/>
  </r>
  <r>
    <n v="3679"/>
    <n v="56"/>
    <x v="1"/>
    <s v="Shirt"/>
    <x v="0"/>
    <x v="29"/>
    <x v="21"/>
    <x v="1"/>
    <x v="19"/>
    <x v="3"/>
    <n v="3.5"/>
    <s v="No"/>
    <x v="5"/>
    <x v="3"/>
    <x v="1"/>
    <s v="No"/>
    <n v="29"/>
    <s v="Bank Transfer"/>
    <x v="0"/>
  </r>
  <r>
    <n v="3680"/>
    <n v="53"/>
    <x v="1"/>
    <s v="Coat"/>
    <x v="2"/>
    <x v="26"/>
    <x v="37"/>
    <x v="2"/>
    <x v="10"/>
    <x v="2"/>
    <n v="2.5"/>
    <s v="No"/>
    <x v="3"/>
    <x v="5"/>
    <x v="1"/>
    <s v="No"/>
    <n v="5"/>
    <s v="Cash"/>
    <x v="4"/>
  </r>
  <r>
    <n v="3681"/>
    <n v="22"/>
    <x v="1"/>
    <s v="Sunglasses"/>
    <x v="3"/>
    <x v="14"/>
    <x v="44"/>
    <x v="1"/>
    <x v="24"/>
    <x v="0"/>
    <n v="2.9"/>
    <s v="No"/>
    <x v="4"/>
    <x v="3"/>
    <x v="1"/>
    <s v="No"/>
    <n v="30"/>
    <s v="Debit Card"/>
    <x v="3"/>
  </r>
  <r>
    <n v="3682"/>
    <n v="26"/>
    <x v="1"/>
    <s v="Gloves"/>
    <x v="3"/>
    <x v="2"/>
    <x v="39"/>
    <x v="3"/>
    <x v="23"/>
    <x v="3"/>
    <n v="4.2"/>
    <s v="No"/>
    <x v="3"/>
    <x v="2"/>
    <x v="1"/>
    <s v="No"/>
    <n v="33"/>
    <s v="Debit Card"/>
    <x v="5"/>
  </r>
  <r>
    <n v="3683"/>
    <n v="42"/>
    <x v="1"/>
    <s v="Shirt"/>
    <x v="0"/>
    <x v="30"/>
    <x v="5"/>
    <x v="2"/>
    <x v="1"/>
    <x v="3"/>
    <n v="4.5999999999999996"/>
    <s v="No"/>
    <x v="4"/>
    <x v="5"/>
    <x v="1"/>
    <s v="No"/>
    <n v="46"/>
    <s v="Venmo"/>
    <x v="4"/>
  </r>
  <r>
    <n v="3684"/>
    <n v="30"/>
    <x v="1"/>
    <s v="Socks"/>
    <x v="0"/>
    <x v="64"/>
    <x v="16"/>
    <x v="2"/>
    <x v="7"/>
    <x v="0"/>
    <n v="3"/>
    <s v="No"/>
    <x v="1"/>
    <x v="1"/>
    <x v="1"/>
    <s v="No"/>
    <n v="17"/>
    <s v="Venmo"/>
    <x v="0"/>
  </r>
  <r>
    <n v="3685"/>
    <n v="29"/>
    <x v="1"/>
    <s v="Skirt"/>
    <x v="0"/>
    <x v="62"/>
    <x v="38"/>
    <x v="0"/>
    <x v="4"/>
    <x v="1"/>
    <n v="4.4000000000000004"/>
    <s v="No"/>
    <x v="3"/>
    <x v="1"/>
    <x v="1"/>
    <s v="No"/>
    <n v="47"/>
    <s v="Credit Card"/>
    <x v="4"/>
  </r>
  <r>
    <n v="3686"/>
    <n v="47"/>
    <x v="1"/>
    <s v="Shorts"/>
    <x v="0"/>
    <x v="69"/>
    <x v="30"/>
    <x v="0"/>
    <x v="16"/>
    <x v="2"/>
    <n v="2.6"/>
    <s v="No"/>
    <x v="3"/>
    <x v="3"/>
    <x v="1"/>
    <s v="No"/>
    <n v="17"/>
    <s v="Cash"/>
    <x v="4"/>
  </r>
  <r>
    <n v="3687"/>
    <n v="59"/>
    <x v="1"/>
    <s v="Sandals"/>
    <x v="1"/>
    <x v="44"/>
    <x v="7"/>
    <x v="2"/>
    <x v="4"/>
    <x v="1"/>
    <n v="4.8"/>
    <s v="No"/>
    <x v="3"/>
    <x v="1"/>
    <x v="1"/>
    <s v="No"/>
    <n v="17"/>
    <s v="Cash"/>
    <x v="4"/>
  </r>
  <r>
    <n v="3688"/>
    <n v="34"/>
    <x v="1"/>
    <s v="Shirt"/>
    <x v="0"/>
    <x v="77"/>
    <x v="10"/>
    <x v="0"/>
    <x v="12"/>
    <x v="2"/>
    <n v="2.9"/>
    <s v="No"/>
    <x v="3"/>
    <x v="2"/>
    <x v="1"/>
    <s v="No"/>
    <n v="28"/>
    <s v="Bank Transfer"/>
    <x v="6"/>
  </r>
  <r>
    <n v="3689"/>
    <n v="52"/>
    <x v="1"/>
    <s v="Sunglasses"/>
    <x v="3"/>
    <x v="26"/>
    <x v="8"/>
    <x v="0"/>
    <x v="3"/>
    <x v="1"/>
    <n v="3"/>
    <s v="No"/>
    <x v="4"/>
    <x v="2"/>
    <x v="1"/>
    <s v="No"/>
    <n v="8"/>
    <s v="Cash"/>
    <x v="5"/>
  </r>
  <r>
    <n v="3690"/>
    <n v="47"/>
    <x v="1"/>
    <s v="Jewelry"/>
    <x v="3"/>
    <x v="38"/>
    <x v="36"/>
    <x v="0"/>
    <x v="16"/>
    <x v="3"/>
    <n v="4.5"/>
    <s v="No"/>
    <x v="2"/>
    <x v="3"/>
    <x v="1"/>
    <s v="No"/>
    <n v="8"/>
    <s v="Bank Transfer"/>
    <x v="3"/>
  </r>
  <r>
    <n v="3691"/>
    <n v="24"/>
    <x v="1"/>
    <s v="Blouse"/>
    <x v="0"/>
    <x v="66"/>
    <x v="23"/>
    <x v="1"/>
    <x v="10"/>
    <x v="3"/>
    <n v="3.7"/>
    <s v="No"/>
    <x v="4"/>
    <x v="5"/>
    <x v="1"/>
    <s v="No"/>
    <n v="4"/>
    <s v="Bank Transfer"/>
    <x v="4"/>
  </r>
  <r>
    <n v="3692"/>
    <n v="63"/>
    <x v="1"/>
    <s v="Sandals"/>
    <x v="1"/>
    <x v="34"/>
    <x v="49"/>
    <x v="3"/>
    <x v="20"/>
    <x v="2"/>
    <n v="4.8"/>
    <s v="No"/>
    <x v="0"/>
    <x v="2"/>
    <x v="1"/>
    <s v="No"/>
    <n v="24"/>
    <s v="PayPal"/>
    <x v="1"/>
  </r>
  <r>
    <n v="3693"/>
    <n v="59"/>
    <x v="1"/>
    <s v="Coat"/>
    <x v="2"/>
    <x v="7"/>
    <x v="15"/>
    <x v="0"/>
    <x v="2"/>
    <x v="1"/>
    <n v="4.8"/>
    <s v="No"/>
    <x v="4"/>
    <x v="1"/>
    <x v="1"/>
    <s v="No"/>
    <n v="29"/>
    <s v="Cash"/>
    <x v="0"/>
  </r>
  <r>
    <n v="3694"/>
    <n v="66"/>
    <x v="1"/>
    <s v="Blouse"/>
    <x v="0"/>
    <x v="43"/>
    <x v="45"/>
    <x v="2"/>
    <x v="10"/>
    <x v="2"/>
    <n v="4.7"/>
    <s v="No"/>
    <x v="5"/>
    <x v="4"/>
    <x v="1"/>
    <s v="No"/>
    <n v="10"/>
    <s v="Venmo"/>
    <x v="1"/>
  </r>
  <r>
    <n v="3695"/>
    <n v="45"/>
    <x v="1"/>
    <s v="Sweater"/>
    <x v="0"/>
    <x v="52"/>
    <x v="3"/>
    <x v="2"/>
    <x v="24"/>
    <x v="0"/>
    <n v="2.6"/>
    <s v="No"/>
    <x v="4"/>
    <x v="0"/>
    <x v="1"/>
    <s v="No"/>
    <n v="11"/>
    <s v="PayPal"/>
    <x v="4"/>
  </r>
  <r>
    <n v="3696"/>
    <n v="38"/>
    <x v="1"/>
    <s v="Skirt"/>
    <x v="0"/>
    <x v="27"/>
    <x v="20"/>
    <x v="2"/>
    <x v="3"/>
    <x v="3"/>
    <n v="4.5999999999999996"/>
    <s v="No"/>
    <x v="1"/>
    <x v="3"/>
    <x v="1"/>
    <s v="No"/>
    <n v="18"/>
    <s v="Bank Transfer"/>
    <x v="0"/>
  </r>
  <r>
    <n v="3697"/>
    <n v="63"/>
    <x v="1"/>
    <s v="Blouse"/>
    <x v="0"/>
    <x v="16"/>
    <x v="39"/>
    <x v="0"/>
    <x v="2"/>
    <x v="3"/>
    <n v="3.4"/>
    <s v="No"/>
    <x v="4"/>
    <x v="2"/>
    <x v="1"/>
    <s v="No"/>
    <n v="26"/>
    <s v="Bank Transfer"/>
    <x v="2"/>
  </r>
  <r>
    <n v="3698"/>
    <n v="55"/>
    <x v="1"/>
    <s v="Hoodie"/>
    <x v="0"/>
    <x v="76"/>
    <x v="38"/>
    <x v="0"/>
    <x v="6"/>
    <x v="0"/>
    <n v="3"/>
    <s v="No"/>
    <x v="3"/>
    <x v="3"/>
    <x v="1"/>
    <s v="No"/>
    <n v="39"/>
    <s v="Cash"/>
    <x v="1"/>
  </r>
  <r>
    <n v="3699"/>
    <n v="25"/>
    <x v="1"/>
    <s v="Skirt"/>
    <x v="0"/>
    <x v="36"/>
    <x v="18"/>
    <x v="3"/>
    <x v="1"/>
    <x v="1"/>
    <n v="4"/>
    <s v="No"/>
    <x v="0"/>
    <x v="4"/>
    <x v="1"/>
    <s v="No"/>
    <n v="4"/>
    <s v="Venmo"/>
    <x v="2"/>
  </r>
  <r>
    <n v="3700"/>
    <n v="51"/>
    <x v="1"/>
    <s v="Backpack"/>
    <x v="3"/>
    <x v="37"/>
    <x v="19"/>
    <x v="2"/>
    <x v="8"/>
    <x v="3"/>
    <n v="2.6"/>
    <s v="No"/>
    <x v="2"/>
    <x v="5"/>
    <x v="1"/>
    <s v="No"/>
    <n v="24"/>
    <s v="Bank Transfer"/>
    <x v="1"/>
  </r>
  <r>
    <n v="3701"/>
    <n v="28"/>
    <x v="1"/>
    <s v="Handbag"/>
    <x v="3"/>
    <x v="63"/>
    <x v="25"/>
    <x v="3"/>
    <x v="4"/>
    <x v="2"/>
    <n v="3.4"/>
    <s v="No"/>
    <x v="0"/>
    <x v="5"/>
    <x v="1"/>
    <s v="No"/>
    <n v="2"/>
    <s v="Bank Transfer"/>
    <x v="6"/>
  </r>
  <r>
    <n v="3702"/>
    <n v="46"/>
    <x v="1"/>
    <s v="Sandals"/>
    <x v="1"/>
    <x v="76"/>
    <x v="35"/>
    <x v="2"/>
    <x v="4"/>
    <x v="1"/>
    <n v="4.5"/>
    <s v="No"/>
    <x v="2"/>
    <x v="5"/>
    <x v="1"/>
    <s v="No"/>
    <n v="36"/>
    <s v="Cash"/>
    <x v="2"/>
  </r>
  <r>
    <n v="3703"/>
    <n v="58"/>
    <x v="1"/>
    <s v="Shoes"/>
    <x v="1"/>
    <x v="61"/>
    <x v="36"/>
    <x v="2"/>
    <x v="21"/>
    <x v="1"/>
    <n v="2.7"/>
    <s v="No"/>
    <x v="3"/>
    <x v="5"/>
    <x v="1"/>
    <s v="No"/>
    <n v="36"/>
    <s v="Venmo"/>
    <x v="1"/>
  </r>
  <r>
    <n v="3704"/>
    <n v="30"/>
    <x v="1"/>
    <s v="Sandals"/>
    <x v="1"/>
    <x v="42"/>
    <x v="49"/>
    <x v="1"/>
    <x v="11"/>
    <x v="3"/>
    <n v="2.9"/>
    <s v="No"/>
    <x v="1"/>
    <x v="3"/>
    <x v="1"/>
    <s v="No"/>
    <n v="23"/>
    <s v="PayPal"/>
    <x v="6"/>
  </r>
  <r>
    <n v="3705"/>
    <n v="68"/>
    <x v="1"/>
    <s v="Sunglasses"/>
    <x v="3"/>
    <x v="70"/>
    <x v="9"/>
    <x v="0"/>
    <x v="13"/>
    <x v="0"/>
    <n v="4"/>
    <s v="No"/>
    <x v="3"/>
    <x v="5"/>
    <x v="1"/>
    <s v="No"/>
    <n v="36"/>
    <s v="Credit Card"/>
    <x v="3"/>
  </r>
  <r>
    <n v="3706"/>
    <n v="28"/>
    <x v="1"/>
    <s v="Skirt"/>
    <x v="0"/>
    <x v="61"/>
    <x v="24"/>
    <x v="0"/>
    <x v="11"/>
    <x v="2"/>
    <n v="3.2"/>
    <s v="No"/>
    <x v="3"/>
    <x v="1"/>
    <x v="1"/>
    <s v="No"/>
    <n v="2"/>
    <s v="Debit Card"/>
    <x v="2"/>
  </r>
  <r>
    <n v="3707"/>
    <n v="26"/>
    <x v="1"/>
    <s v="Sandals"/>
    <x v="1"/>
    <x v="37"/>
    <x v="23"/>
    <x v="2"/>
    <x v="14"/>
    <x v="1"/>
    <n v="4"/>
    <s v="No"/>
    <x v="0"/>
    <x v="5"/>
    <x v="1"/>
    <s v="No"/>
    <n v="17"/>
    <s v="Cash"/>
    <x v="4"/>
  </r>
  <r>
    <n v="3708"/>
    <n v="35"/>
    <x v="1"/>
    <s v="Gloves"/>
    <x v="3"/>
    <x v="24"/>
    <x v="26"/>
    <x v="2"/>
    <x v="9"/>
    <x v="3"/>
    <n v="3.4"/>
    <s v="No"/>
    <x v="1"/>
    <x v="4"/>
    <x v="1"/>
    <s v="No"/>
    <n v="19"/>
    <s v="Venmo"/>
    <x v="1"/>
  </r>
  <r>
    <n v="3709"/>
    <n v="40"/>
    <x v="1"/>
    <s v="Hoodie"/>
    <x v="0"/>
    <x v="48"/>
    <x v="36"/>
    <x v="2"/>
    <x v="16"/>
    <x v="3"/>
    <n v="4.9000000000000004"/>
    <s v="No"/>
    <x v="1"/>
    <x v="0"/>
    <x v="1"/>
    <s v="No"/>
    <n v="41"/>
    <s v="PayPal"/>
    <x v="5"/>
  </r>
  <r>
    <n v="3710"/>
    <n v="31"/>
    <x v="1"/>
    <s v="Socks"/>
    <x v="0"/>
    <x v="35"/>
    <x v="40"/>
    <x v="2"/>
    <x v="5"/>
    <x v="3"/>
    <n v="3.6"/>
    <s v="No"/>
    <x v="5"/>
    <x v="1"/>
    <x v="1"/>
    <s v="No"/>
    <n v="27"/>
    <s v="PayPal"/>
    <x v="3"/>
  </r>
  <r>
    <n v="3711"/>
    <n v="60"/>
    <x v="1"/>
    <s v="Jewelry"/>
    <x v="3"/>
    <x v="49"/>
    <x v="11"/>
    <x v="2"/>
    <x v="22"/>
    <x v="2"/>
    <n v="3.6"/>
    <s v="No"/>
    <x v="3"/>
    <x v="4"/>
    <x v="1"/>
    <s v="No"/>
    <n v="32"/>
    <s v="Bank Transfer"/>
    <x v="0"/>
  </r>
  <r>
    <n v="3712"/>
    <n v="69"/>
    <x v="1"/>
    <s v="Hat"/>
    <x v="3"/>
    <x v="17"/>
    <x v="21"/>
    <x v="3"/>
    <x v="15"/>
    <x v="3"/>
    <n v="3.2"/>
    <s v="No"/>
    <x v="2"/>
    <x v="1"/>
    <x v="1"/>
    <s v="No"/>
    <n v="33"/>
    <s v="Cash"/>
    <x v="2"/>
  </r>
  <r>
    <n v="3713"/>
    <n v="51"/>
    <x v="1"/>
    <s v="Blouse"/>
    <x v="0"/>
    <x v="11"/>
    <x v="4"/>
    <x v="2"/>
    <x v="2"/>
    <x v="1"/>
    <n v="3.7"/>
    <s v="No"/>
    <x v="4"/>
    <x v="4"/>
    <x v="1"/>
    <s v="No"/>
    <n v="24"/>
    <s v="PayPal"/>
    <x v="3"/>
  </r>
  <r>
    <n v="3714"/>
    <n v="49"/>
    <x v="1"/>
    <s v="Shoes"/>
    <x v="1"/>
    <x v="55"/>
    <x v="28"/>
    <x v="2"/>
    <x v="15"/>
    <x v="1"/>
    <n v="2.6"/>
    <s v="No"/>
    <x v="2"/>
    <x v="0"/>
    <x v="1"/>
    <s v="No"/>
    <n v="31"/>
    <s v="Debit Card"/>
    <x v="6"/>
  </r>
  <r>
    <n v="3715"/>
    <n v="18"/>
    <x v="1"/>
    <s v="Hat"/>
    <x v="3"/>
    <x v="9"/>
    <x v="14"/>
    <x v="1"/>
    <x v="15"/>
    <x v="0"/>
    <n v="3.9"/>
    <s v="No"/>
    <x v="2"/>
    <x v="0"/>
    <x v="1"/>
    <s v="No"/>
    <n v="35"/>
    <s v="Credit Card"/>
    <x v="1"/>
  </r>
  <r>
    <n v="3716"/>
    <n v="63"/>
    <x v="1"/>
    <s v="Sunglasses"/>
    <x v="3"/>
    <x v="7"/>
    <x v="43"/>
    <x v="1"/>
    <x v="20"/>
    <x v="3"/>
    <n v="3.4"/>
    <s v="No"/>
    <x v="0"/>
    <x v="1"/>
    <x v="1"/>
    <s v="No"/>
    <n v="2"/>
    <s v="Bank Transfer"/>
    <x v="5"/>
  </r>
  <r>
    <n v="3717"/>
    <n v="57"/>
    <x v="1"/>
    <s v="Shirt"/>
    <x v="0"/>
    <x v="0"/>
    <x v="34"/>
    <x v="2"/>
    <x v="4"/>
    <x v="3"/>
    <n v="3.4"/>
    <s v="No"/>
    <x v="1"/>
    <x v="2"/>
    <x v="1"/>
    <s v="No"/>
    <n v="42"/>
    <s v="Debit Card"/>
    <x v="6"/>
  </r>
  <r>
    <n v="3718"/>
    <n v="45"/>
    <x v="1"/>
    <s v="T-shirt"/>
    <x v="0"/>
    <x v="6"/>
    <x v="33"/>
    <x v="3"/>
    <x v="3"/>
    <x v="2"/>
    <n v="4.2"/>
    <s v="No"/>
    <x v="4"/>
    <x v="0"/>
    <x v="1"/>
    <s v="No"/>
    <n v="47"/>
    <s v="Bank Transfer"/>
    <x v="6"/>
  </r>
  <r>
    <n v="3719"/>
    <n v="36"/>
    <x v="1"/>
    <s v="Pants"/>
    <x v="0"/>
    <x v="74"/>
    <x v="30"/>
    <x v="0"/>
    <x v="2"/>
    <x v="3"/>
    <n v="2.9"/>
    <s v="No"/>
    <x v="0"/>
    <x v="3"/>
    <x v="1"/>
    <s v="No"/>
    <n v="44"/>
    <s v="Bank Transfer"/>
    <x v="4"/>
  </r>
  <r>
    <n v="3720"/>
    <n v="20"/>
    <x v="1"/>
    <s v="Pants"/>
    <x v="0"/>
    <x v="26"/>
    <x v="38"/>
    <x v="2"/>
    <x v="16"/>
    <x v="2"/>
    <n v="4.0999999999999996"/>
    <s v="No"/>
    <x v="2"/>
    <x v="1"/>
    <x v="1"/>
    <s v="No"/>
    <n v="8"/>
    <s v="Bank Transfer"/>
    <x v="6"/>
  </r>
  <r>
    <n v="3721"/>
    <n v="21"/>
    <x v="1"/>
    <s v="Hat"/>
    <x v="3"/>
    <x v="22"/>
    <x v="36"/>
    <x v="2"/>
    <x v="15"/>
    <x v="3"/>
    <n v="3.6"/>
    <s v="No"/>
    <x v="5"/>
    <x v="1"/>
    <x v="1"/>
    <s v="No"/>
    <n v="13"/>
    <s v="Credit Card"/>
    <x v="3"/>
  </r>
  <r>
    <n v="3722"/>
    <n v="62"/>
    <x v="1"/>
    <s v="Coat"/>
    <x v="2"/>
    <x v="30"/>
    <x v="39"/>
    <x v="0"/>
    <x v="6"/>
    <x v="3"/>
    <n v="4"/>
    <s v="No"/>
    <x v="0"/>
    <x v="2"/>
    <x v="1"/>
    <s v="No"/>
    <n v="10"/>
    <s v="Cash"/>
    <x v="2"/>
  </r>
  <r>
    <n v="3723"/>
    <n v="23"/>
    <x v="1"/>
    <s v="Jacket"/>
    <x v="2"/>
    <x v="7"/>
    <x v="0"/>
    <x v="3"/>
    <x v="22"/>
    <x v="3"/>
    <n v="4"/>
    <s v="No"/>
    <x v="3"/>
    <x v="3"/>
    <x v="1"/>
    <s v="No"/>
    <n v="1"/>
    <s v="Credit Card"/>
    <x v="0"/>
  </r>
  <r>
    <n v="3724"/>
    <n v="26"/>
    <x v="1"/>
    <s v="Sandals"/>
    <x v="1"/>
    <x v="38"/>
    <x v="3"/>
    <x v="2"/>
    <x v="19"/>
    <x v="1"/>
    <n v="3.6"/>
    <s v="No"/>
    <x v="4"/>
    <x v="1"/>
    <x v="1"/>
    <s v="No"/>
    <n v="1"/>
    <s v="Debit Card"/>
    <x v="5"/>
  </r>
  <r>
    <n v="3725"/>
    <n v="30"/>
    <x v="1"/>
    <s v="Gloves"/>
    <x v="3"/>
    <x v="79"/>
    <x v="24"/>
    <x v="0"/>
    <x v="14"/>
    <x v="0"/>
    <n v="3.1"/>
    <s v="No"/>
    <x v="3"/>
    <x v="0"/>
    <x v="1"/>
    <s v="No"/>
    <n v="18"/>
    <s v="Bank Transfer"/>
    <x v="2"/>
  </r>
  <r>
    <n v="3726"/>
    <n v="18"/>
    <x v="1"/>
    <s v="Dress"/>
    <x v="0"/>
    <x v="33"/>
    <x v="19"/>
    <x v="1"/>
    <x v="2"/>
    <x v="0"/>
    <n v="4.4000000000000004"/>
    <s v="No"/>
    <x v="1"/>
    <x v="2"/>
    <x v="1"/>
    <s v="No"/>
    <n v="2"/>
    <s v="PayPal"/>
    <x v="2"/>
  </r>
  <r>
    <n v="3727"/>
    <n v="47"/>
    <x v="1"/>
    <s v="Belt"/>
    <x v="3"/>
    <x v="6"/>
    <x v="37"/>
    <x v="3"/>
    <x v="20"/>
    <x v="3"/>
    <n v="4.3"/>
    <s v="No"/>
    <x v="5"/>
    <x v="2"/>
    <x v="1"/>
    <s v="No"/>
    <n v="36"/>
    <s v="Debit Card"/>
    <x v="6"/>
  </r>
  <r>
    <n v="3728"/>
    <n v="41"/>
    <x v="1"/>
    <s v="Socks"/>
    <x v="0"/>
    <x v="42"/>
    <x v="1"/>
    <x v="2"/>
    <x v="9"/>
    <x v="2"/>
    <n v="3.5"/>
    <s v="No"/>
    <x v="0"/>
    <x v="2"/>
    <x v="1"/>
    <s v="No"/>
    <n v="17"/>
    <s v="Debit Card"/>
    <x v="4"/>
  </r>
  <r>
    <n v="3729"/>
    <n v="62"/>
    <x v="1"/>
    <s v="Jacket"/>
    <x v="2"/>
    <x v="9"/>
    <x v="34"/>
    <x v="0"/>
    <x v="16"/>
    <x v="0"/>
    <n v="3"/>
    <s v="No"/>
    <x v="0"/>
    <x v="3"/>
    <x v="1"/>
    <s v="No"/>
    <n v="1"/>
    <s v="Debit Card"/>
    <x v="2"/>
  </r>
  <r>
    <n v="3730"/>
    <n v="28"/>
    <x v="1"/>
    <s v="Boots"/>
    <x v="1"/>
    <x v="71"/>
    <x v="3"/>
    <x v="2"/>
    <x v="11"/>
    <x v="1"/>
    <n v="4.7"/>
    <s v="No"/>
    <x v="1"/>
    <x v="4"/>
    <x v="1"/>
    <s v="No"/>
    <n v="50"/>
    <s v="Cash"/>
    <x v="3"/>
  </r>
  <r>
    <n v="3731"/>
    <n v="46"/>
    <x v="1"/>
    <s v="Shirt"/>
    <x v="0"/>
    <x v="24"/>
    <x v="20"/>
    <x v="2"/>
    <x v="11"/>
    <x v="2"/>
    <n v="2.5"/>
    <s v="No"/>
    <x v="1"/>
    <x v="4"/>
    <x v="1"/>
    <s v="No"/>
    <n v="3"/>
    <s v="Credit Card"/>
    <x v="4"/>
  </r>
  <r>
    <n v="3732"/>
    <n v="54"/>
    <x v="1"/>
    <s v="Hat"/>
    <x v="3"/>
    <x v="17"/>
    <x v="8"/>
    <x v="2"/>
    <x v="12"/>
    <x v="1"/>
    <n v="3.1"/>
    <s v="No"/>
    <x v="0"/>
    <x v="4"/>
    <x v="1"/>
    <s v="No"/>
    <n v="45"/>
    <s v="PayPal"/>
    <x v="3"/>
  </r>
  <r>
    <n v="3733"/>
    <n v="36"/>
    <x v="1"/>
    <s v="Shoes"/>
    <x v="1"/>
    <x v="56"/>
    <x v="27"/>
    <x v="0"/>
    <x v="6"/>
    <x v="1"/>
    <n v="3.3"/>
    <s v="No"/>
    <x v="3"/>
    <x v="1"/>
    <x v="1"/>
    <s v="No"/>
    <n v="28"/>
    <s v="PayPal"/>
    <x v="2"/>
  </r>
  <r>
    <n v="3734"/>
    <n v="25"/>
    <x v="1"/>
    <s v="Socks"/>
    <x v="0"/>
    <x v="47"/>
    <x v="26"/>
    <x v="2"/>
    <x v="1"/>
    <x v="3"/>
    <n v="4.7"/>
    <s v="No"/>
    <x v="1"/>
    <x v="2"/>
    <x v="1"/>
    <s v="No"/>
    <n v="6"/>
    <s v="Debit Card"/>
    <x v="6"/>
  </r>
  <r>
    <n v="3735"/>
    <n v="38"/>
    <x v="1"/>
    <s v="Hoodie"/>
    <x v="0"/>
    <x v="19"/>
    <x v="18"/>
    <x v="2"/>
    <x v="19"/>
    <x v="1"/>
    <n v="3.4"/>
    <s v="No"/>
    <x v="4"/>
    <x v="2"/>
    <x v="1"/>
    <s v="No"/>
    <n v="33"/>
    <s v="Debit Card"/>
    <x v="6"/>
  </r>
  <r>
    <n v="3736"/>
    <n v="38"/>
    <x v="1"/>
    <s v="Sandals"/>
    <x v="1"/>
    <x v="77"/>
    <x v="2"/>
    <x v="0"/>
    <x v="20"/>
    <x v="1"/>
    <n v="3.1"/>
    <s v="No"/>
    <x v="2"/>
    <x v="4"/>
    <x v="1"/>
    <s v="No"/>
    <n v="29"/>
    <s v="PayPal"/>
    <x v="2"/>
  </r>
  <r>
    <n v="3737"/>
    <n v="42"/>
    <x v="1"/>
    <s v="Jeans"/>
    <x v="0"/>
    <x v="22"/>
    <x v="37"/>
    <x v="2"/>
    <x v="16"/>
    <x v="1"/>
    <n v="4.5999999999999996"/>
    <s v="No"/>
    <x v="2"/>
    <x v="5"/>
    <x v="1"/>
    <s v="No"/>
    <n v="2"/>
    <s v="PayPal"/>
    <x v="6"/>
  </r>
  <r>
    <n v="3738"/>
    <n v="19"/>
    <x v="1"/>
    <s v="Jewelry"/>
    <x v="3"/>
    <x v="66"/>
    <x v="0"/>
    <x v="1"/>
    <x v="1"/>
    <x v="0"/>
    <n v="4.9000000000000004"/>
    <s v="No"/>
    <x v="5"/>
    <x v="1"/>
    <x v="1"/>
    <s v="No"/>
    <n v="43"/>
    <s v="PayPal"/>
    <x v="4"/>
  </r>
  <r>
    <n v="3739"/>
    <n v="34"/>
    <x v="1"/>
    <s v="Shorts"/>
    <x v="0"/>
    <x v="29"/>
    <x v="12"/>
    <x v="2"/>
    <x v="18"/>
    <x v="1"/>
    <n v="2.7"/>
    <s v="No"/>
    <x v="0"/>
    <x v="1"/>
    <x v="1"/>
    <s v="No"/>
    <n v="48"/>
    <s v="Cash"/>
    <x v="0"/>
  </r>
  <r>
    <n v="3740"/>
    <n v="38"/>
    <x v="1"/>
    <s v="Sunglasses"/>
    <x v="3"/>
    <x v="9"/>
    <x v="37"/>
    <x v="2"/>
    <x v="8"/>
    <x v="3"/>
    <n v="4.2"/>
    <s v="No"/>
    <x v="1"/>
    <x v="1"/>
    <x v="1"/>
    <s v="No"/>
    <n v="43"/>
    <s v="Credit Card"/>
    <x v="1"/>
  </r>
  <r>
    <n v="3741"/>
    <n v="42"/>
    <x v="1"/>
    <s v="Pants"/>
    <x v="0"/>
    <x v="48"/>
    <x v="41"/>
    <x v="2"/>
    <x v="5"/>
    <x v="2"/>
    <n v="2.6"/>
    <s v="No"/>
    <x v="2"/>
    <x v="5"/>
    <x v="1"/>
    <s v="No"/>
    <n v="26"/>
    <s v="Debit Card"/>
    <x v="4"/>
  </r>
  <r>
    <n v="3742"/>
    <n v="58"/>
    <x v="1"/>
    <s v="Shirt"/>
    <x v="0"/>
    <x v="48"/>
    <x v="28"/>
    <x v="2"/>
    <x v="7"/>
    <x v="1"/>
    <n v="3.2"/>
    <s v="No"/>
    <x v="4"/>
    <x v="4"/>
    <x v="1"/>
    <s v="No"/>
    <n v="26"/>
    <s v="Debit Card"/>
    <x v="4"/>
  </r>
  <r>
    <n v="3743"/>
    <n v="56"/>
    <x v="1"/>
    <s v="Shirt"/>
    <x v="0"/>
    <x v="68"/>
    <x v="33"/>
    <x v="2"/>
    <x v="0"/>
    <x v="3"/>
    <n v="4.4000000000000004"/>
    <s v="No"/>
    <x v="5"/>
    <x v="3"/>
    <x v="1"/>
    <s v="No"/>
    <n v="50"/>
    <s v="Credit Card"/>
    <x v="4"/>
  </r>
  <r>
    <n v="3744"/>
    <n v="62"/>
    <x v="1"/>
    <s v="Pants"/>
    <x v="0"/>
    <x v="39"/>
    <x v="37"/>
    <x v="0"/>
    <x v="17"/>
    <x v="3"/>
    <n v="3.6"/>
    <s v="No"/>
    <x v="0"/>
    <x v="1"/>
    <x v="1"/>
    <s v="No"/>
    <n v="36"/>
    <s v="Debit Card"/>
    <x v="3"/>
  </r>
  <r>
    <n v="3745"/>
    <n v="24"/>
    <x v="1"/>
    <s v="Hoodie"/>
    <x v="0"/>
    <x v="12"/>
    <x v="32"/>
    <x v="2"/>
    <x v="0"/>
    <x v="2"/>
    <n v="2.7"/>
    <s v="No"/>
    <x v="4"/>
    <x v="2"/>
    <x v="1"/>
    <s v="No"/>
    <n v="26"/>
    <s v="Bank Transfer"/>
    <x v="0"/>
  </r>
  <r>
    <n v="3746"/>
    <n v="60"/>
    <x v="1"/>
    <s v="Socks"/>
    <x v="0"/>
    <x v="52"/>
    <x v="47"/>
    <x v="0"/>
    <x v="9"/>
    <x v="1"/>
    <n v="4.3"/>
    <s v="No"/>
    <x v="1"/>
    <x v="0"/>
    <x v="1"/>
    <s v="No"/>
    <n v="2"/>
    <s v="Debit Card"/>
    <x v="5"/>
  </r>
  <r>
    <n v="3747"/>
    <n v="53"/>
    <x v="1"/>
    <s v="Coat"/>
    <x v="2"/>
    <x v="54"/>
    <x v="37"/>
    <x v="3"/>
    <x v="17"/>
    <x v="2"/>
    <n v="2.6"/>
    <s v="No"/>
    <x v="5"/>
    <x v="2"/>
    <x v="1"/>
    <s v="No"/>
    <n v="49"/>
    <s v="PayPal"/>
    <x v="5"/>
  </r>
  <r>
    <n v="3748"/>
    <n v="26"/>
    <x v="1"/>
    <s v="Sweater"/>
    <x v="0"/>
    <x v="0"/>
    <x v="3"/>
    <x v="0"/>
    <x v="8"/>
    <x v="1"/>
    <n v="4.3"/>
    <s v="No"/>
    <x v="0"/>
    <x v="5"/>
    <x v="1"/>
    <s v="No"/>
    <n v="32"/>
    <s v="Bank Transfer"/>
    <x v="4"/>
  </r>
  <r>
    <n v="3749"/>
    <n v="34"/>
    <x v="1"/>
    <s v="Backpack"/>
    <x v="3"/>
    <x v="21"/>
    <x v="12"/>
    <x v="2"/>
    <x v="10"/>
    <x v="3"/>
    <n v="3.9"/>
    <s v="No"/>
    <x v="3"/>
    <x v="4"/>
    <x v="1"/>
    <s v="No"/>
    <n v="3"/>
    <s v="Venmo"/>
    <x v="2"/>
  </r>
  <r>
    <n v="3750"/>
    <n v="24"/>
    <x v="1"/>
    <s v="Blouse"/>
    <x v="0"/>
    <x v="51"/>
    <x v="29"/>
    <x v="0"/>
    <x v="22"/>
    <x v="0"/>
    <n v="2.9"/>
    <s v="No"/>
    <x v="5"/>
    <x v="4"/>
    <x v="1"/>
    <s v="No"/>
    <n v="38"/>
    <s v="Venmo"/>
    <x v="6"/>
  </r>
  <r>
    <n v="3751"/>
    <n v="42"/>
    <x v="1"/>
    <s v="Hoodie"/>
    <x v="0"/>
    <x v="19"/>
    <x v="28"/>
    <x v="2"/>
    <x v="9"/>
    <x v="3"/>
    <n v="3.1"/>
    <s v="No"/>
    <x v="5"/>
    <x v="1"/>
    <x v="1"/>
    <s v="No"/>
    <n v="5"/>
    <s v="PayPal"/>
    <x v="5"/>
  </r>
  <r>
    <n v="3752"/>
    <n v="36"/>
    <x v="1"/>
    <s v="Jewelry"/>
    <x v="3"/>
    <x v="8"/>
    <x v="15"/>
    <x v="1"/>
    <x v="5"/>
    <x v="3"/>
    <n v="4.2"/>
    <s v="No"/>
    <x v="2"/>
    <x v="1"/>
    <x v="1"/>
    <s v="No"/>
    <n v="8"/>
    <s v="Credit Card"/>
    <x v="6"/>
  </r>
  <r>
    <n v="3753"/>
    <n v="24"/>
    <x v="1"/>
    <s v="Coat"/>
    <x v="2"/>
    <x v="13"/>
    <x v="47"/>
    <x v="0"/>
    <x v="6"/>
    <x v="0"/>
    <n v="4.0999999999999996"/>
    <s v="No"/>
    <x v="5"/>
    <x v="4"/>
    <x v="1"/>
    <s v="No"/>
    <n v="43"/>
    <s v="Venmo"/>
    <x v="1"/>
  </r>
  <r>
    <n v="3754"/>
    <n v="39"/>
    <x v="1"/>
    <s v="Sunglasses"/>
    <x v="3"/>
    <x v="46"/>
    <x v="7"/>
    <x v="1"/>
    <x v="2"/>
    <x v="0"/>
    <n v="4.2"/>
    <s v="No"/>
    <x v="1"/>
    <x v="2"/>
    <x v="1"/>
    <s v="No"/>
    <n v="22"/>
    <s v="Bank Transfer"/>
    <x v="0"/>
  </r>
  <r>
    <n v="3755"/>
    <n v="46"/>
    <x v="1"/>
    <s v="Shoes"/>
    <x v="1"/>
    <x v="52"/>
    <x v="43"/>
    <x v="2"/>
    <x v="2"/>
    <x v="2"/>
    <n v="4.4000000000000004"/>
    <s v="No"/>
    <x v="3"/>
    <x v="0"/>
    <x v="1"/>
    <s v="No"/>
    <n v="10"/>
    <s v="Cash"/>
    <x v="6"/>
  </r>
  <r>
    <n v="3756"/>
    <n v="64"/>
    <x v="1"/>
    <s v="Skirt"/>
    <x v="0"/>
    <x v="73"/>
    <x v="38"/>
    <x v="2"/>
    <x v="15"/>
    <x v="3"/>
    <n v="3.4"/>
    <s v="No"/>
    <x v="1"/>
    <x v="1"/>
    <x v="1"/>
    <s v="No"/>
    <n v="26"/>
    <s v="Credit Card"/>
    <x v="5"/>
  </r>
  <r>
    <n v="3757"/>
    <n v="64"/>
    <x v="1"/>
    <s v="Skirt"/>
    <x v="0"/>
    <x v="28"/>
    <x v="36"/>
    <x v="0"/>
    <x v="11"/>
    <x v="1"/>
    <n v="4.8"/>
    <s v="No"/>
    <x v="0"/>
    <x v="0"/>
    <x v="1"/>
    <s v="No"/>
    <n v="42"/>
    <s v="Debit Card"/>
    <x v="4"/>
  </r>
  <r>
    <n v="3758"/>
    <n v="61"/>
    <x v="1"/>
    <s v="Skirt"/>
    <x v="0"/>
    <x v="77"/>
    <x v="18"/>
    <x v="0"/>
    <x v="16"/>
    <x v="3"/>
    <n v="4.5"/>
    <s v="No"/>
    <x v="5"/>
    <x v="4"/>
    <x v="1"/>
    <s v="No"/>
    <n v="33"/>
    <s v="Cash"/>
    <x v="1"/>
  </r>
  <r>
    <n v="3759"/>
    <n v="61"/>
    <x v="1"/>
    <s v="Sandals"/>
    <x v="1"/>
    <x v="36"/>
    <x v="27"/>
    <x v="1"/>
    <x v="13"/>
    <x v="1"/>
    <n v="2.7"/>
    <s v="No"/>
    <x v="2"/>
    <x v="5"/>
    <x v="1"/>
    <s v="No"/>
    <n v="23"/>
    <s v="Bank Transfer"/>
    <x v="3"/>
  </r>
  <r>
    <n v="3760"/>
    <n v="44"/>
    <x v="1"/>
    <s v="Sneakers"/>
    <x v="1"/>
    <x v="70"/>
    <x v="9"/>
    <x v="2"/>
    <x v="6"/>
    <x v="1"/>
    <n v="3.5"/>
    <s v="No"/>
    <x v="0"/>
    <x v="5"/>
    <x v="1"/>
    <s v="No"/>
    <n v="30"/>
    <s v="Venmo"/>
    <x v="3"/>
  </r>
  <r>
    <n v="3761"/>
    <n v="65"/>
    <x v="1"/>
    <s v="Socks"/>
    <x v="0"/>
    <x v="68"/>
    <x v="39"/>
    <x v="2"/>
    <x v="15"/>
    <x v="3"/>
    <n v="3.1"/>
    <s v="No"/>
    <x v="3"/>
    <x v="2"/>
    <x v="1"/>
    <s v="No"/>
    <n v="36"/>
    <s v="PayPal"/>
    <x v="1"/>
  </r>
  <r>
    <n v="3762"/>
    <n v="60"/>
    <x v="1"/>
    <s v="Backpack"/>
    <x v="3"/>
    <x v="38"/>
    <x v="22"/>
    <x v="2"/>
    <x v="14"/>
    <x v="2"/>
    <n v="2.8"/>
    <s v="No"/>
    <x v="4"/>
    <x v="2"/>
    <x v="1"/>
    <s v="No"/>
    <n v="3"/>
    <s v="Venmo"/>
    <x v="6"/>
  </r>
  <r>
    <n v="3763"/>
    <n v="65"/>
    <x v="1"/>
    <s v="Shorts"/>
    <x v="0"/>
    <x v="23"/>
    <x v="14"/>
    <x v="0"/>
    <x v="14"/>
    <x v="3"/>
    <n v="2.9"/>
    <s v="No"/>
    <x v="4"/>
    <x v="5"/>
    <x v="1"/>
    <s v="No"/>
    <n v="13"/>
    <s v="PayPal"/>
    <x v="2"/>
  </r>
  <r>
    <n v="3764"/>
    <n v="27"/>
    <x v="1"/>
    <s v="Shirt"/>
    <x v="0"/>
    <x v="41"/>
    <x v="19"/>
    <x v="3"/>
    <x v="16"/>
    <x v="0"/>
    <n v="4.5"/>
    <s v="No"/>
    <x v="3"/>
    <x v="3"/>
    <x v="1"/>
    <s v="No"/>
    <n v="38"/>
    <s v="Cash"/>
    <x v="6"/>
  </r>
  <r>
    <n v="3765"/>
    <n v="36"/>
    <x v="1"/>
    <s v="Socks"/>
    <x v="0"/>
    <x v="34"/>
    <x v="45"/>
    <x v="2"/>
    <x v="1"/>
    <x v="3"/>
    <n v="3.5"/>
    <s v="No"/>
    <x v="3"/>
    <x v="2"/>
    <x v="1"/>
    <s v="No"/>
    <n v="19"/>
    <s v="Venmo"/>
    <x v="5"/>
  </r>
  <r>
    <n v="3766"/>
    <n v="22"/>
    <x v="1"/>
    <s v="Jewelry"/>
    <x v="3"/>
    <x v="78"/>
    <x v="9"/>
    <x v="2"/>
    <x v="14"/>
    <x v="2"/>
    <n v="4.3"/>
    <s v="No"/>
    <x v="2"/>
    <x v="3"/>
    <x v="1"/>
    <s v="No"/>
    <n v="14"/>
    <s v="Bank Transfer"/>
    <x v="4"/>
  </r>
  <r>
    <n v="3767"/>
    <n v="62"/>
    <x v="1"/>
    <s v="Handbag"/>
    <x v="3"/>
    <x v="40"/>
    <x v="21"/>
    <x v="2"/>
    <x v="13"/>
    <x v="3"/>
    <n v="4.9000000000000004"/>
    <s v="No"/>
    <x v="2"/>
    <x v="2"/>
    <x v="1"/>
    <s v="No"/>
    <n v="43"/>
    <s v="Debit Card"/>
    <x v="2"/>
  </r>
  <r>
    <n v="3768"/>
    <n v="59"/>
    <x v="1"/>
    <s v="Shorts"/>
    <x v="0"/>
    <x v="12"/>
    <x v="14"/>
    <x v="3"/>
    <x v="13"/>
    <x v="2"/>
    <n v="3.1"/>
    <s v="No"/>
    <x v="4"/>
    <x v="1"/>
    <x v="1"/>
    <s v="No"/>
    <n v="10"/>
    <s v="Bank Transfer"/>
    <x v="0"/>
  </r>
  <r>
    <n v="3769"/>
    <n v="50"/>
    <x v="1"/>
    <s v="Sweater"/>
    <x v="0"/>
    <x v="59"/>
    <x v="34"/>
    <x v="2"/>
    <x v="22"/>
    <x v="0"/>
    <n v="4"/>
    <s v="No"/>
    <x v="3"/>
    <x v="1"/>
    <x v="1"/>
    <s v="No"/>
    <n v="34"/>
    <s v="Bank Transfer"/>
    <x v="3"/>
  </r>
  <r>
    <n v="3770"/>
    <n v="51"/>
    <x v="1"/>
    <s v="Gloves"/>
    <x v="3"/>
    <x v="55"/>
    <x v="28"/>
    <x v="0"/>
    <x v="14"/>
    <x v="2"/>
    <n v="3.6"/>
    <s v="No"/>
    <x v="2"/>
    <x v="3"/>
    <x v="1"/>
    <s v="No"/>
    <n v="31"/>
    <s v="Venmo"/>
    <x v="2"/>
  </r>
  <r>
    <n v="3771"/>
    <n v="23"/>
    <x v="1"/>
    <s v="Pants"/>
    <x v="0"/>
    <x v="69"/>
    <x v="6"/>
    <x v="0"/>
    <x v="13"/>
    <x v="2"/>
    <n v="4"/>
    <s v="No"/>
    <x v="0"/>
    <x v="5"/>
    <x v="1"/>
    <s v="No"/>
    <n v="34"/>
    <s v="Bank Transfer"/>
    <x v="1"/>
  </r>
  <r>
    <n v="3772"/>
    <n v="21"/>
    <x v="1"/>
    <s v="T-shirt"/>
    <x v="0"/>
    <x v="62"/>
    <x v="19"/>
    <x v="2"/>
    <x v="16"/>
    <x v="0"/>
    <n v="2.6"/>
    <s v="No"/>
    <x v="1"/>
    <x v="0"/>
    <x v="1"/>
    <s v="No"/>
    <n v="28"/>
    <s v="Venmo"/>
    <x v="4"/>
  </r>
  <r>
    <n v="3773"/>
    <n v="44"/>
    <x v="1"/>
    <s v="Pants"/>
    <x v="0"/>
    <x v="46"/>
    <x v="13"/>
    <x v="0"/>
    <x v="22"/>
    <x v="3"/>
    <n v="3.1"/>
    <s v="No"/>
    <x v="2"/>
    <x v="2"/>
    <x v="1"/>
    <s v="No"/>
    <n v="35"/>
    <s v="Cash"/>
    <x v="2"/>
  </r>
  <r>
    <n v="3774"/>
    <n v="25"/>
    <x v="1"/>
    <s v="Sweater"/>
    <x v="0"/>
    <x v="30"/>
    <x v="48"/>
    <x v="2"/>
    <x v="10"/>
    <x v="2"/>
    <n v="3.5"/>
    <s v="No"/>
    <x v="1"/>
    <x v="5"/>
    <x v="1"/>
    <s v="No"/>
    <n v="41"/>
    <s v="Cash"/>
    <x v="3"/>
  </r>
  <r>
    <n v="3775"/>
    <n v="57"/>
    <x v="1"/>
    <s v="Gloves"/>
    <x v="3"/>
    <x v="42"/>
    <x v="29"/>
    <x v="1"/>
    <x v="17"/>
    <x v="0"/>
    <n v="3.9"/>
    <s v="No"/>
    <x v="4"/>
    <x v="3"/>
    <x v="1"/>
    <s v="No"/>
    <n v="48"/>
    <s v="PayPal"/>
    <x v="0"/>
  </r>
  <r>
    <n v="3776"/>
    <n v="41"/>
    <x v="1"/>
    <s v="Belt"/>
    <x v="3"/>
    <x v="80"/>
    <x v="45"/>
    <x v="1"/>
    <x v="6"/>
    <x v="1"/>
    <n v="2.7"/>
    <s v="No"/>
    <x v="5"/>
    <x v="4"/>
    <x v="1"/>
    <s v="No"/>
    <n v="45"/>
    <s v="Cash"/>
    <x v="3"/>
  </r>
  <r>
    <n v="3777"/>
    <n v="19"/>
    <x v="1"/>
    <s v="Sneakers"/>
    <x v="1"/>
    <x v="21"/>
    <x v="29"/>
    <x v="0"/>
    <x v="8"/>
    <x v="1"/>
    <n v="4.0999999999999996"/>
    <s v="No"/>
    <x v="5"/>
    <x v="3"/>
    <x v="1"/>
    <s v="No"/>
    <n v="10"/>
    <s v="Credit Card"/>
    <x v="0"/>
  </r>
  <r>
    <n v="3778"/>
    <n v="43"/>
    <x v="1"/>
    <s v="Shorts"/>
    <x v="0"/>
    <x v="61"/>
    <x v="40"/>
    <x v="2"/>
    <x v="1"/>
    <x v="3"/>
    <n v="4.3"/>
    <s v="No"/>
    <x v="5"/>
    <x v="0"/>
    <x v="1"/>
    <s v="No"/>
    <n v="9"/>
    <s v="Cash"/>
    <x v="1"/>
  </r>
  <r>
    <n v="3779"/>
    <n v="25"/>
    <x v="1"/>
    <s v="Sneakers"/>
    <x v="1"/>
    <x v="30"/>
    <x v="45"/>
    <x v="2"/>
    <x v="17"/>
    <x v="3"/>
    <n v="2.9"/>
    <s v="No"/>
    <x v="3"/>
    <x v="1"/>
    <x v="1"/>
    <s v="No"/>
    <n v="30"/>
    <s v="Debit Card"/>
    <x v="2"/>
  </r>
  <r>
    <n v="3780"/>
    <n v="60"/>
    <x v="1"/>
    <s v="Jeans"/>
    <x v="0"/>
    <x v="60"/>
    <x v="18"/>
    <x v="3"/>
    <x v="12"/>
    <x v="1"/>
    <n v="4"/>
    <s v="No"/>
    <x v="4"/>
    <x v="0"/>
    <x v="1"/>
    <s v="No"/>
    <n v="45"/>
    <s v="PayPal"/>
    <x v="2"/>
  </r>
  <r>
    <n v="3781"/>
    <n v="54"/>
    <x v="1"/>
    <s v="Sneakers"/>
    <x v="1"/>
    <x v="75"/>
    <x v="16"/>
    <x v="0"/>
    <x v="22"/>
    <x v="3"/>
    <n v="4.0999999999999996"/>
    <s v="No"/>
    <x v="1"/>
    <x v="1"/>
    <x v="1"/>
    <s v="No"/>
    <n v="41"/>
    <s v="Venmo"/>
    <x v="3"/>
  </r>
  <r>
    <n v="3782"/>
    <n v="52"/>
    <x v="1"/>
    <s v="Boots"/>
    <x v="1"/>
    <x v="54"/>
    <x v="30"/>
    <x v="2"/>
    <x v="6"/>
    <x v="0"/>
    <n v="3.7"/>
    <s v="No"/>
    <x v="4"/>
    <x v="3"/>
    <x v="1"/>
    <s v="No"/>
    <n v="40"/>
    <s v="PayPal"/>
    <x v="0"/>
  </r>
  <r>
    <n v="3783"/>
    <n v="40"/>
    <x v="1"/>
    <s v="Jacket"/>
    <x v="2"/>
    <x v="29"/>
    <x v="15"/>
    <x v="0"/>
    <x v="20"/>
    <x v="1"/>
    <n v="2.8"/>
    <s v="No"/>
    <x v="2"/>
    <x v="1"/>
    <x v="1"/>
    <s v="No"/>
    <n v="42"/>
    <s v="PayPal"/>
    <x v="0"/>
  </r>
  <r>
    <n v="3784"/>
    <n v="39"/>
    <x v="1"/>
    <s v="Gloves"/>
    <x v="3"/>
    <x v="76"/>
    <x v="1"/>
    <x v="3"/>
    <x v="20"/>
    <x v="2"/>
    <n v="3.2"/>
    <s v="No"/>
    <x v="2"/>
    <x v="1"/>
    <x v="1"/>
    <s v="No"/>
    <n v="17"/>
    <s v="Debit Card"/>
    <x v="0"/>
  </r>
  <r>
    <n v="3785"/>
    <n v="54"/>
    <x v="1"/>
    <s v="Socks"/>
    <x v="0"/>
    <x v="0"/>
    <x v="41"/>
    <x v="2"/>
    <x v="10"/>
    <x v="0"/>
    <n v="4.5"/>
    <s v="No"/>
    <x v="2"/>
    <x v="2"/>
    <x v="1"/>
    <s v="No"/>
    <n v="4"/>
    <s v="Venmo"/>
    <x v="2"/>
  </r>
  <r>
    <n v="3786"/>
    <n v="64"/>
    <x v="1"/>
    <s v="Jeans"/>
    <x v="0"/>
    <x v="23"/>
    <x v="13"/>
    <x v="0"/>
    <x v="12"/>
    <x v="0"/>
    <n v="3.8"/>
    <s v="No"/>
    <x v="5"/>
    <x v="3"/>
    <x v="1"/>
    <s v="No"/>
    <n v="6"/>
    <s v="Cash"/>
    <x v="5"/>
  </r>
  <r>
    <n v="3787"/>
    <n v="31"/>
    <x v="1"/>
    <s v="Boots"/>
    <x v="1"/>
    <x v="53"/>
    <x v="30"/>
    <x v="0"/>
    <x v="22"/>
    <x v="3"/>
    <n v="3.6"/>
    <s v="No"/>
    <x v="4"/>
    <x v="4"/>
    <x v="1"/>
    <s v="No"/>
    <n v="22"/>
    <s v="Venmo"/>
    <x v="1"/>
  </r>
  <r>
    <n v="3788"/>
    <n v="37"/>
    <x v="1"/>
    <s v="Blouse"/>
    <x v="0"/>
    <x v="68"/>
    <x v="14"/>
    <x v="2"/>
    <x v="6"/>
    <x v="3"/>
    <n v="3.6"/>
    <s v="No"/>
    <x v="3"/>
    <x v="4"/>
    <x v="1"/>
    <s v="No"/>
    <n v="46"/>
    <s v="PayPal"/>
    <x v="6"/>
  </r>
  <r>
    <n v="3789"/>
    <n v="43"/>
    <x v="1"/>
    <s v="Hat"/>
    <x v="3"/>
    <x v="61"/>
    <x v="23"/>
    <x v="3"/>
    <x v="11"/>
    <x v="1"/>
    <n v="3.2"/>
    <s v="No"/>
    <x v="2"/>
    <x v="2"/>
    <x v="1"/>
    <s v="No"/>
    <n v="27"/>
    <s v="Debit Card"/>
    <x v="5"/>
  </r>
  <r>
    <n v="3790"/>
    <n v="56"/>
    <x v="1"/>
    <s v="Shirt"/>
    <x v="0"/>
    <x v="60"/>
    <x v="25"/>
    <x v="2"/>
    <x v="23"/>
    <x v="2"/>
    <n v="3.8"/>
    <s v="No"/>
    <x v="5"/>
    <x v="0"/>
    <x v="1"/>
    <s v="No"/>
    <n v="18"/>
    <s v="Bank Transfer"/>
    <x v="6"/>
  </r>
  <r>
    <n v="3791"/>
    <n v="27"/>
    <x v="1"/>
    <s v="Handbag"/>
    <x v="3"/>
    <x v="29"/>
    <x v="29"/>
    <x v="3"/>
    <x v="19"/>
    <x v="2"/>
    <n v="4.4000000000000004"/>
    <s v="No"/>
    <x v="4"/>
    <x v="3"/>
    <x v="1"/>
    <s v="No"/>
    <n v="31"/>
    <s v="Credit Card"/>
    <x v="1"/>
  </r>
  <r>
    <n v="3792"/>
    <n v="40"/>
    <x v="1"/>
    <s v="Sunglasses"/>
    <x v="3"/>
    <x v="12"/>
    <x v="21"/>
    <x v="2"/>
    <x v="0"/>
    <x v="1"/>
    <n v="3.7"/>
    <s v="No"/>
    <x v="0"/>
    <x v="5"/>
    <x v="1"/>
    <s v="No"/>
    <n v="1"/>
    <s v="Venmo"/>
    <x v="1"/>
  </r>
  <r>
    <n v="3793"/>
    <n v="43"/>
    <x v="1"/>
    <s v="Scarf"/>
    <x v="3"/>
    <x v="47"/>
    <x v="2"/>
    <x v="1"/>
    <x v="2"/>
    <x v="2"/>
    <n v="2.6"/>
    <s v="No"/>
    <x v="0"/>
    <x v="0"/>
    <x v="1"/>
    <s v="No"/>
    <n v="2"/>
    <s v="PayPal"/>
    <x v="0"/>
  </r>
  <r>
    <n v="3794"/>
    <n v="62"/>
    <x v="1"/>
    <s v="Sunglasses"/>
    <x v="3"/>
    <x v="5"/>
    <x v="12"/>
    <x v="2"/>
    <x v="6"/>
    <x v="3"/>
    <n v="4"/>
    <s v="No"/>
    <x v="2"/>
    <x v="3"/>
    <x v="1"/>
    <s v="No"/>
    <n v="46"/>
    <s v="Bank Transfer"/>
    <x v="2"/>
  </r>
  <r>
    <n v="3795"/>
    <n v="44"/>
    <x v="1"/>
    <s v="Scarf"/>
    <x v="3"/>
    <x v="71"/>
    <x v="45"/>
    <x v="2"/>
    <x v="10"/>
    <x v="2"/>
    <n v="3.6"/>
    <s v="No"/>
    <x v="5"/>
    <x v="4"/>
    <x v="1"/>
    <s v="No"/>
    <n v="27"/>
    <s v="Venmo"/>
    <x v="1"/>
  </r>
  <r>
    <n v="3796"/>
    <n v="45"/>
    <x v="1"/>
    <s v="Gloves"/>
    <x v="3"/>
    <x v="56"/>
    <x v="10"/>
    <x v="2"/>
    <x v="4"/>
    <x v="1"/>
    <n v="2.5"/>
    <s v="No"/>
    <x v="1"/>
    <x v="0"/>
    <x v="1"/>
    <s v="No"/>
    <n v="3"/>
    <s v="Cash"/>
    <x v="1"/>
  </r>
  <r>
    <n v="3797"/>
    <n v="40"/>
    <x v="1"/>
    <s v="Shorts"/>
    <x v="0"/>
    <x v="13"/>
    <x v="40"/>
    <x v="2"/>
    <x v="12"/>
    <x v="3"/>
    <n v="3.2"/>
    <s v="No"/>
    <x v="0"/>
    <x v="1"/>
    <x v="1"/>
    <s v="No"/>
    <n v="47"/>
    <s v="Bank Transfer"/>
    <x v="3"/>
  </r>
  <r>
    <n v="3798"/>
    <n v="68"/>
    <x v="1"/>
    <s v="Sunglasses"/>
    <x v="3"/>
    <x v="77"/>
    <x v="18"/>
    <x v="2"/>
    <x v="0"/>
    <x v="2"/>
    <n v="2.5"/>
    <s v="No"/>
    <x v="4"/>
    <x v="2"/>
    <x v="1"/>
    <s v="No"/>
    <n v="20"/>
    <s v="Cash"/>
    <x v="3"/>
  </r>
  <r>
    <n v="3799"/>
    <n v="63"/>
    <x v="1"/>
    <s v="Jewelry"/>
    <x v="3"/>
    <x v="11"/>
    <x v="3"/>
    <x v="1"/>
    <x v="18"/>
    <x v="0"/>
    <n v="3.2"/>
    <s v="No"/>
    <x v="0"/>
    <x v="2"/>
    <x v="1"/>
    <s v="No"/>
    <n v="23"/>
    <s v="Credit Card"/>
    <x v="2"/>
  </r>
  <r>
    <n v="3800"/>
    <n v="60"/>
    <x v="1"/>
    <s v="Jacket"/>
    <x v="2"/>
    <x v="46"/>
    <x v="19"/>
    <x v="0"/>
    <x v="10"/>
    <x v="0"/>
    <n v="2.6"/>
    <s v="No"/>
    <x v="3"/>
    <x v="5"/>
    <x v="1"/>
    <s v="No"/>
    <n v="13"/>
    <s v="Credit Card"/>
    <x v="5"/>
  </r>
  <r>
    <n v="3801"/>
    <n v="19"/>
    <x v="1"/>
    <s v="Sweater"/>
    <x v="0"/>
    <x v="46"/>
    <x v="34"/>
    <x v="2"/>
    <x v="2"/>
    <x v="3"/>
    <n v="4.8"/>
    <s v="No"/>
    <x v="4"/>
    <x v="2"/>
    <x v="1"/>
    <s v="No"/>
    <n v="12"/>
    <s v="Venmo"/>
    <x v="4"/>
  </r>
  <r>
    <n v="3802"/>
    <n v="26"/>
    <x v="1"/>
    <s v="Blouse"/>
    <x v="0"/>
    <x v="63"/>
    <x v="0"/>
    <x v="2"/>
    <x v="15"/>
    <x v="1"/>
    <n v="5"/>
    <s v="No"/>
    <x v="3"/>
    <x v="5"/>
    <x v="1"/>
    <s v="No"/>
    <n v="36"/>
    <s v="PayPal"/>
    <x v="0"/>
  </r>
  <r>
    <n v="3803"/>
    <n v="70"/>
    <x v="1"/>
    <s v="Scarf"/>
    <x v="3"/>
    <x v="11"/>
    <x v="26"/>
    <x v="1"/>
    <x v="2"/>
    <x v="1"/>
    <n v="3.2"/>
    <s v="No"/>
    <x v="1"/>
    <x v="4"/>
    <x v="1"/>
    <s v="No"/>
    <n v="1"/>
    <s v="Bank Transfer"/>
    <x v="5"/>
  </r>
  <r>
    <n v="3804"/>
    <n v="48"/>
    <x v="1"/>
    <s v="Handbag"/>
    <x v="3"/>
    <x v="37"/>
    <x v="39"/>
    <x v="2"/>
    <x v="10"/>
    <x v="1"/>
    <n v="3.6"/>
    <s v="No"/>
    <x v="0"/>
    <x v="3"/>
    <x v="1"/>
    <s v="No"/>
    <n v="14"/>
    <s v="Debit Card"/>
    <x v="1"/>
  </r>
  <r>
    <n v="3805"/>
    <n v="37"/>
    <x v="1"/>
    <s v="Hat"/>
    <x v="3"/>
    <x v="64"/>
    <x v="20"/>
    <x v="2"/>
    <x v="8"/>
    <x v="3"/>
    <n v="2.7"/>
    <s v="No"/>
    <x v="4"/>
    <x v="4"/>
    <x v="1"/>
    <s v="No"/>
    <n v="45"/>
    <s v="Cash"/>
    <x v="2"/>
  </r>
  <r>
    <n v="3806"/>
    <n v="48"/>
    <x v="1"/>
    <s v="Scarf"/>
    <x v="3"/>
    <x v="75"/>
    <x v="32"/>
    <x v="2"/>
    <x v="14"/>
    <x v="3"/>
    <n v="3.1"/>
    <s v="No"/>
    <x v="5"/>
    <x v="3"/>
    <x v="1"/>
    <s v="No"/>
    <n v="31"/>
    <s v="Credit Card"/>
    <x v="3"/>
  </r>
  <r>
    <n v="3807"/>
    <n v="18"/>
    <x v="1"/>
    <s v="Boots"/>
    <x v="1"/>
    <x v="79"/>
    <x v="9"/>
    <x v="2"/>
    <x v="11"/>
    <x v="1"/>
    <n v="3"/>
    <s v="No"/>
    <x v="2"/>
    <x v="3"/>
    <x v="1"/>
    <s v="No"/>
    <n v="41"/>
    <s v="PayPal"/>
    <x v="1"/>
  </r>
  <r>
    <n v="3808"/>
    <n v="38"/>
    <x v="1"/>
    <s v="Blouse"/>
    <x v="0"/>
    <x v="32"/>
    <x v="49"/>
    <x v="0"/>
    <x v="15"/>
    <x v="1"/>
    <n v="2.9"/>
    <s v="No"/>
    <x v="3"/>
    <x v="2"/>
    <x v="1"/>
    <s v="No"/>
    <n v="36"/>
    <s v="PayPal"/>
    <x v="2"/>
  </r>
  <r>
    <n v="3809"/>
    <n v="33"/>
    <x v="1"/>
    <s v="Socks"/>
    <x v="0"/>
    <x v="39"/>
    <x v="47"/>
    <x v="2"/>
    <x v="6"/>
    <x v="0"/>
    <n v="4.7"/>
    <s v="No"/>
    <x v="4"/>
    <x v="0"/>
    <x v="1"/>
    <s v="No"/>
    <n v="6"/>
    <s v="Debit Card"/>
    <x v="4"/>
  </r>
  <r>
    <n v="3810"/>
    <n v="57"/>
    <x v="1"/>
    <s v="Shoes"/>
    <x v="1"/>
    <x v="27"/>
    <x v="14"/>
    <x v="1"/>
    <x v="1"/>
    <x v="0"/>
    <n v="3.7"/>
    <s v="No"/>
    <x v="1"/>
    <x v="3"/>
    <x v="1"/>
    <s v="No"/>
    <n v="28"/>
    <s v="Credit Card"/>
    <x v="2"/>
  </r>
  <r>
    <n v="3811"/>
    <n v="46"/>
    <x v="1"/>
    <s v="Skirt"/>
    <x v="0"/>
    <x v="24"/>
    <x v="48"/>
    <x v="0"/>
    <x v="15"/>
    <x v="3"/>
    <n v="3.9"/>
    <s v="No"/>
    <x v="5"/>
    <x v="1"/>
    <x v="1"/>
    <s v="No"/>
    <n v="29"/>
    <s v="Venmo"/>
    <x v="5"/>
  </r>
  <r>
    <n v="3812"/>
    <n v="46"/>
    <x v="1"/>
    <s v="Belt"/>
    <x v="3"/>
    <x v="38"/>
    <x v="37"/>
    <x v="2"/>
    <x v="1"/>
    <x v="0"/>
    <n v="4"/>
    <s v="No"/>
    <x v="4"/>
    <x v="3"/>
    <x v="1"/>
    <s v="No"/>
    <n v="14"/>
    <s v="Cash"/>
    <x v="5"/>
  </r>
  <r>
    <n v="3813"/>
    <n v="50"/>
    <x v="1"/>
    <s v="Skirt"/>
    <x v="0"/>
    <x v="60"/>
    <x v="49"/>
    <x v="2"/>
    <x v="6"/>
    <x v="1"/>
    <n v="2.8"/>
    <s v="No"/>
    <x v="3"/>
    <x v="2"/>
    <x v="1"/>
    <s v="No"/>
    <n v="7"/>
    <s v="Bank Transfer"/>
    <x v="6"/>
  </r>
  <r>
    <n v="3814"/>
    <n v="61"/>
    <x v="1"/>
    <s v="Pants"/>
    <x v="0"/>
    <x v="58"/>
    <x v="42"/>
    <x v="2"/>
    <x v="20"/>
    <x v="2"/>
    <n v="4.0999999999999996"/>
    <s v="No"/>
    <x v="0"/>
    <x v="0"/>
    <x v="1"/>
    <s v="No"/>
    <n v="31"/>
    <s v="Venmo"/>
    <x v="4"/>
  </r>
  <r>
    <n v="3815"/>
    <n v="45"/>
    <x v="1"/>
    <s v="Dress"/>
    <x v="0"/>
    <x v="51"/>
    <x v="49"/>
    <x v="2"/>
    <x v="20"/>
    <x v="0"/>
    <n v="4.2"/>
    <s v="No"/>
    <x v="0"/>
    <x v="1"/>
    <x v="1"/>
    <s v="No"/>
    <n v="26"/>
    <s v="Bank Transfer"/>
    <x v="6"/>
  </r>
  <r>
    <n v="3816"/>
    <n v="32"/>
    <x v="1"/>
    <s v="Hat"/>
    <x v="3"/>
    <x v="77"/>
    <x v="1"/>
    <x v="2"/>
    <x v="18"/>
    <x v="3"/>
    <n v="4.3"/>
    <s v="No"/>
    <x v="4"/>
    <x v="0"/>
    <x v="1"/>
    <s v="No"/>
    <n v="12"/>
    <s v="Venmo"/>
    <x v="0"/>
  </r>
  <r>
    <n v="3817"/>
    <n v="29"/>
    <x v="1"/>
    <s v="Coat"/>
    <x v="2"/>
    <x v="62"/>
    <x v="33"/>
    <x v="1"/>
    <x v="5"/>
    <x v="2"/>
    <n v="4.3"/>
    <s v="No"/>
    <x v="5"/>
    <x v="5"/>
    <x v="1"/>
    <s v="No"/>
    <n v="45"/>
    <s v="Credit Card"/>
    <x v="0"/>
  </r>
  <r>
    <n v="3818"/>
    <n v="66"/>
    <x v="1"/>
    <s v="Scarf"/>
    <x v="3"/>
    <x v="26"/>
    <x v="9"/>
    <x v="2"/>
    <x v="23"/>
    <x v="3"/>
    <n v="2.6"/>
    <s v="No"/>
    <x v="5"/>
    <x v="0"/>
    <x v="1"/>
    <s v="No"/>
    <n v="40"/>
    <s v="PayPal"/>
    <x v="2"/>
  </r>
  <r>
    <n v="3819"/>
    <n v="70"/>
    <x v="1"/>
    <s v="Sneakers"/>
    <x v="1"/>
    <x v="52"/>
    <x v="4"/>
    <x v="3"/>
    <x v="21"/>
    <x v="0"/>
    <n v="3.8"/>
    <s v="No"/>
    <x v="0"/>
    <x v="1"/>
    <x v="1"/>
    <s v="No"/>
    <n v="42"/>
    <s v="Cash"/>
    <x v="5"/>
  </r>
  <r>
    <n v="3820"/>
    <n v="36"/>
    <x v="1"/>
    <s v="Pants"/>
    <x v="0"/>
    <x v="54"/>
    <x v="10"/>
    <x v="1"/>
    <x v="9"/>
    <x v="1"/>
    <n v="2.9"/>
    <s v="No"/>
    <x v="3"/>
    <x v="0"/>
    <x v="1"/>
    <s v="No"/>
    <n v="45"/>
    <s v="Cash"/>
    <x v="3"/>
  </r>
  <r>
    <n v="3821"/>
    <n v="34"/>
    <x v="1"/>
    <s v="Belt"/>
    <x v="3"/>
    <x v="61"/>
    <x v="13"/>
    <x v="2"/>
    <x v="7"/>
    <x v="0"/>
    <n v="5"/>
    <s v="No"/>
    <x v="0"/>
    <x v="3"/>
    <x v="1"/>
    <s v="No"/>
    <n v="34"/>
    <s v="Debit Card"/>
    <x v="3"/>
  </r>
  <r>
    <n v="3822"/>
    <n v="20"/>
    <x v="1"/>
    <s v="Sneakers"/>
    <x v="1"/>
    <x v="16"/>
    <x v="4"/>
    <x v="2"/>
    <x v="9"/>
    <x v="2"/>
    <n v="4.5999999999999996"/>
    <s v="No"/>
    <x v="3"/>
    <x v="1"/>
    <x v="1"/>
    <s v="No"/>
    <n v="34"/>
    <s v="Credit Card"/>
    <x v="6"/>
  </r>
  <r>
    <n v="3823"/>
    <n v="70"/>
    <x v="1"/>
    <s v="Hat"/>
    <x v="3"/>
    <x v="52"/>
    <x v="23"/>
    <x v="1"/>
    <x v="9"/>
    <x v="1"/>
    <n v="3.2"/>
    <s v="No"/>
    <x v="2"/>
    <x v="1"/>
    <x v="1"/>
    <s v="No"/>
    <n v="17"/>
    <s v="PayPal"/>
    <x v="6"/>
  </r>
  <r>
    <n v="3824"/>
    <n v="50"/>
    <x v="1"/>
    <s v="Shirt"/>
    <x v="0"/>
    <x v="69"/>
    <x v="18"/>
    <x v="2"/>
    <x v="9"/>
    <x v="2"/>
    <n v="3"/>
    <s v="No"/>
    <x v="1"/>
    <x v="3"/>
    <x v="1"/>
    <s v="No"/>
    <n v="27"/>
    <s v="Bank Transfer"/>
    <x v="1"/>
  </r>
  <r>
    <n v="3825"/>
    <n v="54"/>
    <x v="1"/>
    <s v="Shorts"/>
    <x v="0"/>
    <x v="46"/>
    <x v="42"/>
    <x v="2"/>
    <x v="8"/>
    <x v="2"/>
    <n v="4"/>
    <s v="No"/>
    <x v="0"/>
    <x v="1"/>
    <x v="1"/>
    <s v="No"/>
    <n v="31"/>
    <s v="Credit Card"/>
    <x v="3"/>
  </r>
  <r>
    <n v="3826"/>
    <n v="49"/>
    <x v="1"/>
    <s v="Shorts"/>
    <x v="0"/>
    <x v="59"/>
    <x v="11"/>
    <x v="0"/>
    <x v="14"/>
    <x v="3"/>
    <n v="4.0999999999999996"/>
    <s v="No"/>
    <x v="1"/>
    <x v="0"/>
    <x v="1"/>
    <s v="No"/>
    <n v="47"/>
    <s v="Debit Card"/>
    <x v="0"/>
  </r>
  <r>
    <n v="3827"/>
    <n v="50"/>
    <x v="1"/>
    <s v="Jacket"/>
    <x v="2"/>
    <x v="9"/>
    <x v="6"/>
    <x v="2"/>
    <x v="0"/>
    <x v="2"/>
    <n v="4"/>
    <s v="No"/>
    <x v="1"/>
    <x v="0"/>
    <x v="1"/>
    <s v="No"/>
    <n v="25"/>
    <s v="Bank Transfer"/>
    <x v="2"/>
  </r>
  <r>
    <n v="3828"/>
    <n v="62"/>
    <x v="1"/>
    <s v="Jewelry"/>
    <x v="3"/>
    <x v="2"/>
    <x v="6"/>
    <x v="2"/>
    <x v="16"/>
    <x v="2"/>
    <n v="4.0999999999999996"/>
    <s v="No"/>
    <x v="2"/>
    <x v="3"/>
    <x v="1"/>
    <s v="No"/>
    <n v="47"/>
    <s v="Cash"/>
    <x v="0"/>
  </r>
  <r>
    <n v="3829"/>
    <n v="42"/>
    <x v="1"/>
    <s v="Blouse"/>
    <x v="0"/>
    <x v="71"/>
    <x v="16"/>
    <x v="2"/>
    <x v="4"/>
    <x v="1"/>
    <n v="3.4"/>
    <s v="No"/>
    <x v="4"/>
    <x v="1"/>
    <x v="1"/>
    <s v="No"/>
    <n v="8"/>
    <s v="Cash"/>
    <x v="1"/>
  </r>
  <r>
    <n v="3830"/>
    <n v="69"/>
    <x v="1"/>
    <s v="Pants"/>
    <x v="0"/>
    <x v="50"/>
    <x v="47"/>
    <x v="2"/>
    <x v="21"/>
    <x v="1"/>
    <n v="2.9"/>
    <s v="No"/>
    <x v="0"/>
    <x v="1"/>
    <x v="1"/>
    <s v="No"/>
    <n v="32"/>
    <s v="Debit Card"/>
    <x v="0"/>
  </r>
  <r>
    <n v="3831"/>
    <n v="22"/>
    <x v="1"/>
    <s v="Hat"/>
    <x v="3"/>
    <x v="65"/>
    <x v="38"/>
    <x v="2"/>
    <x v="21"/>
    <x v="2"/>
    <n v="3"/>
    <s v="No"/>
    <x v="3"/>
    <x v="4"/>
    <x v="1"/>
    <s v="No"/>
    <n v="33"/>
    <s v="Bank Transfer"/>
    <x v="6"/>
  </r>
  <r>
    <n v="3832"/>
    <n v="36"/>
    <x v="1"/>
    <s v="Backpack"/>
    <x v="3"/>
    <x v="62"/>
    <x v="22"/>
    <x v="0"/>
    <x v="5"/>
    <x v="1"/>
    <n v="4"/>
    <s v="No"/>
    <x v="4"/>
    <x v="2"/>
    <x v="1"/>
    <s v="No"/>
    <n v="16"/>
    <s v="Debit Card"/>
    <x v="6"/>
  </r>
  <r>
    <n v="3833"/>
    <n v="64"/>
    <x v="1"/>
    <s v="Boots"/>
    <x v="1"/>
    <x v="15"/>
    <x v="23"/>
    <x v="3"/>
    <x v="7"/>
    <x v="0"/>
    <n v="4.8"/>
    <s v="No"/>
    <x v="3"/>
    <x v="4"/>
    <x v="1"/>
    <s v="No"/>
    <n v="27"/>
    <s v="Cash"/>
    <x v="1"/>
  </r>
  <r>
    <n v="3834"/>
    <n v="44"/>
    <x v="1"/>
    <s v="Jacket"/>
    <x v="2"/>
    <x v="73"/>
    <x v="28"/>
    <x v="0"/>
    <x v="0"/>
    <x v="2"/>
    <n v="4.5999999999999996"/>
    <s v="No"/>
    <x v="2"/>
    <x v="1"/>
    <x v="1"/>
    <s v="No"/>
    <n v="17"/>
    <s v="PayPal"/>
    <x v="6"/>
  </r>
  <r>
    <n v="3835"/>
    <n v="43"/>
    <x v="1"/>
    <s v="Hoodie"/>
    <x v="0"/>
    <x v="40"/>
    <x v="30"/>
    <x v="2"/>
    <x v="23"/>
    <x v="0"/>
    <n v="4.0999999999999996"/>
    <s v="No"/>
    <x v="5"/>
    <x v="4"/>
    <x v="1"/>
    <s v="No"/>
    <n v="17"/>
    <s v="Cash"/>
    <x v="3"/>
  </r>
  <r>
    <n v="3836"/>
    <n v="58"/>
    <x v="1"/>
    <s v="Sandals"/>
    <x v="1"/>
    <x v="47"/>
    <x v="38"/>
    <x v="0"/>
    <x v="5"/>
    <x v="0"/>
    <n v="2.6"/>
    <s v="No"/>
    <x v="0"/>
    <x v="0"/>
    <x v="1"/>
    <s v="No"/>
    <n v="28"/>
    <s v="PayPal"/>
    <x v="4"/>
  </r>
  <r>
    <n v="3837"/>
    <n v="62"/>
    <x v="1"/>
    <s v="Skirt"/>
    <x v="0"/>
    <x v="63"/>
    <x v="29"/>
    <x v="2"/>
    <x v="10"/>
    <x v="1"/>
    <n v="2.5"/>
    <s v="No"/>
    <x v="4"/>
    <x v="1"/>
    <x v="1"/>
    <s v="No"/>
    <n v="38"/>
    <s v="PayPal"/>
    <x v="0"/>
  </r>
  <r>
    <n v="3838"/>
    <n v="45"/>
    <x v="1"/>
    <s v="Hoodie"/>
    <x v="0"/>
    <x v="33"/>
    <x v="35"/>
    <x v="2"/>
    <x v="14"/>
    <x v="1"/>
    <n v="4.8"/>
    <s v="No"/>
    <x v="5"/>
    <x v="1"/>
    <x v="1"/>
    <s v="No"/>
    <n v="33"/>
    <s v="Bank Transfer"/>
    <x v="0"/>
  </r>
  <r>
    <n v="3839"/>
    <n v="47"/>
    <x v="1"/>
    <s v="Dress"/>
    <x v="0"/>
    <x v="21"/>
    <x v="3"/>
    <x v="0"/>
    <x v="14"/>
    <x v="2"/>
    <n v="4.2"/>
    <s v="No"/>
    <x v="1"/>
    <x v="0"/>
    <x v="1"/>
    <s v="No"/>
    <n v="24"/>
    <s v="Venmo"/>
    <x v="6"/>
  </r>
  <r>
    <n v="3840"/>
    <n v="66"/>
    <x v="1"/>
    <s v="Sandals"/>
    <x v="1"/>
    <x v="45"/>
    <x v="39"/>
    <x v="2"/>
    <x v="15"/>
    <x v="1"/>
    <n v="3.9"/>
    <s v="No"/>
    <x v="3"/>
    <x v="1"/>
    <x v="1"/>
    <s v="No"/>
    <n v="14"/>
    <s v="Venmo"/>
    <x v="3"/>
  </r>
  <r>
    <n v="3841"/>
    <n v="30"/>
    <x v="1"/>
    <s v="Jeans"/>
    <x v="0"/>
    <x v="69"/>
    <x v="37"/>
    <x v="2"/>
    <x v="2"/>
    <x v="1"/>
    <n v="3.7"/>
    <s v="No"/>
    <x v="5"/>
    <x v="0"/>
    <x v="1"/>
    <s v="No"/>
    <n v="5"/>
    <s v="Venmo"/>
    <x v="0"/>
  </r>
  <r>
    <n v="3842"/>
    <n v="68"/>
    <x v="1"/>
    <s v="Jeans"/>
    <x v="0"/>
    <x v="75"/>
    <x v="16"/>
    <x v="0"/>
    <x v="6"/>
    <x v="3"/>
    <n v="4.2"/>
    <s v="No"/>
    <x v="2"/>
    <x v="4"/>
    <x v="1"/>
    <s v="No"/>
    <n v="8"/>
    <s v="Bank Transfer"/>
    <x v="5"/>
  </r>
  <r>
    <n v="3843"/>
    <n v="35"/>
    <x v="1"/>
    <s v="Jacket"/>
    <x v="2"/>
    <x v="63"/>
    <x v="24"/>
    <x v="0"/>
    <x v="12"/>
    <x v="0"/>
    <n v="4.2"/>
    <s v="No"/>
    <x v="2"/>
    <x v="2"/>
    <x v="1"/>
    <s v="No"/>
    <n v="42"/>
    <s v="Debit Card"/>
    <x v="5"/>
  </r>
  <r>
    <n v="3844"/>
    <n v="64"/>
    <x v="1"/>
    <s v="Hat"/>
    <x v="3"/>
    <x v="79"/>
    <x v="42"/>
    <x v="0"/>
    <x v="5"/>
    <x v="0"/>
    <n v="4"/>
    <s v="No"/>
    <x v="4"/>
    <x v="1"/>
    <x v="1"/>
    <s v="No"/>
    <n v="48"/>
    <s v="Venmo"/>
    <x v="6"/>
  </r>
  <r>
    <n v="3845"/>
    <n v="30"/>
    <x v="1"/>
    <s v="Shorts"/>
    <x v="0"/>
    <x v="55"/>
    <x v="6"/>
    <x v="1"/>
    <x v="17"/>
    <x v="3"/>
    <n v="5"/>
    <s v="No"/>
    <x v="0"/>
    <x v="2"/>
    <x v="1"/>
    <s v="No"/>
    <n v="40"/>
    <s v="Venmo"/>
    <x v="3"/>
  </r>
  <r>
    <n v="3846"/>
    <n v="58"/>
    <x v="1"/>
    <s v="Sweater"/>
    <x v="0"/>
    <x v="78"/>
    <x v="18"/>
    <x v="2"/>
    <x v="14"/>
    <x v="0"/>
    <n v="4.9000000000000004"/>
    <s v="No"/>
    <x v="4"/>
    <x v="3"/>
    <x v="1"/>
    <s v="No"/>
    <n v="46"/>
    <s v="Venmo"/>
    <x v="2"/>
  </r>
  <r>
    <n v="3847"/>
    <n v="57"/>
    <x v="1"/>
    <s v="Blouse"/>
    <x v="0"/>
    <x v="47"/>
    <x v="38"/>
    <x v="0"/>
    <x v="20"/>
    <x v="2"/>
    <n v="4"/>
    <s v="No"/>
    <x v="0"/>
    <x v="0"/>
    <x v="1"/>
    <s v="No"/>
    <n v="40"/>
    <s v="PayPal"/>
    <x v="6"/>
  </r>
  <r>
    <n v="3848"/>
    <n v="60"/>
    <x v="1"/>
    <s v="Sweater"/>
    <x v="0"/>
    <x v="7"/>
    <x v="12"/>
    <x v="1"/>
    <x v="24"/>
    <x v="3"/>
    <n v="3.2"/>
    <s v="No"/>
    <x v="0"/>
    <x v="4"/>
    <x v="1"/>
    <s v="No"/>
    <n v="31"/>
    <s v="PayPal"/>
    <x v="0"/>
  </r>
  <r>
    <n v="3849"/>
    <n v="22"/>
    <x v="1"/>
    <s v="Jewelry"/>
    <x v="3"/>
    <x v="30"/>
    <x v="13"/>
    <x v="2"/>
    <x v="23"/>
    <x v="0"/>
    <n v="3"/>
    <s v="No"/>
    <x v="1"/>
    <x v="2"/>
    <x v="1"/>
    <s v="No"/>
    <n v="39"/>
    <s v="Cash"/>
    <x v="6"/>
  </r>
  <r>
    <n v="3850"/>
    <n v="46"/>
    <x v="1"/>
    <s v="Hoodie"/>
    <x v="0"/>
    <x v="10"/>
    <x v="20"/>
    <x v="1"/>
    <x v="17"/>
    <x v="0"/>
    <n v="2.6"/>
    <s v="No"/>
    <x v="4"/>
    <x v="0"/>
    <x v="1"/>
    <s v="No"/>
    <n v="36"/>
    <s v="PayPal"/>
    <x v="0"/>
  </r>
  <r>
    <n v="3851"/>
    <n v="27"/>
    <x v="1"/>
    <s v="Jewelry"/>
    <x v="3"/>
    <x v="67"/>
    <x v="16"/>
    <x v="0"/>
    <x v="21"/>
    <x v="2"/>
    <n v="4.4000000000000004"/>
    <s v="No"/>
    <x v="0"/>
    <x v="4"/>
    <x v="1"/>
    <s v="No"/>
    <n v="25"/>
    <s v="Debit Card"/>
    <x v="6"/>
  </r>
  <r>
    <n v="3852"/>
    <n v="50"/>
    <x v="1"/>
    <s v="Scarf"/>
    <x v="3"/>
    <x v="42"/>
    <x v="6"/>
    <x v="2"/>
    <x v="6"/>
    <x v="2"/>
    <n v="3.9"/>
    <s v="No"/>
    <x v="0"/>
    <x v="1"/>
    <x v="1"/>
    <s v="No"/>
    <n v="24"/>
    <s v="Debit Card"/>
    <x v="2"/>
  </r>
  <r>
    <n v="3853"/>
    <n v="65"/>
    <x v="1"/>
    <s v="Hat"/>
    <x v="3"/>
    <x v="24"/>
    <x v="16"/>
    <x v="2"/>
    <x v="15"/>
    <x v="3"/>
    <n v="4"/>
    <s v="No"/>
    <x v="0"/>
    <x v="4"/>
    <x v="1"/>
    <s v="No"/>
    <n v="19"/>
    <s v="PayPal"/>
    <x v="1"/>
  </r>
  <r>
    <n v="3854"/>
    <n v="61"/>
    <x v="1"/>
    <s v="Sunglasses"/>
    <x v="3"/>
    <x v="31"/>
    <x v="30"/>
    <x v="2"/>
    <x v="12"/>
    <x v="3"/>
    <n v="4"/>
    <s v="No"/>
    <x v="1"/>
    <x v="5"/>
    <x v="1"/>
    <s v="No"/>
    <n v="49"/>
    <s v="Debit Card"/>
    <x v="4"/>
  </r>
  <r>
    <n v="3855"/>
    <n v="57"/>
    <x v="1"/>
    <s v="T-shirt"/>
    <x v="0"/>
    <x v="5"/>
    <x v="20"/>
    <x v="2"/>
    <x v="13"/>
    <x v="1"/>
    <n v="4.2"/>
    <s v="No"/>
    <x v="4"/>
    <x v="1"/>
    <x v="1"/>
    <s v="No"/>
    <n v="4"/>
    <s v="Venmo"/>
    <x v="2"/>
  </r>
  <r>
    <n v="3856"/>
    <n v="40"/>
    <x v="1"/>
    <s v="Shirt"/>
    <x v="0"/>
    <x v="70"/>
    <x v="26"/>
    <x v="3"/>
    <x v="12"/>
    <x v="2"/>
    <n v="4.4000000000000004"/>
    <s v="No"/>
    <x v="5"/>
    <x v="2"/>
    <x v="1"/>
    <s v="No"/>
    <n v="36"/>
    <s v="Cash"/>
    <x v="3"/>
  </r>
  <r>
    <n v="3857"/>
    <n v="39"/>
    <x v="1"/>
    <s v="Sandals"/>
    <x v="1"/>
    <x v="72"/>
    <x v="41"/>
    <x v="1"/>
    <x v="18"/>
    <x v="2"/>
    <n v="2.5"/>
    <s v="No"/>
    <x v="3"/>
    <x v="1"/>
    <x v="1"/>
    <s v="No"/>
    <n v="8"/>
    <s v="Debit Card"/>
    <x v="3"/>
  </r>
  <r>
    <n v="3858"/>
    <n v="42"/>
    <x v="1"/>
    <s v="Hat"/>
    <x v="3"/>
    <x v="34"/>
    <x v="21"/>
    <x v="1"/>
    <x v="22"/>
    <x v="2"/>
    <n v="3.1"/>
    <s v="No"/>
    <x v="5"/>
    <x v="5"/>
    <x v="1"/>
    <s v="No"/>
    <n v="29"/>
    <s v="Credit Card"/>
    <x v="6"/>
  </r>
  <r>
    <n v="3859"/>
    <n v="30"/>
    <x v="1"/>
    <s v="T-shirt"/>
    <x v="0"/>
    <x v="64"/>
    <x v="9"/>
    <x v="2"/>
    <x v="8"/>
    <x v="0"/>
    <n v="3.5"/>
    <s v="No"/>
    <x v="3"/>
    <x v="5"/>
    <x v="1"/>
    <s v="No"/>
    <n v="26"/>
    <s v="Credit Card"/>
    <x v="3"/>
  </r>
  <r>
    <n v="3860"/>
    <n v="65"/>
    <x v="1"/>
    <s v="Shorts"/>
    <x v="0"/>
    <x v="19"/>
    <x v="16"/>
    <x v="1"/>
    <x v="24"/>
    <x v="3"/>
    <n v="3"/>
    <s v="No"/>
    <x v="0"/>
    <x v="4"/>
    <x v="1"/>
    <s v="No"/>
    <n v="47"/>
    <s v="Bank Transfer"/>
    <x v="4"/>
  </r>
  <r>
    <n v="3861"/>
    <n v="57"/>
    <x v="1"/>
    <s v="Sunglasses"/>
    <x v="3"/>
    <x v="1"/>
    <x v="38"/>
    <x v="2"/>
    <x v="2"/>
    <x v="2"/>
    <n v="4.4000000000000004"/>
    <s v="No"/>
    <x v="0"/>
    <x v="2"/>
    <x v="1"/>
    <s v="No"/>
    <n v="44"/>
    <s v="Cash"/>
    <x v="2"/>
  </r>
  <r>
    <n v="3862"/>
    <n v="64"/>
    <x v="1"/>
    <s v="Jacket"/>
    <x v="2"/>
    <x v="75"/>
    <x v="5"/>
    <x v="2"/>
    <x v="22"/>
    <x v="1"/>
    <n v="4.9000000000000004"/>
    <s v="No"/>
    <x v="4"/>
    <x v="3"/>
    <x v="1"/>
    <s v="No"/>
    <n v="49"/>
    <s v="Credit Card"/>
    <x v="5"/>
  </r>
  <r>
    <n v="3863"/>
    <n v="56"/>
    <x v="1"/>
    <s v="Shirt"/>
    <x v="0"/>
    <x v="4"/>
    <x v="37"/>
    <x v="0"/>
    <x v="2"/>
    <x v="0"/>
    <n v="2.8"/>
    <s v="No"/>
    <x v="3"/>
    <x v="2"/>
    <x v="1"/>
    <s v="No"/>
    <n v="9"/>
    <s v="Venmo"/>
    <x v="5"/>
  </r>
  <r>
    <n v="3864"/>
    <n v="40"/>
    <x v="1"/>
    <s v="Scarf"/>
    <x v="3"/>
    <x v="59"/>
    <x v="13"/>
    <x v="2"/>
    <x v="20"/>
    <x v="2"/>
    <n v="3.3"/>
    <s v="No"/>
    <x v="4"/>
    <x v="1"/>
    <x v="1"/>
    <s v="No"/>
    <n v="28"/>
    <s v="Cash"/>
    <x v="0"/>
  </r>
  <r>
    <n v="3865"/>
    <n v="55"/>
    <x v="1"/>
    <s v="T-shirt"/>
    <x v="0"/>
    <x v="54"/>
    <x v="5"/>
    <x v="1"/>
    <x v="24"/>
    <x v="0"/>
    <n v="4.9000000000000004"/>
    <s v="No"/>
    <x v="1"/>
    <x v="0"/>
    <x v="1"/>
    <s v="No"/>
    <n v="1"/>
    <s v="Debit Card"/>
    <x v="0"/>
  </r>
  <r>
    <n v="3866"/>
    <n v="25"/>
    <x v="1"/>
    <s v="Shorts"/>
    <x v="0"/>
    <x v="69"/>
    <x v="43"/>
    <x v="2"/>
    <x v="8"/>
    <x v="1"/>
    <n v="4.2"/>
    <s v="No"/>
    <x v="2"/>
    <x v="5"/>
    <x v="1"/>
    <s v="No"/>
    <n v="28"/>
    <s v="Cash"/>
    <x v="6"/>
  </r>
  <r>
    <n v="3867"/>
    <n v="58"/>
    <x v="1"/>
    <s v="Hat"/>
    <x v="3"/>
    <x v="50"/>
    <x v="29"/>
    <x v="2"/>
    <x v="19"/>
    <x v="0"/>
    <n v="3.3"/>
    <s v="No"/>
    <x v="4"/>
    <x v="4"/>
    <x v="1"/>
    <s v="No"/>
    <n v="33"/>
    <s v="Credit Card"/>
    <x v="0"/>
  </r>
  <r>
    <n v="3868"/>
    <n v="46"/>
    <x v="1"/>
    <s v="Jacket"/>
    <x v="2"/>
    <x v="34"/>
    <x v="33"/>
    <x v="0"/>
    <x v="12"/>
    <x v="2"/>
    <n v="2.7"/>
    <s v="No"/>
    <x v="2"/>
    <x v="3"/>
    <x v="1"/>
    <s v="No"/>
    <n v="28"/>
    <s v="Credit Card"/>
    <x v="5"/>
  </r>
  <r>
    <n v="3869"/>
    <n v="18"/>
    <x v="1"/>
    <s v="Dress"/>
    <x v="0"/>
    <x v="45"/>
    <x v="33"/>
    <x v="3"/>
    <x v="23"/>
    <x v="0"/>
    <n v="3.3"/>
    <s v="No"/>
    <x v="3"/>
    <x v="4"/>
    <x v="1"/>
    <s v="No"/>
    <n v="9"/>
    <s v="Cash"/>
    <x v="2"/>
  </r>
  <r>
    <n v="3870"/>
    <n v="26"/>
    <x v="1"/>
    <s v="Coat"/>
    <x v="2"/>
    <x v="1"/>
    <x v="28"/>
    <x v="0"/>
    <x v="17"/>
    <x v="1"/>
    <n v="3.8"/>
    <s v="No"/>
    <x v="1"/>
    <x v="1"/>
    <x v="1"/>
    <s v="No"/>
    <n v="28"/>
    <s v="Bank Transfer"/>
    <x v="2"/>
  </r>
  <r>
    <n v="3871"/>
    <n v="61"/>
    <x v="1"/>
    <s v="Sandals"/>
    <x v="1"/>
    <x v="43"/>
    <x v="31"/>
    <x v="0"/>
    <x v="12"/>
    <x v="3"/>
    <n v="3.2"/>
    <s v="No"/>
    <x v="1"/>
    <x v="2"/>
    <x v="1"/>
    <s v="No"/>
    <n v="19"/>
    <s v="Cash"/>
    <x v="6"/>
  </r>
  <r>
    <n v="3872"/>
    <n v="55"/>
    <x v="1"/>
    <s v="T-shirt"/>
    <x v="0"/>
    <x v="8"/>
    <x v="46"/>
    <x v="2"/>
    <x v="13"/>
    <x v="3"/>
    <n v="4.0999999999999996"/>
    <s v="No"/>
    <x v="0"/>
    <x v="4"/>
    <x v="1"/>
    <s v="No"/>
    <n v="20"/>
    <s v="Bank Transfer"/>
    <x v="6"/>
  </r>
  <r>
    <n v="3873"/>
    <n v="41"/>
    <x v="1"/>
    <s v="Jacket"/>
    <x v="2"/>
    <x v="23"/>
    <x v="13"/>
    <x v="2"/>
    <x v="14"/>
    <x v="1"/>
    <n v="4.3"/>
    <s v="No"/>
    <x v="2"/>
    <x v="3"/>
    <x v="1"/>
    <s v="No"/>
    <n v="3"/>
    <s v="Cash"/>
    <x v="5"/>
  </r>
  <r>
    <n v="3874"/>
    <n v="42"/>
    <x v="1"/>
    <s v="Sandals"/>
    <x v="1"/>
    <x v="35"/>
    <x v="7"/>
    <x v="0"/>
    <x v="5"/>
    <x v="2"/>
    <n v="4"/>
    <s v="No"/>
    <x v="3"/>
    <x v="3"/>
    <x v="1"/>
    <s v="No"/>
    <n v="22"/>
    <s v="Credit Card"/>
    <x v="1"/>
  </r>
  <r>
    <n v="3875"/>
    <n v="70"/>
    <x v="1"/>
    <s v="Sweater"/>
    <x v="0"/>
    <x v="36"/>
    <x v="22"/>
    <x v="3"/>
    <x v="19"/>
    <x v="2"/>
    <n v="3.9"/>
    <s v="No"/>
    <x v="2"/>
    <x v="4"/>
    <x v="1"/>
    <s v="No"/>
    <n v="33"/>
    <s v="Credit Card"/>
    <x v="4"/>
  </r>
  <r>
    <n v="3876"/>
    <n v="63"/>
    <x v="1"/>
    <s v="Hat"/>
    <x v="3"/>
    <x v="12"/>
    <x v="13"/>
    <x v="2"/>
    <x v="6"/>
    <x v="0"/>
    <n v="3.3"/>
    <s v="No"/>
    <x v="4"/>
    <x v="4"/>
    <x v="1"/>
    <s v="No"/>
    <n v="21"/>
    <s v="Credit Card"/>
    <x v="2"/>
  </r>
  <r>
    <n v="3877"/>
    <n v="60"/>
    <x v="1"/>
    <s v="Shoes"/>
    <x v="1"/>
    <x v="6"/>
    <x v="48"/>
    <x v="1"/>
    <x v="17"/>
    <x v="3"/>
    <n v="2.6"/>
    <s v="No"/>
    <x v="1"/>
    <x v="4"/>
    <x v="1"/>
    <s v="No"/>
    <n v="7"/>
    <s v="Cash"/>
    <x v="2"/>
  </r>
  <r>
    <n v="3878"/>
    <n v="28"/>
    <x v="1"/>
    <s v="Hoodie"/>
    <x v="0"/>
    <x v="48"/>
    <x v="22"/>
    <x v="2"/>
    <x v="8"/>
    <x v="1"/>
    <n v="4.2"/>
    <s v="No"/>
    <x v="4"/>
    <x v="2"/>
    <x v="1"/>
    <s v="No"/>
    <n v="46"/>
    <s v="Debit Card"/>
    <x v="5"/>
  </r>
  <r>
    <n v="3879"/>
    <n v="60"/>
    <x v="1"/>
    <s v="Hat"/>
    <x v="3"/>
    <x v="69"/>
    <x v="36"/>
    <x v="2"/>
    <x v="6"/>
    <x v="2"/>
    <n v="3.4"/>
    <s v="No"/>
    <x v="4"/>
    <x v="4"/>
    <x v="1"/>
    <s v="No"/>
    <n v="24"/>
    <s v="Credit Card"/>
    <x v="2"/>
  </r>
  <r>
    <n v="3880"/>
    <n v="26"/>
    <x v="1"/>
    <s v="Skirt"/>
    <x v="0"/>
    <x v="80"/>
    <x v="20"/>
    <x v="0"/>
    <x v="1"/>
    <x v="0"/>
    <n v="4.0999999999999996"/>
    <s v="No"/>
    <x v="2"/>
    <x v="1"/>
    <x v="1"/>
    <s v="No"/>
    <n v="6"/>
    <s v="Debit Card"/>
    <x v="3"/>
  </r>
  <r>
    <n v="3881"/>
    <n v="42"/>
    <x v="1"/>
    <s v="Shirt"/>
    <x v="0"/>
    <x v="5"/>
    <x v="2"/>
    <x v="2"/>
    <x v="16"/>
    <x v="0"/>
    <n v="3.9"/>
    <s v="No"/>
    <x v="0"/>
    <x v="1"/>
    <x v="1"/>
    <s v="No"/>
    <n v="40"/>
    <s v="PayPal"/>
    <x v="5"/>
  </r>
  <r>
    <n v="3882"/>
    <n v="56"/>
    <x v="1"/>
    <s v="Scarf"/>
    <x v="3"/>
    <x v="21"/>
    <x v="42"/>
    <x v="0"/>
    <x v="5"/>
    <x v="1"/>
    <n v="2.8"/>
    <s v="No"/>
    <x v="3"/>
    <x v="4"/>
    <x v="1"/>
    <s v="No"/>
    <n v="17"/>
    <s v="Debit Card"/>
    <x v="1"/>
  </r>
  <r>
    <n v="3883"/>
    <n v="35"/>
    <x v="1"/>
    <s v="Pants"/>
    <x v="0"/>
    <x v="51"/>
    <x v="25"/>
    <x v="0"/>
    <x v="24"/>
    <x v="3"/>
    <n v="2.6"/>
    <s v="No"/>
    <x v="0"/>
    <x v="1"/>
    <x v="1"/>
    <s v="No"/>
    <n v="24"/>
    <s v="Cash"/>
    <x v="0"/>
  </r>
  <r>
    <n v="3884"/>
    <n v="34"/>
    <x v="1"/>
    <s v="Hat"/>
    <x v="3"/>
    <x v="15"/>
    <x v="25"/>
    <x v="3"/>
    <x v="7"/>
    <x v="3"/>
    <n v="4"/>
    <s v="No"/>
    <x v="1"/>
    <x v="2"/>
    <x v="1"/>
    <s v="No"/>
    <n v="22"/>
    <s v="Cash"/>
    <x v="0"/>
  </r>
  <r>
    <n v="3885"/>
    <n v="47"/>
    <x v="1"/>
    <s v="Sandals"/>
    <x v="1"/>
    <x v="45"/>
    <x v="33"/>
    <x v="2"/>
    <x v="18"/>
    <x v="3"/>
    <n v="4.9000000000000004"/>
    <s v="No"/>
    <x v="5"/>
    <x v="0"/>
    <x v="1"/>
    <s v="No"/>
    <n v="3"/>
    <s v="PayPal"/>
    <x v="1"/>
  </r>
  <r>
    <n v="3886"/>
    <n v="49"/>
    <x v="1"/>
    <s v="Socks"/>
    <x v="0"/>
    <x v="1"/>
    <x v="35"/>
    <x v="0"/>
    <x v="7"/>
    <x v="0"/>
    <n v="3.2"/>
    <s v="No"/>
    <x v="4"/>
    <x v="1"/>
    <x v="1"/>
    <s v="No"/>
    <n v="39"/>
    <s v="Cash"/>
    <x v="3"/>
  </r>
  <r>
    <n v="3887"/>
    <n v="37"/>
    <x v="1"/>
    <s v="Jewelry"/>
    <x v="3"/>
    <x v="56"/>
    <x v="44"/>
    <x v="1"/>
    <x v="18"/>
    <x v="2"/>
    <n v="3.9"/>
    <s v="No"/>
    <x v="1"/>
    <x v="0"/>
    <x v="1"/>
    <s v="No"/>
    <n v="40"/>
    <s v="Debit Card"/>
    <x v="3"/>
  </r>
  <r>
    <n v="3888"/>
    <n v="40"/>
    <x v="1"/>
    <s v="Shirt"/>
    <x v="0"/>
    <x v="7"/>
    <x v="23"/>
    <x v="2"/>
    <x v="4"/>
    <x v="1"/>
    <n v="2.7"/>
    <s v="No"/>
    <x v="3"/>
    <x v="0"/>
    <x v="1"/>
    <s v="No"/>
    <n v="1"/>
    <s v="Credit Card"/>
    <x v="3"/>
  </r>
  <r>
    <n v="3889"/>
    <n v="45"/>
    <x v="1"/>
    <s v="Sneakers"/>
    <x v="1"/>
    <x v="28"/>
    <x v="41"/>
    <x v="2"/>
    <x v="10"/>
    <x v="1"/>
    <n v="3.4"/>
    <s v="No"/>
    <x v="1"/>
    <x v="3"/>
    <x v="1"/>
    <s v="No"/>
    <n v="14"/>
    <s v="Venmo"/>
    <x v="4"/>
  </r>
  <r>
    <n v="3890"/>
    <n v="57"/>
    <x v="1"/>
    <s v="Dress"/>
    <x v="0"/>
    <x v="61"/>
    <x v="29"/>
    <x v="1"/>
    <x v="22"/>
    <x v="1"/>
    <n v="3.5"/>
    <s v="No"/>
    <x v="5"/>
    <x v="0"/>
    <x v="1"/>
    <s v="No"/>
    <n v="49"/>
    <s v="Bank Transfer"/>
    <x v="2"/>
  </r>
  <r>
    <n v="3891"/>
    <n v="35"/>
    <x v="1"/>
    <s v="Shirt"/>
    <x v="0"/>
    <x v="13"/>
    <x v="43"/>
    <x v="3"/>
    <x v="14"/>
    <x v="0"/>
    <n v="2.6"/>
    <s v="No"/>
    <x v="0"/>
    <x v="3"/>
    <x v="1"/>
    <s v="No"/>
    <n v="33"/>
    <s v="Debit Card"/>
    <x v="2"/>
  </r>
  <r>
    <n v="3892"/>
    <n v="36"/>
    <x v="1"/>
    <s v="Dress"/>
    <x v="0"/>
    <x v="38"/>
    <x v="24"/>
    <x v="0"/>
    <x v="15"/>
    <x v="0"/>
    <n v="4.7"/>
    <s v="No"/>
    <x v="2"/>
    <x v="1"/>
    <x v="1"/>
    <s v="No"/>
    <n v="6"/>
    <s v="Bank Transfer"/>
    <x v="3"/>
  </r>
  <r>
    <n v="3893"/>
    <n v="35"/>
    <x v="1"/>
    <s v="Jewelry"/>
    <x v="3"/>
    <x v="62"/>
    <x v="49"/>
    <x v="0"/>
    <x v="21"/>
    <x v="2"/>
    <n v="3.5"/>
    <s v="No"/>
    <x v="1"/>
    <x v="3"/>
    <x v="1"/>
    <s v="No"/>
    <n v="5"/>
    <s v="PayPal"/>
    <x v="0"/>
  </r>
  <r>
    <n v="3894"/>
    <n v="21"/>
    <x v="1"/>
    <s v="Hat"/>
    <x v="3"/>
    <x v="1"/>
    <x v="2"/>
    <x v="0"/>
    <x v="3"/>
    <x v="3"/>
    <n v="3.3"/>
    <s v="No"/>
    <x v="1"/>
    <x v="5"/>
    <x v="1"/>
    <s v="No"/>
    <n v="29"/>
    <s v="Bank Transfer"/>
    <x v="4"/>
  </r>
  <r>
    <n v="3895"/>
    <n v="66"/>
    <x v="1"/>
    <s v="Skirt"/>
    <x v="0"/>
    <x v="72"/>
    <x v="39"/>
    <x v="0"/>
    <x v="3"/>
    <x v="1"/>
    <n v="3.9"/>
    <s v="No"/>
    <x v="2"/>
    <x v="4"/>
    <x v="1"/>
    <s v="No"/>
    <n v="44"/>
    <s v="Credit Card"/>
    <x v="6"/>
  </r>
  <r>
    <n v="3896"/>
    <n v="40"/>
    <x v="1"/>
    <s v="Hoodie"/>
    <x v="0"/>
    <x v="39"/>
    <x v="41"/>
    <x v="0"/>
    <x v="2"/>
    <x v="2"/>
    <n v="4.2"/>
    <s v="No"/>
    <x v="2"/>
    <x v="4"/>
    <x v="1"/>
    <s v="No"/>
    <n v="32"/>
    <s v="Venmo"/>
    <x v="1"/>
  </r>
  <r>
    <n v="3897"/>
    <n v="52"/>
    <x v="1"/>
    <s v="Backpack"/>
    <x v="3"/>
    <x v="4"/>
    <x v="44"/>
    <x v="0"/>
    <x v="3"/>
    <x v="1"/>
    <n v="4.5"/>
    <s v="No"/>
    <x v="3"/>
    <x v="5"/>
    <x v="1"/>
    <s v="No"/>
    <n v="41"/>
    <s v="Bank Transfer"/>
    <x v="4"/>
  </r>
  <r>
    <n v="3898"/>
    <n v="46"/>
    <x v="1"/>
    <s v="Belt"/>
    <x v="3"/>
    <x v="27"/>
    <x v="32"/>
    <x v="0"/>
    <x v="14"/>
    <x v="1"/>
    <n v="2.9"/>
    <s v="No"/>
    <x v="0"/>
    <x v="3"/>
    <x v="1"/>
    <s v="No"/>
    <n v="24"/>
    <s v="Venmo"/>
    <x v="3"/>
  </r>
  <r>
    <n v="3899"/>
    <n v="44"/>
    <x v="1"/>
    <s v="Shoes"/>
    <x v="1"/>
    <x v="64"/>
    <x v="46"/>
    <x v="1"/>
    <x v="18"/>
    <x v="2"/>
    <n v="3.8"/>
    <s v="No"/>
    <x v="3"/>
    <x v="0"/>
    <x v="1"/>
    <s v="No"/>
    <n v="24"/>
    <s v="Venmo"/>
    <x v="1"/>
  </r>
  <r>
    <n v="3900"/>
    <n v="52"/>
    <x v="1"/>
    <s v="Handbag"/>
    <x v="3"/>
    <x v="13"/>
    <x v="18"/>
    <x v="2"/>
    <x v="19"/>
    <x v="1"/>
    <n v="3.1"/>
    <s v="No"/>
    <x v="1"/>
    <x v="5"/>
    <x v="1"/>
    <s v="No"/>
    <n v="33"/>
    <s v="Venmo"/>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EDC608-348C-48EB-9B67-2E5527CD05E8}" name="PivotTable1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65:J91" firstHeaderRow="1" firstDataRow="1" firstDataCol="1"/>
  <pivotFields count="19">
    <pivotField showAll="0"/>
    <pivotField showAll="0"/>
    <pivotField showAll="0">
      <items count="3">
        <item h="1" x="1"/>
        <item x="0"/>
        <item t="default"/>
      </items>
    </pivotField>
    <pivotField showAll="0"/>
    <pivotField showAll="0">
      <items count="5">
        <item x="3"/>
        <item x="0"/>
        <item x="1"/>
        <item x="2"/>
        <item t="default"/>
      </items>
    </pivotField>
    <pivotField showAll="0"/>
    <pivotField showAll="0"/>
    <pivotField showAll="0">
      <items count="5">
        <item h="1" x="0"/>
        <item h="1" x="2"/>
        <item h="1" x="1"/>
        <item x="3"/>
        <item t="default"/>
      </items>
    </pivotField>
    <pivotField axis="axisRow" showAll="0" sortType="descending">
      <items count="26">
        <item x="19"/>
        <item x="13"/>
        <item x="24"/>
        <item x="18"/>
        <item x="4"/>
        <item x="17"/>
        <item x="9"/>
        <item x="0"/>
        <item x="14"/>
        <item x="21"/>
        <item x="12"/>
        <item x="23"/>
        <item x="1"/>
        <item x="8"/>
        <item x="20"/>
        <item x="15"/>
        <item x="6"/>
        <item x="7"/>
        <item x="16"/>
        <item x="5"/>
        <item x="11"/>
        <item x="2"/>
        <item x="10"/>
        <item x="3"/>
        <item x="2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7">
        <item x="1"/>
        <item x="2"/>
        <item x="0"/>
        <item x="5"/>
        <item x="3"/>
        <item x="4"/>
        <item t="default"/>
      </items>
    </pivotField>
    <pivotField dataField="1" showAll="0">
      <items count="7">
        <item x="4"/>
        <item x="0"/>
        <item x="1"/>
        <item x="2"/>
        <item x="3"/>
        <item x="5"/>
        <item t="default"/>
      </items>
    </pivotField>
    <pivotField showAll="0">
      <items count="3">
        <item x="1"/>
        <item x="0"/>
        <item t="default"/>
      </items>
    </pivotField>
    <pivotField showAll="0"/>
    <pivotField showAll="0"/>
    <pivotField showAll="0"/>
    <pivotField showAll="0"/>
  </pivotFields>
  <rowFields count="1">
    <field x="8"/>
  </rowFields>
  <rowItems count="26">
    <i>
      <x v="24"/>
    </i>
    <i>
      <x/>
    </i>
    <i>
      <x v="17"/>
    </i>
    <i>
      <x v="8"/>
    </i>
    <i>
      <x v="18"/>
    </i>
    <i>
      <x v="23"/>
    </i>
    <i>
      <x v="5"/>
    </i>
    <i>
      <x v="4"/>
    </i>
    <i>
      <x v="16"/>
    </i>
    <i>
      <x v="1"/>
    </i>
    <i>
      <x v="20"/>
    </i>
    <i>
      <x v="21"/>
    </i>
    <i>
      <x v="6"/>
    </i>
    <i>
      <x v="11"/>
    </i>
    <i>
      <x v="13"/>
    </i>
    <i>
      <x v="22"/>
    </i>
    <i>
      <x v="19"/>
    </i>
    <i>
      <x v="7"/>
    </i>
    <i>
      <x v="3"/>
    </i>
    <i>
      <x v="9"/>
    </i>
    <i>
      <x v="12"/>
    </i>
    <i>
      <x v="15"/>
    </i>
    <i>
      <x v="14"/>
    </i>
    <i>
      <x v="10"/>
    </i>
    <i>
      <x v="2"/>
    </i>
    <i t="grand">
      <x/>
    </i>
  </rowItems>
  <colItems count="1">
    <i/>
  </colItems>
  <dataFields count="1">
    <dataField name="Qty Sold" fld="13" subtotal="count" baseField="0" baseItem="0" numFmtId="1"/>
  </dataFields>
  <formats count="3">
    <format dxfId="89">
      <pivotArea outline="0" collapsedLevelsAreSubtotals="1" fieldPosition="0"/>
    </format>
    <format dxfId="90">
      <pivotArea field="13" grandRow="1" outline="0" collapsedLevelsAreSubtotals="1">
        <references count="1">
          <reference field="4294967294" count="1" selected="0">
            <x v="0"/>
          </reference>
        </references>
      </pivotArea>
    </format>
    <format dxfId="91">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F7F7D8-668E-44C7-AC63-8F0E756AD708}"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4">
  <location ref="A3:C8" firstHeaderRow="0" firstDataRow="1" firstDataCol="1"/>
  <pivotFields count="19">
    <pivotField showAll="0"/>
    <pivotField showAll="0"/>
    <pivotField showAll="0">
      <items count="3">
        <item h="1" x="1"/>
        <item x="0"/>
        <item t="default"/>
      </items>
    </pivotField>
    <pivotField showAll="0"/>
    <pivotField axis="axisRow" showAll="0" sortType="ascending">
      <items count="5">
        <item x="3"/>
        <item x="0"/>
        <item x="1"/>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5">
        <item h="1" x="0"/>
        <item h="1" x="2"/>
        <item h="1" x="1"/>
        <item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v="3"/>
    </i>
    <i>
      <x v="2"/>
    </i>
    <i>
      <x/>
    </i>
    <i>
      <x v="1"/>
    </i>
    <i t="grand">
      <x/>
    </i>
  </rowItems>
  <colFields count="1">
    <field x="-2"/>
  </colFields>
  <colItems count="2">
    <i>
      <x/>
    </i>
    <i i="1">
      <x v="1"/>
    </i>
  </colItems>
  <dataFields count="2">
    <dataField name="Sum of Sales (USD)" fld="5" baseField="4" baseItem="1" numFmtId="164"/>
    <dataField name="Qty Sold" fld="5" subtotal="count" baseField="4" baseItem="3"/>
  </dataFields>
  <formats count="2">
    <format dxfId="77">
      <pivotArea collapsedLevelsAreSubtotals="1" fieldPosition="0">
        <references count="2">
          <reference field="4294967294" count="1" selected="0">
            <x v="0"/>
          </reference>
          <reference field="4" count="1">
            <x v="3"/>
          </reference>
        </references>
      </pivotArea>
    </format>
    <format dxfId="78">
      <pivotArea collapsedLevelsAreSubtotals="1" fieldPosition="0">
        <references count="2">
          <reference field="4294967294" count="1" selected="0">
            <x v="0"/>
          </reference>
          <reference field="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F41155F-4288-4A8A-B76A-9460E2EF0FF1}" name="PivotTable1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3">
  <location ref="A115:C120" firstHeaderRow="0" firstDataRow="1" firstDataCol="1"/>
  <pivotFields count="19">
    <pivotField showAll="0"/>
    <pivotField showAll="0"/>
    <pivotField showAll="0">
      <items count="3">
        <item h="1" x="1"/>
        <item x="0"/>
        <item t="default"/>
      </items>
    </pivotField>
    <pivotField showAll="0"/>
    <pivotField showAll="0">
      <items count="5">
        <item x="3"/>
        <item x="0"/>
        <item x="1"/>
        <item x="2"/>
        <item t="default"/>
      </items>
    </pivotField>
    <pivotField dataField="1" showAll="0"/>
    <pivotField showAll="0"/>
    <pivotField showAll="0">
      <items count="5">
        <item h="1" x="0"/>
        <item h="1" x="2"/>
        <item h="1" x="1"/>
        <item x="3"/>
        <item t="default"/>
      </items>
    </pivotField>
    <pivotField showAll="0"/>
    <pivotField axis="axisRow" showAll="0" sortType="a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sortType="ascending">
      <items count="7">
        <item x="1"/>
        <item x="2"/>
        <item x="0"/>
        <item x="5"/>
        <item x="3"/>
        <item x="4"/>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pivotField showAll="0"/>
    <pivotField dataField="1" showAll="0"/>
    <pivotField showAll="0"/>
  </pivotFields>
  <rowFields count="1">
    <field x="9"/>
  </rowFields>
  <rowItems count="5">
    <i>
      <x v="2"/>
    </i>
    <i>
      <x/>
    </i>
    <i>
      <x v="3"/>
    </i>
    <i>
      <x v="1"/>
    </i>
    <i t="grand">
      <x/>
    </i>
  </rowItems>
  <colFields count="1">
    <field x="-2"/>
  </colFields>
  <colItems count="2">
    <i>
      <x/>
    </i>
    <i i="1">
      <x v="1"/>
    </i>
  </colItems>
  <dataFields count="2">
    <dataField name="Sum of Sales (USD)" fld="5" baseField="0" baseItem="0" numFmtId="164"/>
    <dataField name="Qty Ordered" fld="17" subtotal="count" baseField="0" baseItem="0"/>
  </dataFields>
  <formats count="1">
    <format dxfId="76">
      <pivotArea outline="0" collapsedLevelsAreSubtotals="1" fieldPosition="0">
        <references count="1">
          <reference field="4294967294" count="1" selected="0">
            <x v="0"/>
          </reference>
        </references>
      </pivotArea>
    </format>
  </formats>
  <chartFormats count="4">
    <chartFormat chart="28"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1"/>
          </reference>
        </references>
      </pivotArea>
    </chartFormat>
    <chartFormat chart="32" format="8" series="1">
      <pivotArea type="data" outline="0" fieldPosition="0">
        <references count="1">
          <reference field="4294967294" count="1" selected="0">
            <x v="0"/>
          </reference>
        </references>
      </pivotArea>
    </chartFormat>
    <chartFormat chart="3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39AB1CB-7796-42BD-8EE1-882AD22549DB}" name="PivotTable2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E100:G117" firstHeaderRow="1" firstDataRow="1" firstDataCol="0"/>
  <pivotFields count="19">
    <pivotField showAll="0"/>
    <pivotField showAll="0"/>
    <pivotField showAll="0">
      <items count="3">
        <item h="1" x="1"/>
        <item x="0"/>
        <item t="default"/>
      </items>
    </pivotField>
    <pivotField showAll="0"/>
    <pivotField showAll="0">
      <items count="5">
        <item x="3"/>
        <item x="0"/>
        <item x="1"/>
        <item x="2"/>
        <item t="default"/>
      </items>
    </pivotField>
    <pivotField showAll="0"/>
    <pivotField showAll="0"/>
    <pivotField showAll="0">
      <items count="5">
        <item h="1" x="0"/>
        <item h="1" x="2"/>
        <item h="1" x="1"/>
        <item x="3"/>
        <item t="default"/>
      </items>
    </pivotField>
    <pivotField showAll="0"/>
    <pivotField showAll="0"/>
    <pivotField showAll="0"/>
    <pivotField showAll="0"/>
    <pivotField showAll="0">
      <items count="7">
        <item x="1"/>
        <item x="2"/>
        <item x="0"/>
        <item x="5"/>
        <item x="3"/>
        <item x="4"/>
        <item t="default"/>
      </items>
    </pivotField>
    <pivotField showAll="0">
      <items count="7">
        <item x="4"/>
        <item x="0"/>
        <item x="1"/>
        <item x="2"/>
        <item x="3"/>
        <item x="5"/>
        <item t="default"/>
      </items>
    </pivotField>
    <pivotField showAll="0">
      <items count="3">
        <item x="1"/>
        <item x="0"/>
        <item t="default"/>
      </items>
    </pivotField>
    <pivotField showAll="0"/>
    <pivotField showAll="0"/>
    <pivotField showAll="0"/>
    <pivotField showAll="0">
      <items count="8">
        <item x="2"/>
        <item x="4"/>
        <item x="6"/>
        <item x="0"/>
        <item x="5"/>
        <item x="3"/>
        <item x="1"/>
        <item t="default"/>
      </items>
    </pivotField>
  </pivotFields>
  <formats count="1">
    <format dxfId="7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E4EC9E8-67F6-489D-81B6-DFCCBE73AFD7}" name="PivotTable1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E57:F59" firstHeaderRow="1" firstDataRow="1" firstDataCol="1"/>
  <pivotFields count="19">
    <pivotField showAll="0"/>
    <pivotField showAll="0"/>
    <pivotField axis="axisRow" showAll="0">
      <items count="3">
        <item h="1" x="1"/>
        <item x="0"/>
        <item t="default"/>
      </items>
    </pivotField>
    <pivotField showAll="0"/>
    <pivotField showAll="0">
      <items count="5">
        <item x="3"/>
        <item x="0"/>
        <item x="1"/>
        <item x="2"/>
        <item t="default"/>
      </items>
    </pivotField>
    <pivotField showAll="0"/>
    <pivotField showAll="0"/>
    <pivotField showAll="0">
      <items count="5">
        <item h="1" x="0"/>
        <item h="1" x="2"/>
        <item h="1" x="1"/>
        <item x="3"/>
        <item t="default"/>
      </items>
    </pivotField>
    <pivotField showAll="0"/>
    <pivotField showAll="0"/>
    <pivotField showAll="0"/>
    <pivotField showAll="0"/>
    <pivotField showAll="0">
      <items count="7">
        <item x="1"/>
        <item x="2"/>
        <item x="0"/>
        <item x="5"/>
        <item x="3"/>
        <item x="4"/>
        <item t="default"/>
      </items>
    </pivotField>
    <pivotField dataField="1" showAll="0">
      <items count="7">
        <item x="4"/>
        <item x="0"/>
        <item x="1"/>
        <item x="2"/>
        <item x="3"/>
        <item x="5"/>
        <item t="default"/>
      </items>
    </pivotField>
    <pivotField showAll="0">
      <items count="3">
        <item x="1"/>
        <item x="0"/>
        <item t="default"/>
      </items>
    </pivotField>
    <pivotField showAll="0"/>
    <pivotField showAll="0"/>
    <pivotField showAll="0"/>
    <pivotField showAll="0"/>
  </pivotFields>
  <rowFields count="1">
    <field x="2"/>
  </rowFields>
  <rowItems count="2">
    <i>
      <x v="1"/>
    </i>
    <i t="grand">
      <x/>
    </i>
  </rowItems>
  <colItems count="1">
    <i/>
  </colItems>
  <dataFields count="1">
    <dataField name="Count of Shipping Type" fld="13" subtotal="count" baseField="0" baseItem="0" numFmtId="1"/>
  </dataFields>
  <formats count="3">
    <format dxfId="72">
      <pivotArea outline="0" collapsedLevelsAreSubtotals="1" fieldPosition="0"/>
    </format>
    <format dxfId="73">
      <pivotArea field="13" grandRow="1" outline="0" collapsedLevelsAreSubtotals="1">
        <references count="1">
          <reference field="4294967294" count="1" selected="0">
            <x v="0"/>
          </reference>
        </references>
      </pivotArea>
    </format>
    <format dxfId="74">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90971E3-372C-4736-9E41-BC4D4A353F94}" name="PivotTable1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65:C91" firstHeaderRow="0" firstDataRow="1" firstDataCol="1"/>
  <pivotFields count="19">
    <pivotField showAll="0"/>
    <pivotField showAll="0"/>
    <pivotField showAll="0">
      <items count="3">
        <item h="1" x="1"/>
        <item x="0"/>
        <item t="default"/>
      </items>
    </pivotField>
    <pivotField showAll="0"/>
    <pivotField showAll="0">
      <items count="5">
        <item x="3"/>
        <item x="0"/>
        <item x="1"/>
        <item x="2"/>
        <item t="default"/>
      </items>
    </pivotField>
    <pivotField dataField="1" showAll="0"/>
    <pivotField showAll="0"/>
    <pivotField showAll="0">
      <items count="5">
        <item h="1" x="0"/>
        <item h="1" x="2"/>
        <item h="1" x="1"/>
        <item x="3"/>
        <item t="default"/>
      </items>
    </pivotField>
    <pivotField axis="axisRow" showAll="0" sortType="ascending">
      <items count="26">
        <item x="19"/>
        <item x="13"/>
        <item x="24"/>
        <item x="18"/>
        <item x="4"/>
        <item x="17"/>
        <item x="9"/>
        <item x="0"/>
        <item x="14"/>
        <item x="21"/>
        <item x="12"/>
        <item x="23"/>
        <item x="1"/>
        <item x="8"/>
        <item x="20"/>
        <item x="15"/>
        <item x="6"/>
        <item x="7"/>
        <item x="16"/>
        <item x="5"/>
        <item x="11"/>
        <item x="2"/>
        <item x="10"/>
        <item x="3"/>
        <item x="2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7">
        <item x="1"/>
        <item x="2"/>
        <item x="0"/>
        <item x="5"/>
        <item x="3"/>
        <item x="4"/>
        <item t="default"/>
      </items>
    </pivotField>
    <pivotField dataField="1" showAll="0">
      <items count="7">
        <item x="4"/>
        <item x="0"/>
        <item x="1"/>
        <item x="2"/>
        <item x="3"/>
        <item x="5"/>
        <item t="default"/>
      </items>
    </pivotField>
    <pivotField showAll="0">
      <items count="3">
        <item x="1"/>
        <item x="0"/>
        <item t="default"/>
      </items>
    </pivotField>
    <pivotField showAll="0"/>
    <pivotField showAll="0"/>
    <pivotField showAll="0"/>
    <pivotField showAll="0"/>
  </pivotFields>
  <rowFields count="1">
    <field x="8"/>
  </rowFields>
  <rowItems count="26">
    <i>
      <x v="2"/>
    </i>
    <i>
      <x v="10"/>
    </i>
    <i>
      <x v="9"/>
    </i>
    <i>
      <x v="19"/>
    </i>
    <i>
      <x v="15"/>
    </i>
    <i>
      <x v="7"/>
    </i>
    <i>
      <x v="12"/>
    </i>
    <i>
      <x v="11"/>
    </i>
    <i>
      <x v="21"/>
    </i>
    <i>
      <x v="22"/>
    </i>
    <i>
      <x v="14"/>
    </i>
    <i>
      <x v="13"/>
    </i>
    <i>
      <x v="3"/>
    </i>
    <i>
      <x v="6"/>
    </i>
    <i>
      <x v="18"/>
    </i>
    <i>
      <x v="20"/>
    </i>
    <i>
      <x v="1"/>
    </i>
    <i>
      <x v="4"/>
    </i>
    <i>
      <x v="16"/>
    </i>
    <i>
      <x/>
    </i>
    <i>
      <x v="17"/>
    </i>
    <i>
      <x v="23"/>
    </i>
    <i>
      <x v="5"/>
    </i>
    <i>
      <x v="8"/>
    </i>
    <i>
      <x v="24"/>
    </i>
    <i t="grand">
      <x/>
    </i>
  </rowItems>
  <colFields count="1">
    <field x="-2"/>
  </colFields>
  <colItems count="2">
    <i>
      <x/>
    </i>
    <i i="1">
      <x v="1"/>
    </i>
  </colItems>
  <dataFields count="2">
    <dataField name="Sum of Sales (USD)" fld="5" baseField="0" baseItem="0" numFmtId="164"/>
    <dataField name="Qty Sold" fld="13" subtotal="count" baseField="0" baseItem="0" numFmtId="1"/>
  </dataFields>
  <formats count="3">
    <format dxfId="69">
      <pivotArea outline="0" collapsedLevelsAreSubtotals="1" fieldPosition="0"/>
    </format>
    <format dxfId="70">
      <pivotArea field="13" grandRow="1" outline="0" collapsedLevelsAreSubtotals="1">
        <references count="1">
          <reference field="4294967294" count="1" selected="0">
            <x v="1"/>
          </reference>
        </references>
      </pivotArea>
    </format>
    <format dxfId="7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F768C7-6FA3-4692-8ED2-6A8B0E944409}" name="PivotTable1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65:F91" firstHeaderRow="1" firstDataRow="1" firstDataCol="1"/>
  <pivotFields count="19">
    <pivotField showAll="0"/>
    <pivotField showAll="0"/>
    <pivotField showAll="0">
      <items count="3">
        <item h="1" x="1"/>
        <item x="0"/>
        <item t="default"/>
      </items>
    </pivotField>
    <pivotField showAll="0"/>
    <pivotField showAll="0">
      <items count="5">
        <item x="3"/>
        <item x="0"/>
        <item x="1"/>
        <item x="2"/>
        <item t="default"/>
      </items>
    </pivotField>
    <pivotField dataField="1" showAll="0"/>
    <pivotField showAll="0"/>
    <pivotField showAll="0">
      <items count="5">
        <item h="1" x="0"/>
        <item h="1" x="2"/>
        <item h="1" x="1"/>
        <item x="3"/>
        <item t="default"/>
      </items>
    </pivotField>
    <pivotField axis="axisRow" showAll="0" sortType="descending">
      <items count="26">
        <item x="19"/>
        <item x="13"/>
        <item x="24"/>
        <item x="18"/>
        <item x="4"/>
        <item x="17"/>
        <item x="9"/>
        <item x="0"/>
        <item x="14"/>
        <item x="21"/>
        <item x="12"/>
        <item x="23"/>
        <item x="1"/>
        <item x="8"/>
        <item x="20"/>
        <item x="15"/>
        <item x="6"/>
        <item x="7"/>
        <item x="16"/>
        <item x="5"/>
        <item x="11"/>
        <item x="2"/>
        <item x="10"/>
        <item x="3"/>
        <item x="2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7">
        <item x="1"/>
        <item x="2"/>
        <item x="0"/>
        <item x="5"/>
        <item x="3"/>
        <item x="4"/>
        <item t="default"/>
      </items>
    </pivotField>
    <pivotField showAll="0">
      <items count="7">
        <item x="4"/>
        <item x="0"/>
        <item x="1"/>
        <item x="2"/>
        <item x="3"/>
        <item x="5"/>
        <item t="default"/>
      </items>
    </pivotField>
    <pivotField showAll="0">
      <items count="3">
        <item x="1"/>
        <item x="0"/>
        <item t="default"/>
      </items>
    </pivotField>
    <pivotField showAll="0"/>
    <pivotField showAll="0"/>
    <pivotField showAll="0"/>
    <pivotField showAll="0"/>
  </pivotFields>
  <rowFields count="1">
    <field x="8"/>
  </rowFields>
  <rowItems count="26">
    <i>
      <x v="24"/>
    </i>
    <i>
      <x v="8"/>
    </i>
    <i>
      <x v="5"/>
    </i>
    <i>
      <x v="23"/>
    </i>
    <i>
      <x v="17"/>
    </i>
    <i>
      <x/>
    </i>
    <i>
      <x v="16"/>
    </i>
    <i>
      <x v="4"/>
    </i>
    <i>
      <x v="1"/>
    </i>
    <i>
      <x v="20"/>
    </i>
    <i>
      <x v="18"/>
    </i>
    <i>
      <x v="6"/>
    </i>
    <i>
      <x v="3"/>
    </i>
    <i>
      <x v="13"/>
    </i>
    <i>
      <x v="14"/>
    </i>
    <i>
      <x v="22"/>
    </i>
    <i>
      <x v="21"/>
    </i>
    <i>
      <x v="11"/>
    </i>
    <i>
      <x v="12"/>
    </i>
    <i>
      <x v="7"/>
    </i>
    <i>
      <x v="15"/>
    </i>
    <i>
      <x v="19"/>
    </i>
    <i>
      <x v="9"/>
    </i>
    <i>
      <x v="10"/>
    </i>
    <i>
      <x v="2"/>
    </i>
    <i t="grand">
      <x/>
    </i>
  </rowItems>
  <colItems count="1">
    <i/>
  </colItems>
  <dataFields count="1">
    <dataField name="Sum of Sales (USD)" fld="5" baseField="0" baseItem="0" numFmtId="164"/>
  </dataFields>
  <formats count="1">
    <format dxfId="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93835A-2E99-4EF5-900C-63CD569A3600}"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0:C108" firstHeaderRow="0" firstDataRow="1" firstDataCol="1"/>
  <pivotFields count="19">
    <pivotField showAll="0"/>
    <pivotField showAll="0"/>
    <pivotField showAll="0">
      <items count="3">
        <item h="1" x="1"/>
        <item x="0"/>
        <item t="default"/>
      </items>
    </pivotField>
    <pivotField showAll="0"/>
    <pivotField showAll="0">
      <items count="5">
        <item x="3"/>
        <item x="0"/>
        <item x="1"/>
        <item x="2"/>
        <item t="default"/>
      </items>
    </pivotField>
    <pivotField dataField="1" showAll="0"/>
    <pivotField showAll="0"/>
    <pivotField showAll="0">
      <items count="5">
        <item h="1" x="0"/>
        <item h="1" x="2"/>
        <item h="1" x="1"/>
        <item x="3"/>
        <item t="default"/>
      </items>
    </pivotField>
    <pivotField showAll="0"/>
    <pivotField showAll="0" sortType="a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sortType="ascending">
      <items count="7">
        <item x="1"/>
        <item x="2"/>
        <item x="0"/>
        <item x="5"/>
        <item x="3"/>
        <item x="4"/>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pivotField showAll="0"/>
    <pivotField dataField="1" showAll="0"/>
    <pivotField axis="axisRow" showAll="0">
      <items count="8">
        <item x="2"/>
        <item x="4"/>
        <item x="6"/>
        <item x="0"/>
        <item x="5"/>
        <item x="3"/>
        <item x="1"/>
        <item t="default"/>
      </items>
    </pivotField>
  </pivotFields>
  <rowFields count="1">
    <field x="18"/>
  </rowFields>
  <rowItems count="8">
    <i>
      <x/>
    </i>
    <i>
      <x v="1"/>
    </i>
    <i>
      <x v="2"/>
    </i>
    <i>
      <x v="3"/>
    </i>
    <i>
      <x v="4"/>
    </i>
    <i>
      <x v="5"/>
    </i>
    <i>
      <x v="6"/>
    </i>
    <i t="grand">
      <x/>
    </i>
  </rowItems>
  <colFields count="1">
    <field x="-2"/>
  </colFields>
  <colItems count="2">
    <i>
      <x/>
    </i>
    <i i="1">
      <x v="1"/>
    </i>
  </colItems>
  <dataFields count="2">
    <dataField name="Sum of Sales (USD)" fld="5" baseField="0" baseItem="0" numFmtId="164"/>
    <dataField name="Qty Ordered" fld="17" subtotal="count" baseField="0" baseItem="0"/>
  </dataFields>
  <formats count="1">
    <format dxfId="8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632CB6-8389-417F-9340-FA9BC4DAFF7E}" name="PivotTable1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3">
  <location ref="E40:E47" firstHeaderRow="1" firstDataRow="1" firstDataCol="1"/>
  <pivotFields count="19">
    <pivotField showAll="0"/>
    <pivotField showAll="0"/>
    <pivotField showAll="0">
      <items count="3">
        <item h="1" x="1"/>
        <item x="0"/>
        <item t="default"/>
      </items>
    </pivotField>
    <pivotField showAll="0"/>
    <pivotField showAll="0">
      <items count="5">
        <item x="3"/>
        <item x="0"/>
        <item x="1"/>
        <item x="2"/>
        <item t="default"/>
      </items>
    </pivotField>
    <pivotField showAll="0"/>
    <pivotField showAll="0"/>
    <pivotField showAll="0">
      <items count="5">
        <item h="1" x="0"/>
        <item h="1" x="2"/>
        <item h="1" x="1"/>
        <item x="3"/>
        <item t="default"/>
      </items>
    </pivotField>
    <pivotField showAll="0"/>
    <pivotField showAll="0"/>
    <pivotField showAll="0"/>
    <pivotField showAll="0"/>
    <pivotField showAll="0">
      <items count="7">
        <item x="1"/>
        <item x="2"/>
        <item x="0"/>
        <item x="5"/>
        <item x="3"/>
        <item x="4"/>
        <item t="default"/>
      </items>
    </pivotField>
    <pivotField axis="axisRow" showAll="0">
      <items count="7">
        <item x="4"/>
        <item x="0"/>
        <item x="1"/>
        <item x="2"/>
        <item x="3"/>
        <item x="5"/>
        <item t="default"/>
      </items>
    </pivotField>
    <pivotField showAll="0">
      <items count="3">
        <item x="1"/>
        <item x="0"/>
        <item t="default"/>
      </items>
    </pivotField>
    <pivotField showAll="0"/>
    <pivotField showAll="0"/>
    <pivotField showAll="0"/>
    <pivotField showAll="0"/>
  </pivotFields>
  <rowFields count="1">
    <field x="13"/>
  </rowFields>
  <rowItems count="7">
    <i>
      <x/>
    </i>
    <i>
      <x v="1"/>
    </i>
    <i>
      <x v="2"/>
    </i>
    <i>
      <x v="3"/>
    </i>
    <i>
      <x v="4"/>
    </i>
    <i>
      <x v="5"/>
    </i>
    <i t="grand">
      <x/>
    </i>
  </rowItems>
  <colItems count="1">
    <i/>
  </colItems>
  <formats count="1">
    <format dxfId="8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8CD6E0-6F43-43C1-B284-647ACE9C2ABA}" name="PivotTable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5:C57" firstHeaderRow="0" firstDataRow="1" firstDataCol="1"/>
  <pivotFields count="19">
    <pivotField showAll="0"/>
    <pivotField showAll="0"/>
    <pivotField axis="axisRow" showAll="0">
      <items count="3">
        <item h="1" x="1"/>
        <item x="0"/>
        <item t="default"/>
      </items>
    </pivotField>
    <pivotField showAll="0"/>
    <pivotField showAll="0">
      <items count="5">
        <item x="3"/>
        <item x="0"/>
        <item x="1"/>
        <item x="2"/>
        <item t="default"/>
      </items>
    </pivotField>
    <pivotField dataField="1" showAll="0"/>
    <pivotField showAll="0"/>
    <pivotField showAll="0">
      <items count="5">
        <item h="1" x="0"/>
        <item h="1" x="2"/>
        <item h="1" x="1"/>
        <item x="3"/>
        <item t="default"/>
      </items>
    </pivotField>
    <pivotField showAll="0"/>
    <pivotField showAll="0"/>
    <pivotField showAll="0"/>
    <pivotField showAll="0"/>
    <pivotField showAll="0">
      <items count="7">
        <item x="1"/>
        <item x="2"/>
        <item x="0"/>
        <item x="5"/>
        <item x="3"/>
        <item x="4"/>
        <item t="default"/>
      </items>
    </pivotField>
    <pivotField dataField="1" showAll="0">
      <items count="7">
        <item x="4"/>
        <item x="0"/>
        <item x="1"/>
        <item x="2"/>
        <item x="3"/>
        <item x="5"/>
        <item t="default"/>
      </items>
    </pivotField>
    <pivotField showAll="0">
      <items count="3">
        <item x="1"/>
        <item x="0"/>
        <item t="default"/>
      </items>
    </pivotField>
    <pivotField showAll="0"/>
    <pivotField showAll="0"/>
    <pivotField showAll="0"/>
    <pivotField showAll="0"/>
  </pivotFields>
  <rowFields count="1">
    <field x="2"/>
  </rowFields>
  <rowItems count="2">
    <i>
      <x v="1"/>
    </i>
    <i t="grand">
      <x/>
    </i>
  </rowItems>
  <colFields count="1">
    <field x="-2"/>
  </colFields>
  <colItems count="2">
    <i>
      <x/>
    </i>
    <i i="1">
      <x v="1"/>
    </i>
  </colItems>
  <dataFields count="2">
    <dataField name="Sum of Sales (USD)" fld="5" baseField="0" baseItem="0" numFmtId="164"/>
    <dataField name="Qty Ordred" fld="13" subtotal="count" baseField="0" baseItem="0" numFmtId="1"/>
  </dataFields>
  <formats count="3">
    <format dxfId="83">
      <pivotArea outline="0" collapsedLevelsAreSubtotals="1" fieldPosition="0"/>
    </format>
    <format dxfId="84">
      <pivotArea field="13" grandRow="1" outline="0" collapsedLevelsAreSubtotals="1">
        <references count="1">
          <reference field="4294967294" count="1" selected="0">
            <x v="1"/>
          </reference>
        </references>
      </pivotArea>
    </format>
    <format dxfId="85">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BABA52-6E3F-4688-9D96-B27CBAB077A6}"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40:C47" firstHeaderRow="0" firstDataRow="1" firstDataCol="1"/>
  <pivotFields count="19">
    <pivotField showAll="0"/>
    <pivotField showAll="0"/>
    <pivotField showAll="0">
      <items count="3">
        <item h="1" x="1"/>
        <item x="0"/>
        <item t="default"/>
      </items>
    </pivotField>
    <pivotField showAll="0"/>
    <pivotField showAll="0">
      <items count="5">
        <item x="3"/>
        <item x="0"/>
        <item x="1"/>
        <item x="2"/>
        <item t="default"/>
      </items>
    </pivotField>
    <pivotField dataField="1" showAll="0"/>
    <pivotField showAll="0"/>
    <pivotField showAll="0">
      <items count="5">
        <item h="1" x="0"/>
        <item h="1" x="2"/>
        <item h="1" x="1"/>
        <item x="3"/>
        <item t="default"/>
      </items>
    </pivotField>
    <pivotField showAll="0"/>
    <pivotField showAll="0"/>
    <pivotField showAll="0"/>
    <pivotField showAll="0"/>
    <pivotField showAll="0">
      <items count="7">
        <item x="1"/>
        <item x="2"/>
        <item x="0"/>
        <item x="5"/>
        <item x="3"/>
        <item x="4"/>
        <item t="default"/>
      </items>
    </pivotField>
    <pivotField axis="axisRow" dataField="1" showAll="0" sortType="ascending">
      <items count="7">
        <item x="4"/>
        <item x="0"/>
        <item x="1"/>
        <item x="2"/>
        <item x="3"/>
        <item x="5"/>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pivotFields>
  <rowFields count="1">
    <field x="13"/>
  </rowFields>
  <rowItems count="7">
    <i>
      <x/>
    </i>
    <i>
      <x v="2"/>
    </i>
    <i>
      <x v="3"/>
    </i>
    <i>
      <x v="5"/>
    </i>
    <i>
      <x v="4"/>
    </i>
    <i>
      <x v="1"/>
    </i>
    <i t="grand">
      <x/>
    </i>
  </rowItems>
  <colFields count="1">
    <field x="-2"/>
  </colFields>
  <colItems count="2">
    <i>
      <x/>
    </i>
    <i i="1">
      <x v="1"/>
    </i>
  </colItems>
  <dataFields count="2">
    <dataField name="Sum of Sales (USD)" fld="5" baseField="0" baseItem="0" numFmtId="164"/>
    <dataField name="Qty Shipped" fld="13" subtotal="count" baseField="0" baseItem="0"/>
  </dataFields>
  <formats count="2">
    <format dxfId="81">
      <pivotArea outline="0" collapsedLevelsAreSubtotals="1" fieldPosition="0"/>
    </format>
    <format dxfId="82">
      <pivotArea field="13"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1C6210-F0E7-4FC1-8B25-9012BBF738C8}" name="PivotTable1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3:J54" firstHeaderRow="0" firstDataRow="1" firstDataCol="1"/>
  <pivotFields count="19">
    <pivotField showAll="0"/>
    <pivotField showAll="0"/>
    <pivotField showAll="0">
      <items count="3">
        <item h="1" x="1"/>
        <item x="0"/>
        <item t="default"/>
      </items>
    </pivotField>
    <pivotField showAll="0"/>
    <pivotField showAll="0" sortType="ascending">
      <items count="5">
        <item x="3"/>
        <item x="0"/>
        <item x="1"/>
        <item x="2"/>
        <item t="default"/>
      </items>
      <autoSortScope>
        <pivotArea dataOnly="0" outline="0" fieldPosition="0">
          <references count="1">
            <reference field="4294967294" count="1" selected="0">
              <x v="0"/>
            </reference>
          </references>
        </pivotArea>
      </autoSortScope>
    </pivotField>
    <pivotField dataField="1" showAll="0"/>
    <pivotField axis="axisRow" showAll="0" sortType="descending">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autoSortScope>
        <pivotArea dataOnly="0" outline="0" fieldPosition="0">
          <references count="1">
            <reference field="4294967294" count="1" selected="0">
              <x v="0"/>
            </reference>
          </references>
        </pivotArea>
      </autoSortScope>
    </pivotField>
    <pivotField showAll="0">
      <items count="5">
        <item h="1" x="0"/>
        <item h="1" x="2"/>
        <item h="1" x="1"/>
        <item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51">
    <i>
      <x v="26"/>
    </i>
    <i>
      <x v="13"/>
    </i>
    <i>
      <x v="23"/>
    </i>
    <i>
      <x v="4"/>
    </i>
    <i>
      <x v="45"/>
    </i>
    <i>
      <x v="25"/>
    </i>
    <i>
      <x v="2"/>
    </i>
    <i>
      <x v="14"/>
    </i>
    <i>
      <x v="28"/>
    </i>
    <i>
      <x v="33"/>
    </i>
    <i>
      <x v="37"/>
    </i>
    <i>
      <x v="39"/>
    </i>
    <i>
      <x v="11"/>
    </i>
    <i>
      <x v="3"/>
    </i>
    <i>
      <x v="24"/>
    </i>
    <i>
      <x v="12"/>
    </i>
    <i>
      <x v="15"/>
    </i>
    <i>
      <x v="38"/>
    </i>
    <i>
      <x v="19"/>
    </i>
    <i>
      <x v="44"/>
    </i>
    <i>
      <x v="48"/>
    </i>
    <i>
      <x v="27"/>
    </i>
    <i>
      <x v="49"/>
    </i>
    <i>
      <x v="46"/>
    </i>
    <i>
      <x v="31"/>
    </i>
    <i>
      <x v="34"/>
    </i>
    <i>
      <x/>
    </i>
    <i>
      <x v="20"/>
    </i>
    <i>
      <x v="7"/>
    </i>
    <i>
      <x v="41"/>
    </i>
    <i>
      <x v="36"/>
    </i>
    <i>
      <x v="43"/>
    </i>
    <i>
      <x v="35"/>
    </i>
    <i>
      <x v="29"/>
    </i>
    <i>
      <x v="16"/>
    </i>
    <i>
      <x v="40"/>
    </i>
    <i>
      <x v="8"/>
    </i>
    <i>
      <x v="18"/>
    </i>
    <i>
      <x v="9"/>
    </i>
    <i>
      <x v="30"/>
    </i>
    <i>
      <x v="32"/>
    </i>
    <i>
      <x v="47"/>
    </i>
    <i>
      <x v="5"/>
    </i>
    <i>
      <x v="42"/>
    </i>
    <i>
      <x v="1"/>
    </i>
    <i>
      <x v="17"/>
    </i>
    <i>
      <x v="21"/>
    </i>
    <i>
      <x v="10"/>
    </i>
    <i>
      <x v="6"/>
    </i>
    <i>
      <x v="22"/>
    </i>
    <i t="grand">
      <x/>
    </i>
  </rowItems>
  <colFields count="1">
    <field x="-2"/>
  </colFields>
  <colItems count="2">
    <i>
      <x/>
    </i>
    <i i="1">
      <x v="1"/>
    </i>
  </colItems>
  <dataFields count="2">
    <dataField name="Sum of Sales (USD)" fld="5" baseField="4" baseItem="1" numFmtId="164"/>
    <dataField name="Qty Sold" fld="5" subtotal="count" baseField="4"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45B000-162C-4D7C-A949-DB14953DF17C}"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5:C32" firstHeaderRow="0" firstDataRow="1" firstDataCol="1"/>
  <pivotFields count="19">
    <pivotField showAll="0"/>
    <pivotField showAll="0"/>
    <pivotField showAll="0">
      <items count="3">
        <item h="1" x="1"/>
        <item x="0"/>
        <item t="default"/>
      </items>
    </pivotField>
    <pivotField showAll="0"/>
    <pivotField showAll="0">
      <items count="5">
        <item x="3"/>
        <item x="0"/>
        <item x="1"/>
        <item x="2"/>
        <item t="default"/>
      </items>
    </pivotField>
    <pivotField dataField="1" showAll="0"/>
    <pivotField showAll="0"/>
    <pivotField showAll="0">
      <items count="5">
        <item h="1" x="0"/>
        <item h="1" x="2"/>
        <item h="1" x="1"/>
        <item x="3"/>
        <item t="default"/>
      </items>
    </pivotField>
    <pivotField showAll="0"/>
    <pivotField showAll="0"/>
    <pivotField showAll="0"/>
    <pivotField showAll="0"/>
    <pivotField axis="axisRow" showAll="0" sortType="ascending">
      <items count="7">
        <item x="1"/>
        <item x="2"/>
        <item x="0"/>
        <item x="5"/>
        <item x="3"/>
        <item x="4"/>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pivotField showAll="0"/>
    <pivotField dataField="1" showAll="0"/>
    <pivotField showAll="0"/>
  </pivotFields>
  <rowFields count="1">
    <field x="12"/>
  </rowFields>
  <rowItems count="7">
    <i>
      <x/>
    </i>
    <i>
      <x v="1"/>
    </i>
    <i>
      <x v="3"/>
    </i>
    <i>
      <x v="4"/>
    </i>
    <i>
      <x v="5"/>
    </i>
    <i>
      <x v="2"/>
    </i>
    <i t="grand">
      <x/>
    </i>
  </rowItems>
  <colFields count="1">
    <field x="-2"/>
  </colFields>
  <colItems count="2">
    <i>
      <x/>
    </i>
    <i i="1">
      <x v="1"/>
    </i>
  </colItems>
  <dataFields count="2">
    <dataField name="Sum of Sales (USD)" fld="5" baseField="0" baseItem="0" numFmtId="164"/>
    <dataField name="Count of Preferred Payment Method" fld="17" subtotal="count" baseField="0" baseItem="0"/>
  </dataFields>
  <formats count="1">
    <format dxfId="8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B372FC4-28CB-48A3-9447-91409579FEB9}" name="PivotTable1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0:C132" firstHeaderRow="0" firstDataRow="1" firstDataCol="1"/>
  <pivotFields count="19">
    <pivotField showAll="0"/>
    <pivotField showAll="0"/>
    <pivotField showAll="0">
      <items count="3">
        <item h="1" x="1"/>
        <item x="0"/>
        <item t="default"/>
      </items>
    </pivotField>
    <pivotField showAll="0"/>
    <pivotField showAll="0">
      <items count="5">
        <item x="3"/>
        <item x="0"/>
        <item x="1"/>
        <item x="2"/>
        <item t="default"/>
      </items>
    </pivotField>
    <pivotField dataField="1" showAll="0"/>
    <pivotField showAll="0"/>
    <pivotField axis="axisRow" showAll="0" sortType="ascending">
      <items count="5">
        <item h="1" x="0"/>
        <item h="1" x="2"/>
        <item h="1" x="1"/>
        <item x="3"/>
        <item t="default"/>
      </items>
      <autoSortScope>
        <pivotArea dataOnly="0" outline="0" fieldPosition="0">
          <references count="1">
            <reference field="4294967294" count="1" selected="0">
              <x v="0"/>
            </reference>
          </references>
        </pivotArea>
      </autoSortScope>
    </pivotField>
    <pivotField showAll="0"/>
    <pivotField showAll="0" sortType="a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sortType="ascending">
      <items count="7">
        <item x="1"/>
        <item x="2"/>
        <item x="0"/>
        <item x="5"/>
        <item x="3"/>
        <item x="4"/>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pivotField showAll="0"/>
    <pivotField dataField="1" showAll="0"/>
    <pivotField showAll="0"/>
  </pivotFields>
  <rowFields count="1">
    <field x="7"/>
  </rowFields>
  <rowItems count="2">
    <i>
      <x v="3"/>
    </i>
    <i t="grand">
      <x/>
    </i>
  </rowItems>
  <colFields count="1">
    <field x="-2"/>
  </colFields>
  <colItems count="2">
    <i>
      <x/>
    </i>
    <i i="1">
      <x v="1"/>
    </i>
  </colItems>
  <dataFields count="2">
    <dataField name="Sum of Sales (USD)" fld="5" baseField="0" baseItem="0" numFmtId="164"/>
    <dataField name="Qty Ordered" fld="17" subtotal="count" baseField="0" baseItem="0"/>
  </dataFields>
  <formats count="1">
    <format dxfId="7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E0DF58F-2D0E-4FF9-A559-99279C33BC68}" sourceName="Gender">
  <pivotTables>
    <pivotTable tabId="22" name="PivotTable9"/>
    <pivotTable tabId="22" name="PivotTable1"/>
    <pivotTable tabId="22" name="PivotTable10"/>
    <pivotTable tabId="22" name="PivotTable11"/>
    <pivotTable tabId="22" name="PivotTable12"/>
    <pivotTable tabId="22" name="PivotTable13"/>
    <pivotTable tabId="22" name="PivotTable14"/>
    <pivotTable tabId="22" name="PivotTable15"/>
    <pivotTable tabId="22" name="PivotTable18"/>
    <pivotTable tabId="22" name="PivotTable19"/>
    <pivotTable tabId="22" name="PivotTable20"/>
    <pivotTable tabId="22" name="PivotTable3"/>
    <pivotTable tabId="22" name="PivotTable6"/>
    <pivotTable tabId="22" name="PivotTable8"/>
  </pivotTables>
  <data>
    <tabular pivotCacheId="1760497358">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AE629F5-50A4-44C8-A02E-FC46F6453945}" sourceName="Size">
  <pivotTables>
    <pivotTable tabId="22" name="PivotTable13"/>
    <pivotTable tabId="22" name="PivotTable1"/>
    <pivotTable tabId="22" name="PivotTable10"/>
    <pivotTable tabId="22" name="PivotTable11"/>
    <pivotTable tabId="22" name="PivotTable12"/>
    <pivotTable tabId="22" name="PivotTable14"/>
    <pivotTable tabId="22" name="PivotTable15"/>
    <pivotTable tabId="22" name="PivotTable18"/>
    <pivotTable tabId="22" name="PivotTable19"/>
    <pivotTable tabId="22" name="PivotTable20"/>
    <pivotTable tabId="22" name="PivotTable3"/>
    <pivotTable tabId="22" name="PivotTable6"/>
    <pivotTable tabId="22" name="PivotTable8"/>
    <pivotTable tabId="22" name="PivotTable9"/>
  </pivotTables>
  <data>
    <tabular pivotCacheId="1760497358">
      <items count="4">
        <i x="0"/>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2CD8FE6-38A0-49EA-AD1F-C5755A811746}" cache="Slicer_Gender" caption="Gender" columnCount="2" showCaption="0" style="Slicer Style 1" rowHeight="234950"/>
  <slicer name="Size" xr10:uid="{6ECD0D98-5B97-45B1-95A0-F95B58B26673}" cache="Slicer_Size" caption="Size" columnCount="4" showCaption="0"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EF3DF459-CA06-4BD6-A61B-8C3FAE9C8405}" cache="Slicer_Gender" caption="Gender" columnCount="2" showCaption="0" style="Slicer Style 1" rowHeight="234950"/>
  <slicer name="Size 1" xr10:uid="{E48C7682-DC91-437B-AB5C-BFADB722E64D}" cache="Slicer_Size" caption="Size" columnCount="4" showCaption="0"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5F2754-C93E-4BA2-AAE3-275117113FAA}" name="Table2" displayName="Table2" ref="A1:S97" totalsRowShown="0">
  <autoFilter ref="A1:S97" xr:uid="{1A3E526A-F062-465F-B0D8-B5D9B83F5DE9}"/>
  <tableColumns count="19">
    <tableColumn id="1" xr3:uid="{198E2918-1514-4F37-B386-68C661A481D9}" name="Customer ID"/>
    <tableColumn id="2" xr3:uid="{B8CF0709-0B07-49DF-B9AB-CD17BE92C5DD}" name="Age"/>
    <tableColumn id="3" xr3:uid="{0A9DCB79-462C-4740-B714-916840BAAF25}" name="Gender"/>
    <tableColumn id="4" xr3:uid="{87997AA5-FBE7-43FF-83EB-2FCC3CE8CADE}" name="Item Purchased"/>
    <tableColumn id="5" xr3:uid="{DC54C9C2-155B-4E94-BEB2-956C96D51194}" name="Category"/>
    <tableColumn id="6" xr3:uid="{07926176-C735-48A3-8CE5-71F3595183C3}" name="Purchase Amount (USD)"/>
    <tableColumn id="7" xr3:uid="{E03EE3B0-466D-4617-8FFF-4A5A9A7B911A}" name="Location"/>
    <tableColumn id="8" xr3:uid="{A0479795-C132-40F2-87FA-08CB9AC1521C}" name="Size"/>
    <tableColumn id="9" xr3:uid="{AA40A796-A874-41DF-B2AB-BCA88F1DB398}" name="Color"/>
    <tableColumn id="10" xr3:uid="{86CA27B6-F397-45BF-B925-0B1ABD3EF048}" name="Season"/>
    <tableColumn id="11" xr3:uid="{F831A799-CCAB-4D4B-976B-AE1641358F16}" name="Review Rating"/>
    <tableColumn id="12" xr3:uid="{75BB3521-FB24-4B82-AB6C-EBE4B863B190}" name="Subscription Status"/>
    <tableColumn id="13" xr3:uid="{2AD67BA5-5EF8-462E-86DD-5E66E66594C7}" name="Payment Method"/>
    <tableColumn id="14" xr3:uid="{FD794D3D-D0EF-4CDB-8DC6-9C2115B2E332}" name="Shipping Type"/>
    <tableColumn id="15" xr3:uid="{3F6628AB-8788-4BBB-A7B8-EA25BE977973}" name="Discount Applied"/>
    <tableColumn id="16" xr3:uid="{6C7EC8D4-0C70-4999-8CEF-40D6292B1763}" name="Promo Code Used"/>
    <tableColumn id="17" xr3:uid="{7966ECA9-4CA4-406F-AAD8-346702CEF391}" name="Previous Purchases"/>
    <tableColumn id="18" xr3:uid="{4371EE9F-366C-4A6F-9CFA-4D0F5D98BF64}" name="Preferred Payment Method"/>
    <tableColumn id="19" xr3:uid="{505CA08E-F851-472C-93FA-DEF7F9F1762F}" name="Frequency of Purchas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A314C-41D9-46A5-9569-DDE9C502D068}">
  <sheetPr codeName="Sheet7"/>
  <dimension ref="A1:S97"/>
  <sheetViews>
    <sheetView workbookViewId="0"/>
  </sheetViews>
  <sheetFormatPr defaultRowHeight="14.4" x14ac:dyDescent="0.3"/>
  <cols>
    <col min="1" max="1" width="13.21875" customWidth="1"/>
    <col min="3" max="3" width="9" customWidth="1"/>
    <col min="4" max="4" width="16" customWidth="1"/>
    <col min="5" max="5" width="10.44140625" customWidth="1"/>
    <col min="6" max="6" width="23.21875" customWidth="1"/>
    <col min="7" max="7" width="10.109375" customWidth="1"/>
    <col min="11" max="11" width="14.6640625" customWidth="1"/>
    <col min="12" max="12" width="19" customWidth="1"/>
    <col min="13" max="13" width="17.6640625" customWidth="1"/>
    <col min="14" max="14" width="14.77734375" customWidth="1"/>
    <col min="15" max="15" width="17.109375" customWidth="1"/>
    <col min="16" max="16" width="18" customWidth="1"/>
    <col min="17" max="17" width="19" customWidth="1"/>
    <col min="18" max="18" width="26" customWidth="1"/>
    <col min="19" max="19" width="22.77734375" customWidth="1"/>
  </cols>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
      <c r="A2">
        <v>3852</v>
      </c>
      <c r="B2">
        <v>50</v>
      </c>
      <c r="C2" t="s">
        <v>153</v>
      </c>
      <c r="D2" t="s">
        <v>119</v>
      </c>
      <c r="E2" t="s">
        <v>69</v>
      </c>
      <c r="F2">
        <v>83</v>
      </c>
      <c r="G2" t="s">
        <v>57</v>
      </c>
      <c r="H2" t="s">
        <v>45</v>
      </c>
      <c r="I2" t="s">
        <v>71</v>
      </c>
      <c r="J2" t="s">
        <v>54</v>
      </c>
      <c r="K2">
        <v>3.9</v>
      </c>
      <c r="L2" t="s">
        <v>152</v>
      </c>
      <c r="M2" t="s">
        <v>27</v>
      </c>
      <c r="N2" t="s">
        <v>40</v>
      </c>
      <c r="O2" t="s">
        <v>152</v>
      </c>
      <c r="P2" t="s">
        <v>152</v>
      </c>
      <c r="Q2">
        <v>24</v>
      </c>
      <c r="R2" t="s">
        <v>59</v>
      </c>
      <c r="S2" t="s">
        <v>50</v>
      </c>
    </row>
    <row r="3" spans="1:19" x14ac:dyDescent="0.3">
      <c r="A3">
        <v>3845</v>
      </c>
      <c r="B3">
        <v>30</v>
      </c>
      <c r="C3" t="s">
        <v>153</v>
      </c>
      <c r="D3" t="s">
        <v>61</v>
      </c>
      <c r="E3" t="s">
        <v>21</v>
      </c>
      <c r="F3">
        <v>87</v>
      </c>
      <c r="G3" t="s">
        <v>57</v>
      </c>
      <c r="H3" t="s">
        <v>38</v>
      </c>
      <c r="I3" t="s">
        <v>109</v>
      </c>
      <c r="J3" t="s">
        <v>58</v>
      </c>
      <c r="K3">
        <v>5</v>
      </c>
      <c r="L3" t="s">
        <v>152</v>
      </c>
      <c r="M3" t="s">
        <v>27</v>
      </c>
      <c r="N3" t="s">
        <v>47</v>
      </c>
      <c r="O3" t="s">
        <v>152</v>
      </c>
      <c r="P3" t="s">
        <v>152</v>
      </c>
      <c r="Q3">
        <v>40</v>
      </c>
      <c r="R3" t="s">
        <v>29</v>
      </c>
      <c r="S3" t="s">
        <v>60</v>
      </c>
    </row>
    <row r="4" spans="1:19" x14ac:dyDescent="0.3">
      <c r="A4">
        <v>3828</v>
      </c>
      <c r="B4">
        <v>62</v>
      </c>
      <c r="C4" t="s">
        <v>153</v>
      </c>
      <c r="D4" t="s">
        <v>106</v>
      </c>
      <c r="E4" t="s">
        <v>69</v>
      </c>
      <c r="F4">
        <v>73</v>
      </c>
      <c r="G4" t="s">
        <v>57</v>
      </c>
      <c r="H4" t="s">
        <v>45</v>
      </c>
      <c r="I4" t="s">
        <v>108</v>
      </c>
      <c r="J4" t="s">
        <v>54</v>
      </c>
      <c r="K4">
        <v>4.0999999999999996</v>
      </c>
      <c r="L4" t="s">
        <v>152</v>
      </c>
      <c r="M4" t="s">
        <v>35</v>
      </c>
      <c r="N4" t="s">
        <v>55</v>
      </c>
      <c r="O4" t="s">
        <v>152</v>
      </c>
      <c r="P4" t="s">
        <v>152</v>
      </c>
      <c r="Q4">
        <v>47</v>
      </c>
      <c r="R4" t="s">
        <v>35</v>
      </c>
      <c r="S4" t="s">
        <v>30</v>
      </c>
    </row>
    <row r="5" spans="1:19" x14ac:dyDescent="0.3">
      <c r="A5">
        <v>3827</v>
      </c>
      <c r="B5">
        <v>50</v>
      </c>
      <c r="C5" t="s">
        <v>153</v>
      </c>
      <c r="D5" t="s">
        <v>102</v>
      </c>
      <c r="E5" t="s">
        <v>65</v>
      </c>
      <c r="F5">
        <v>31</v>
      </c>
      <c r="G5" t="s">
        <v>57</v>
      </c>
      <c r="H5" t="s">
        <v>45</v>
      </c>
      <c r="I5" t="s">
        <v>24</v>
      </c>
      <c r="J5" t="s">
        <v>54</v>
      </c>
      <c r="K5">
        <v>4</v>
      </c>
      <c r="L5" t="s">
        <v>152</v>
      </c>
      <c r="M5" t="s">
        <v>34</v>
      </c>
      <c r="N5" t="s">
        <v>28</v>
      </c>
      <c r="O5" t="s">
        <v>152</v>
      </c>
      <c r="P5" t="s">
        <v>152</v>
      </c>
      <c r="Q5">
        <v>25</v>
      </c>
      <c r="R5" t="s">
        <v>34</v>
      </c>
      <c r="S5" t="s">
        <v>50</v>
      </c>
    </row>
    <row r="6" spans="1:19" x14ac:dyDescent="0.3">
      <c r="A6">
        <v>3771</v>
      </c>
      <c r="B6">
        <v>23</v>
      </c>
      <c r="C6" t="s">
        <v>153</v>
      </c>
      <c r="D6" t="s">
        <v>95</v>
      </c>
      <c r="E6" t="s">
        <v>21</v>
      </c>
      <c r="F6">
        <v>42</v>
      </c>
      <c r="G6" t="s">
        <v>57</v>
      </c>
      <c r="H6" t="s">
        <v>23</v>
      </c>
      <c r="I6" t="s">
        <v>94</v>
      </c>
      <c r="J6" t="s">
        <v>54</v>
      </c>
      <c r="K6">
        <v>4</v>
      </c>
      <c r="L6" t="s">
        <v>152</v>
      </c>
      <c r="M6" t="s">
        <v>27</v>
      </c>
      <c r="N6" t="s">
        <v>76</v>
      </c>
      <c r="O6" t="s">
        <v>152</v>
      </c>
      <c r="P6" t="s">
        <v>152</v>
      </c>
      <c r="Q6">
        <v>34</v>
      </c>
      <c r="R6" t="s">
        <v>34</v>
      </c>
      <c r="S6" t="s">
        <v>41</v>
      </c>
    </row>
    <row r="7" spans="1:19" x14ac:dyDescent="0.3">
      <c r="A7">
        <v>3634</v>
      </c>
      <c r="B7">
        <v>39</v>
      </c>
      <c r="C7" t="s">
        <v>153</v>
      </c>
      <c r="D7" t="s">
        <v>143</v>
      </c>
      <c r="E7" t="s">
        <v>69</v>
      </c>
      <c r="F7">
        <v>51</v>
      </c>
      <c r="G7" t="s">
        <v>57</v>
      </c>
      <c r="H7" t="s">
        <v>45</v>
      </c>
      <c r="I7" t="s">
        <v>121</v>
      </c>
      <c r="J7" t="s">
        <v>39</v>
      </c>
      <c r="K7">
        <v>2.8</v>
      </c>
      <c r="L7" t="s">
        <v>152</v>
      </c>
      <c r="M7" t="s">
        <v>29</v>
      </c>
      <c r="N7" t="s">
        <v>40</v>
      </c>
      <c r="O7" t="s">
        <v>152</v>
      </c>
      <c r="P7" t="s">
        <v>152</v>
      </c>
      <c r="Q7">
        <v>1</v>
      </c>
      <c r="R7" t="s">
        <v>34</v>
      </c>
      <c r="S7" t="s">
        <v>77</v>
      </c>
    </row>
    <row r="8" spans="1:19" x14ac:dyDescent="0.3">
      <c r="A8">
        <v>7</v>
      </c>
      <c r="B8">
        <v>63</v>
      </c>
      <c r="C8" t="s">
        <v>19</v>
      </c>
      <c r="D8" t="s">
        <v>56</v>
      </c>
      <c r="E8" t="s">
        <v>21</v>
      </c>
      <c r="F8">
        <v>85</v>
      </c>
      <c r="G8" t="s">
        <v>57</v>
      </c>
      <c r="H8" t="s">
        <v>45</v>
      </c>
      <c r="I8" t="s">
        <v>24</v>
      </c>
      <c r="J8" t="s">
        <v>58</v>
      </c>
      <c r="K8">
        <v>3.2</v>
      </c>
      <c r="L8" t="s">
        <v>26</v>
      </c>
      <c r="M8" t="s">
        <v>59</v>
      </c>
      <c r="N8" t="s">
        <v>40</v>
      </c>
      <c r="O8" t="s">
        <v>26</v>
      </c>
      <c r="P8" t="s">
        <v>26</v>
      </c>
      <c r="Q8">
        <v>49</v>
      </c>
      <c r="R8" t="s">
        <v>35</v>
      </c>
      <c r="S8" t="s">
        <v>60</v>
      </c>
    </row>
    <row r="9" spans="1:19" x14ac:dyDescent="0.3">
      <c r="A9">
        <v>3552</v>
      </c>
      <c r="B9">
        <v>66</v>
      </c>
      <c r="C9" t="s">
        <v>153</v>
      </c>
      <c r="D9" t="s">
        <v>143</v>
      </c>
      <c r="E9" t="s">
        <v>69</v>
      </c>
      <c r="F9">
        <v>31</v>
      </c>
      <c r="G9" t="s">
        <v>57</v>
      </c>
      <c r="H9" t="s">
        <v>23</v>
      </c>
      <c r="I9" t="s">
        <v>94</v>
      </c>
      <c r="J9" t="s">
        <v>39</v>
      </c>
      <c r="K9">
        <v>2.6</v>
      </c>
      <c r="L9" t="s">
        <v>152</v>
      </c>
      <c r="M9" t="s">
        <v>27</v>
      </c>
      <c r="N9" t="s">
        <v>76</v>
      </c>
      <c r="O9" t="s">
        <v>152</v>
      </c>
      <c r="P9" t="s">
        <v>152</v>
      </c>
      <c r="Q9">
        <v>20</v>
      </c>
      <c r="R9" t="s">
        <v>29</v>
      </c>
      <c r="S9" t="s">
        <v>41</v>
      </c>
    </row>
    <row r="10" spans="1:19" x14ac:dyDescent="0.3">
      <c r="A10">
        <v>3530</v>
      </c>
      <c r="B10">
        <v>55</v>
      </c>
      <c r="C10" t="s">
        <v>153</v>
      </c>
      <c r="D10" t="s">
        <v>113</v>
      </c>
      <c r="E10" t="s">
        <v>21</v>
      </c>
      <c r="F10">
        <v>20</v>
      </c>
      <c r="G10" t="s">
        <v>57</v>
      </c>
      <c r="H10" t="s">
        <v>38</v>
      </c>
      <c r="I10" t="s">
        <v>33</v>
      </c>
      <c r="J10" t="s">
        <v>25</v>
      </c>
      <c r="K10">
        <v>3.9</v>
      </c>
      <c r="L10" t="s">
        <v>152</v>
      </c>
      <c r="M10" t="s">
        <v>27</v>
      </c>
      <c r="N10" t="s">
        <v>47</v>
      </c>
      <c r="O10" t="s">
        <v>152</v>
      </c>
      <c r="P10" t="s">
        <v>152</v>
      </c>
      <c r="Q10">
        <v>43</v>
      </c>
      <c r="R10" t="s">
        <v>34</v>
      </c>
      <c r="S10" t="s">
        <v>41</v>
      </c>
    </row>
    <row r="11" spans="1:19" x14ac:dyDescent="0.3">
      <c r="A11">
        <v>3436</v>
      </c>
      <c r="B11">
        <v>68</v>
      </c>
      <c r="C11" t="s">
        <v>153</v>
      </c>
      <c r="D11" t="s">
        <v>125</v>
      </c>
      <c r="E11" t="s">
        <v>21</v>
      </c>
      <c r="F11">
        <v>91</v>
      </c>
      <c r="G11" t="s">
        <v>57</v>
      </c>
      <c r="H11" t="s">
        <v>45</v>
      </c>
      <c r="I11" t="s">
        <v>118</v>
      </c>
      <c r="J11" t="s">
        <v>54</v>
      </c>
      <c r="K11">
        <v>2.7</v>
      </c>
      <c r="L11" t="s">
        <v>152</v>
      </c>
      <c r="M11" t="s">
        <v>59</v>
      </c>
      <c r="N11" t="s">
        <v>72</v>
      </c>
      <c r="O11" t="s">
        <v>152</v>
      </c>
      <c r="P11" t="s">
        <v>152</v>
      </c>
      <c r="Q11">
        <v>50</v>
      </c>
      <c r="R11" t="s">
        <v>59</v>
      </c>
      <c r="S11" t="s">
        <v>77</v>
      </c>
    </row>
    <row r="12" spans="1:19" x14ac:dyDescent="0.3">
      <c r="A12">
        <v>3431</v>
      </c>
      <c r="B12">
        <v>67</v>
      </c>
      <c r="C12" t="s">
        <v>153</v>
      </c>
      <c r="D12" t="s">
        <v>125</v>
      </c>
      <c r="E12" t="s">
        <v>21</v>
      </c>
      <c r="F12">
        <v>73</v>
      </c>
      <c r="G12" t="s">
        <v>57</v>
      </c>
      <c r="H12" t="s">
        <v>45</v>
      </c>
      <c r="I12" t="s">
        <v>93</v>
      </c>
      <c r="J12" t="s">
        <v>25</v>
      </c>
      <c r="K12">
        <v>4.2</v>
      </c>
      <c r="L12" t="s">
        <v>152</v>
      </c>
      <c r="M12" t="s">
        <v>27</v>
      </c>
      <c r="N12" t="s">
        <v>47</v>
      </c>
      <c r="O12" t="s">
        <v>152</v>
      </c>
      <c r="P12" t="s">
        <v>152</v>
      </c>
      <c r="Q12">
        <v>17</v>
      </c>
      <c r="R12" t="s">
        <v>34</v>
      </c>
      <c r="S12" t="s">
        <v>97</v>
      </c>
    </row>
    <row r="13" spans="1:19" x14ac:dyDescent="0.3">
      <c r="A13">
        <v>3409</v>
      </c>
      <c r="B13">
        <v>48</v>
      </c>
      <c r="C13" t="s">
        <v>153</v>
      </c>
      <c r="D13" t="s">
        <v>125</v>
      </c>
      <c r="E13" t="s">
        <v>21</v>
      </c>
      <c r="F13">
        <v>72</v>
      </c>
      <c r="G13" t="s">
        <v>57</v>
      </c>
      <c r="H13" t="s">
        <v>23</v>
      </c>
      <c r="I13" t="s">
        <v>75</v>
      </c>
      <c r="J13" t="s">
        <v>54</v>
      </c>
      <c r="K13">
        <v>4.4000000000000004</v>
      </c>
      <c r="L13" t="s">
        <v>152</v>
      </c>
      <c r="M13" t="s">
        <v>46</v>
      </c>
      <c r="N13" t="s">
        <v>55</v>
      </c>
      <c r="O13" t="s">
        <v>152</v>
      </c>
      <c r="P13" t="s">
        <v>152</v>
      </c>
      <c r="Q13">
        <v>11</v>
      </c>
      <c r="R13" t="s">
        <v>34</v>
      </c>
      <c r="S13" t="s">
        <v>50</v>
      </c>
    </row>
    <row r="14" spans="1:19" x14ac:dyDescent="0.3">
      <c r="A14">
        <v>3400</v>
      </c>
      <c r="B14">
        <v>40</v>
      </c>
      <c r="C14" t="s">
        <v>153</v>
      </c>
      <c r="D14" t="s">
        <v>95</v>
      </c>
      <c r="E14" t="s">
        <v>21</v>
      </c>
      <c r="F14">
        <v>55</v>
      </c>
      <c r="G14" t="s">
        <v>57</v>
      </c>
      <c r="H14" t="s">
        <v>92</v>
      </c>
      <c r="I14" t="s">
        <v>134</v>
      </c>
      <c r="J14" t="s">
        <v>25</v>
      </c>
      <c r="K14">
        <v>3.3</v>
      </c>
      <c r="L14" t="s">
        <v>152</v>
      </c>
      <c r="M14" t="s">
        <v>59</v>
      </c>
      <c r="N14" t="s">
        <v>55</v>
      </c>
      <c r="O14" t="s">
        <v>152</v>
      </c>
      <c r="P14" t="s">
        <v>152</v>
      </c>
      <c r="Q14">
        <v>36</v>
      </c>
      <c r="R14" t="s">
        <v>59</v>
      </c>
      <c r="S14" t="s">
        <v>50</v>
      </c>
    </row>
    <row r="15" spans="1:19" x14ac:dyDescent="0.3">
      <c r="A15">
        <v>3399</v>
      </c>
      <c r="B15">
        <v>54</v>
      </c>
      <c r="C15" t="s">
        <v>153</v>
      </c>
      <c r="D15" t="s">
        <v>36</v>
      </c>
      <c r="E15" t="s">
        <v>21</v>
      </c>
      <c r="F15">
        <v>60</v>
      </c>
      <c r="G15" t="s">
        <v>57</v>
      </c>
      <c r="H15" t="s">
        <v>23</v>
      </c>
      <c r="I15" t="s">
        <v>71</v>
      </c>
      <c r="J15" t="s">
        <v>25</v>
      </c>
      <c r="K15">
        <v>3.8</v>
      </c>
      <c r="L15" t="s">
        <v>152</v>
      </c>
      <c r="M15" t="s">
        <v>35</v>
      </c>
      <c r="N15" t="s">
        <v>55</v>
      </c>
      <c r="O15" t="s">
        <v>152</v>
      </c>
      <c r="P15" t="s">
        <v>152</v>
      </c>
      <c r="Q15">
        <v>44</v>
      </c>
      <c r="R15" t="s">
        <v>35</v>
      </c>
      <c r="S15" t="s">
        <v>30</v>
      </c>
    </row>
    <row r="16" spans="1:19" x14ac:dyDescent="0.3">
      <c r="A16">
        <v>3392</v>
      </c>
      <c r="B16">
        <v>47</v>
      </c>
      <c r="C16" t="s">
        <v>153</v>
      </c>
      <c r="D16" t="s">
        <v>104</v>
      </c>
      <c r="E16" t="s">
        <v>21</v>
      </c>
      <c r="F16">
        <v>57</v>
      </c>
      <c r="G16" t="s">
        <v>57</v>
      </c>
      <c r="H16" t="s">
        <v>45</v>
      </c>
      <c r="I16" t="s">
        <v>67</v>
      </c>
      <c r="J16" t="s">
        <v>58</v>
      </c>
      <c r="K16">
        <v>3.7</v>
      </c>
      <c r="L16" t="s">
        <v>152</v>
      </c>
      <c r="M16" t="s">
        <v>35</v>
      </c>
      <c r="N16" t="s">
        <v>72</v>
      </c>
      <c r="O16" t="s">
        <v>152</v>
      </c>
      <c r="P16" t="s">
        <v>152</v>
      </c>
      <c r="Q16">
        <v>6</v>
      </c>
      <c r="R16" t="s">
        <v>59</v>
      </c>
      <c r="S16" t="s">
        <v>97</v>
      </c>
    </row>
    <row r="17" spans="1:19" x14ac:dyDescent="0.3">
      <c r="A17">
        <v>3337</v>
      </c>
      <c r="B17">
        <v>39</v>
      </c>
      <c r="C17" t="s">
        <v>153</v>
      </c>
      <c r="D17" t="s">
        <v>20</v>
      </c>
      <c r="E17" t="s">
        <v>21</v>
      </c>
      <c r="F17">
        <v>45</v>
      </c>
      <c r="G17" t="s">
        <v>57</v>
      </c>
      <c r="H17" t="s">
        <v>45</v>
      </c>
      <c r="I17" t="s">
        <v>110</v>
      </c>
      <c r="J17" t="s">
        <v>58</v>
      </c>
      <c r="K17">
        <v>4</v>
      </c>
      <c r="L17" t="s">
        <v>152</v>
      </c>
      <c r="M17" t="s">
        <v>29</v>
      </c>
      <c r="N17" t="s">
        <v>40</v>
      </c>
      <c r="O17" t="s">
        <v>152</v>
      </c>
      <c r="P17" t="s">
        <v>152</v>
      </c>
      <c r="Q17">
        <v>24</v>
      </c>
      <c r="R17" t="s">
        <v>59</v>
      </c>
      <c r="S17" t="s">
        <v>50</v>
      </c>
    </row>
    <row r="18" spans="1:19" x14ac:dyDescent="0.3">
      <c r="A18">
        <v>3290</v>
      </c>
      <c r="B18">
        <v>31</v>
      </c>
      <c r="C18" t="s">
        <v>153</v>
      </c>
      <c r="D18" t="s">
        <v>132</v>
      </c>
      <c r="E18" t="s">
        <v>69</v>
      </c>
      <c r="F18">
        <v>50</v>
      </c>
      <c r="G18" t="s">
        <v>57</v>
      </c>
      <c r="H18" t="s">
        <v>45</v>
      </c>
      <c r="I18" t="s">
        <v>33</v>
      </c>
      <c r="J18" t="s">
        <v>54</v>
      </c>
      <c r="K18">
        <v>4</v>
      </c>
      <c r="L18" t="s">
        <v>152</v>
      </c>
      <c r="M18" t="s">
        <v>29</v>
      </c>
      <c r="N18" t="s">
        <v>72</v>
      </c>
      <c r="O18" t="s">
        <v>152</v>
      </c>
      <c r="P18" t="s">
        <v>152</v>
      </c>
      <c r="Q18">
        <v>16</v>
      </c>
      <c r="R18" t="s">
        <v>29</v>
      </c>
      <c r="S18" t="s">
        <v>97</v>
      </c>
    </row>
    <row r="19" spans="1:19" x14ac:dyDescent="0.3">
      <c r="A19">
        <v>3279</v>
      </c>
      <c r="B19">
        <v>59</v>
      </c>
      <c r="C19" t="s">
        <v>153</v>
      </c>
      <c r="D19" t="s">
        <v>82</v>
      </c>
      <c r="E19" t="s">
        <v>21</v>
      </c>
      <c r="F19">
        <v>70</v>
      </c>
      <c r="G19" t="s">
        <v>57</v>
      </c>
      <c r="H19" t="s">
        <v>45</v>
      </c>
      <c r="I19" t="s">
        <v>94</v>
      </c>
      <c r="J19" t="s">
        <v>54</v>
      </c>
      <c r="K19">
        <v>3.3</v>
      </c>
      <c r="L19" t="s">
        <v>152</v>
      </c>
      <c r="M19" t="s">
        <v>59</v>
      </c>
      <c r="N19" t="s">
        <v>72</v>
      </c>
      <c r="O19" t="s">
        <v>152</v>
      </c>
      <c r="P19" t="s">
        <v>152</v>
      </c>
      <c r="Q19">
        <v>18</v>
      </c>
      <c r="R19" t="s">
        <v>34</v>
      </c>
      <c r="S19" t="s">
        <v>41</v>
      </c>
    </row>
    <row r="20" spans="1:19" x14ac:dyDescent="0.3">
      <c r="A20">
        <v>19</v>
      </c>
      <c r="B20">
        <v>52</v>
      </c>
      <c r="C20" t="s">
        <v>19</v>
      </c>
      <c r="D20" t="s">
        <v>31</v>
      </c>
      <c r="E20" t="s">
        <v>21</v>
      </c>
      <c r="F20">
        <v>48</v>
      </c>
      <c r="G20" t="s">
        <v>57</v>
      </c>
      <c r="H20" t="s">
        <v>38</v>
      </c>
      <c r="I20" t="s">
        <v>94</v>
      </c>
      <c r="J20" t="s">
        <v>54</v>
      </c>
      <c r="K20">
        <v>4.5999999999999996</v>
      </c>
      <c r="L20" t="s">
        <v>26</v>
      </c>
      <c r="M20" t="s">
        <v>34</v>
      </c>
      <c r="N20" t="s">
        <v>40</v>
      </c>
      <c r="O20" t="s">
        <v>26</v>
      </c>
      <c r="P20" t="s">
        <v>26</v>
      </c>
      <c r="Q20">
        <v>17</v>
      </c>
      <c r="R20" t="s">
        <v>35</v>
      </c>
      <c r="S20" t="s">
        <v>41</v>
      </c>
    </row>
    <row r="21" spans="1:19" x14ac:dyDescent="0.3">
      <c r="A21">
        <v>3253</v>
      </c>
      <c r="B21">
        <v>69</v>
      </c>
      <c r="C21" t="s">
        <v>153</v>
      </c>
      <c r="D21" t="s">
        <v>42</v>
      </c>
      <c r="E21" t="s">
        <v>43</v>
      </c>
      <c r="F21">
        <v>21</v>
      </c>
      <c r="G21" t="s">
        <v>57</v>
      </c>
      <c r="H21" t="s">
        <v>23</v>
      </c>
      <c r="I21" t="s">
        <v>110</v>
      </c>
      <c r="J21" t="s">
        <v>39</v>
      </c>
      <c r="K21">
        <v>2.7</v>
      </c>
      <c r="L21" t="s">
        <v>152</v>
      </c>
      <c r="M21" t="s">
        <v>34</v>
      </c>
      <c r="N21" t="s">
        <v>76</v>
      </c>
      <c r="O21" t="s">
        <v>152</v>
      </c>
      <c r="P21" t="s">
        <v>152</v>
      </c>
      <c r="Q21">
        <v>48</v>
      </c>
      <c r="R21" t="s">
        <v>27</v>
      </c>
      <c r="S21" t="s">
        <v>30</v>
      </c>
    </row>
    <row r="22" spans="1:19" x14ac:dyDescent="0.3">
      <c r="A22">
        <v>3224</v>
      </c>
      <c r="B22">
        <v>68</v>
      </c>
      <c r="C22" t="s">
        <v>153</v>
      </c>
      <c r="D22" t="s">
        <v>56</v>
      </c>
      <c r="E22" t="s">
        <v>21</v>
      </c>
      <c r="F22">
        <v>65</v>
      </c>
      <c r="G22" t="s">
        <v>57</v>
      </c>
      <c r="H22" t="s">
        <v>38</v>
      </c>
      <c r="I22" t="s">
        <v>24</v>
      </c>
      <c r="J22" t="s">
        <v>39</v>
      </c>
      <c r="K22">
        <v>3.9</v>
      </c>
      <c r="L22" t="s">
        <v>152</v>
      </c>
      <c r="M22" t="s">
        <v>46</v>
      </c>
      <c r="N22" t="s">
        <v>55</v>
      </c>
      <c r="O22" t="s">
        <v>152</v>
      </c>
      <c r="P22" t="s">
        <v>152</v>
      </c>
      <c r="Q22">
        <v>36</v>
      </c>
      <c r="R22" t="s">
        <v>29</v>
      </c>
      <c r="S22" t="s">
        <v>77</v>
      </c>
    </row>
    <row r="23" spans="1:19" x14ac:dyDescent="0.3">
      <c r="A23">
        <v>3182</v>
      </c>
      <c r="B23">
        <v>31</v>
      </c>
      <c r="C23" t="s">
        <v>153</v>
      </c>
      <c r="D23" t="s">
        <v>102</v>
      </c>
      <c r="E23" t="s">
        <v>65</v>
      </c>
      <c r="F23">
        <v>51</v>
      </c>
      <c r="G23" t="s">
        <v>57</v>
      </c>
      <c r="H23" t="s">
        <v>45</v>
      </c>
      <c r="I23" t="s">
        <v>63</v>
      </c>
      <c r="J23" t="s">
        <v>54</v>
      </c>
      <c r="K23">
        <v>4.4000000000000004</v>
      </c>
      <c r="L23" t="s">
        <v>152</v>
      </c>
      <c r="M23" t="s">
        <v>35</v>
      </c>
      <c r="N23" t="s">
        <v>40</v>
      </c>
      <c r="O23" t="s">
        <v>152</v>
      </c>
      <c r="P23" t="s">
        <v>152</v>
      </c>
      <c r="Q23">
        <v>27</v>
      </c>
      <c r="R23" t="s">
        <v>46</v>
      </c>
      <c r="S23" t="s">
        <v>97</v>
      </c>
    </row>
    <row r="24" spans="1:19" x14ac:dyDescent="0.3">
      <c r="A24">
        <v>3181</v>
      </c>
      <c r="B24">
        <v>18</v>
      </c>
      <c r="C24" t="s">
        <v>153</v>
      </c>
      <c r="D24" t="s">
        <v>68</v>
      </c>
      <c r="E24" t="s">
        <v>69</v>
      </c>
      <c r="F24">
        <v>88</v>
      </c>
      <c r="G24" t="s">
        <v>57</v>
      </c>
      <c r="H24" t="s">
        <v>23</v>
      </c>
      <c r="I24" t="s">
        <v>49</v>
      </c>
      <c r="J24" t="s">
        <v>58</v>
      </c>
      <c r="K24">
        <v>3.8</v>
      </c>
      <c r="L24" t="s">
        <v>152</v>
      </c>
      <c r="M24" t="s">
        <v>35</v>
      </c>
      <c r="N24" t="s">
        <v>55</v>
      </c>
      <c r="O24" t="s">
        <v>152</v>
      </c>
      <c r="P24" t="s">
        <v>152</v>
      </c>
      <c r="Q24">
        <v>46</v>
      </c>
      <c r="R24" t="s">
        <v>46</v>
      </c>
      <c r="S24" t="s">
        <v>41</v>
      </c>
    </row>
    <row r="25" spans="1:19" x14ac:dyDescent="0.3">
      <c r="A25">
        <v>3169</v>
      </c>
      <c r="B25">
        <v>31</v>
      </c>
      <c r="C25" t="s">
        <v>153</v>
      </c>
      <c r="D25" t="s">
        <v>36</v>
      </c>
      <c r="E25" t="s">
        <v>21</v>
      </c>
      <c r="F25">
        <v>24</v>
      </c>
      <c r="G25" t="s">
        <v>57</v>
      </c>
      <c r="H25" t="s">
        <v>45</v>
      </c>
      <c r="I25" t="s">
        <v>121</v>
      </c>
      <c r="J25" t="s">
        <v>39</v>
      </c>
      <c r="K25">
        <v>2.9</v>
      </c>
      <c r="L25" t="s">
        <v>152</v>
      </c>
      <c r="M25" t="s">
        <v>34</v>
      </c>
      <c r="N25" t="s">
        <v>72</v>
      </c>
      <c r="O25" t="s">
        <v>152</v>
      </c>
      <c r="P25" t="s">
        <v>152</v>
      </c>
      <c r="Q25">
        <v>14</v>
      </c>
      <c r="R25" t="s">
        <v>46</v>
      </c>
      <c r="S25" t="s">
        <v>30</v>
      </c>
    </row>
    <row r="26" spans="1:19" x14ac:dyDescent="0.3">
      <c r="A26">
        <v>3157</v>
      </c>
      <c r="B26">
        <v>18</v>
      </c>
      <c r="C26" t="s">
        <v>153</v>
      </c>
      <c r="D26" t="s">
        <v>56</v>
      </c>
      <c r="E26" t="s">
        <v>21</v>
      </c>
      <c r="F26">
        <v>50</v>
      </c>
      <c r="G26" t="s">
        <v>57</v>
      </c>
      <c r="H26" t="s">
        <v>45</v>
      </c>
      <c r="I26" t="s">
        <v>94</v>
      </c>
      <c r="J26" t="s">
        <v>25</v>
      </c>
      <c r="K26">
        <v>3.1</v>
      </c>
      <c r="L26" t="s">
        <v>152</v>
      </c>
      <c r="M26" t="s">
        <v>35</v>
      </c>
      <c r="N26" t="s">
        <v>72</v>
      </c>
      <c r="O26" t="s">
        <v>152</v>
      </c>
      <c r="P26" t="s">
        <v>152</v>
      </c>
      <c r="Q26">
        <v>18</v>
      </c>
      <c r="R26" t="s">
        <v>35</v>
      </c>
      <c r="S26" t="s">
        <v>88</v>
      </c>
    </row>
    <row r="27" spans="1:19" x14ac:dyDescent="0.3">
      <c r="A27">
        <v>3156</v>
      </c>
      <c r="B27">
        <v>22</v>
      </c>
      <c r="C27" t="s">
        <v>153</v>
      </c>
      <c r="D27" t="s">
        <v>68</v>
      </c>
      <c r="E27" t="s">
        <v>69</v>
      </c>
      <c r="F27">
        <v>90</v>
      </c>
      <c r="G27" t="s">
        <v>57</v>
      </c>
      <c r="H27" t="s">
        <v>45</v>
      </c>
      <c r="I27" t="s">
        <v>110</v>
      </c>
      <c r="J27" t="s">
        <v>58</v>
      </c>
      <c r="K27">
        <v>4.3</v>
      </c>
      <c r="L27" t="s">
        <v>152</v>
      </c>
      <c r="M27" t="s">
        <v>46</v>
      </c>
      <c r="N27" t="s">
        <v>40</v>
      </c>
      <c r="O27" t="s">
        <v>152</v>
      </c>
      <c r="P27" t="s">
        <v>152</v>
      </c>
      <c r="Q27">
        <v>34</v>
      </c>
      <c r="R27" t="s">
        <v>35</v>
      </c>
      <c r="S27" t="s">
        <v>50</v>
      </c>
    </row>
    <row r="28" spans="1:19" x14ac:dyDescent="0.3">
      <c r="A28">
        <v>3117</v>
      </c>
      <c r="B28">
        <v>50</v>
      </c>
      <c r="C28" t="s">
        <v>153</v>
      </c>
      <c r="D28" t="s">
        <v>64</v>
      </c>
      <c r="E28" t="s">
        <v>65</v>
      </c>
      <c r="F28">
        <v>66</v>
      </c>
      <c r="G28" t="s">
        <v>57</v>
      </c>
      <c r="H28" t="s">
        <v>23</v>
      </c>
      <c r="I28" t="s">
        <v>24</v>
      </c>
      <c r="J28" t="s">
        <v>39</v>
      </c>
      <c r="K28">
        <v>3.7</v>
      </c>
      <c r="L28" t="s">
        <v>152</v>
      </c>
      <c r="M28" t="s">
        <v>59</v>
      </c>
      <c r="N28" t="s">
        <v>76</v>
      </c>
      <c r="O28" t="s">
        <v>152</v>
      </c>
      <c r="P28" t="s">
        <v>152</v>
      </c>
      <c r="Q28">
        <v>1</v>
      </c>
      <c r="R28" t="s">
        <v>29</v>
      </c>
      <c r="S28" t="s">
        <v>41</v>
      </c>
    </row>
    <row r="29" spans="1:19" x14ac:dyDescent="0.3">
      <c r="A29">
        <v>3026</v>
      </c>
      <c r="B29">
        <v>40</v>
      </c>
      <c r="C29" t="s">
        <v>153</v>
      </c>
      <c r="D29" t="s">
        <v>73</v>
      </c>
      <c r="E29" t="s">
        <v>43</v>
      </c>
      <c r="F29">
        <v>60</v>
      </c>
      <c r="G29" t="s">
        <v>57</v>
      </c>
      <c r="H29" t="s">
        <v>92</v>
      </c>
      <c r="I29" t="s">
        <v>96</v>
      </c>
      <c r="J29" t="s">
        <v>54</v>
      </c>
      <c r="K29">
        <v>3.4</v>
      </c>
      <c r="L29" t="s">
        <v>152</v>
      </c>
      <c r="M29" t="s">
        <v>59</v>
      </c>
      <c r="N29" t="s">
        <v>76</v>
      </c>
      <c r="O29" t="s">
        <v>152</v>
      </c>
      <c r="P29" t="s">
        <v>152</v>
      </c>
      <c r="Q29">
        <v>7</v>
      </c>
      <c r="R29" t="s">
        <v>46</v>
      </c>
      <c r="S29" t="s">
        <v>88</v>
      </c>
    </row>
    <row r="30" spans="1:19" x14ac:dyDescent="0.3">
      <c r="A30">
        <v>3002</v>
      </c>
      <c r="B30">
        <v>29</v>
      </c>
      <c r="C30" t="s">
        <v>153</v>
      </c>
      <c r="D30" t="s">
        <v>64</v>
      </c>
      <c r="E30" t="s">
        <v>65</v>
      </c>
      <c r="F30">
        <v>29</v>
      </c>
      <c r="G30" t="s">
        <v>57</v>
      </c>
      <c r="H30" t="s">
        <v>23</v>
      </c>
      <c r="I30" t="s">
        <v>63</v>
      </c>
      <c r="J30" t="s">
        <v>54</v>
      </c>
      <c r="K30">
        <v>4.7</v>
      </c>
      <c r="L30" t="s">
        <v>152</v>
      </c>
      <c r="M30" t="s">
        <v>27</v>
      </c>
      <c r="N30" t="s">
        <v>28</v>
      </c>
      <c r="O30" t="s">
        <v>152</v>
      </c>
      <c r="P30" t="s">
        <v>152</v>
      </c>
      <c r="Q30">
        <v>28</v>
      </c>
      <c r="R30" t="s">
        <v>27</v>
      </c>
      <c r="S30" t="s">
        <v>60</v>
      </c>
    </row>
    <row r="31" spans="1:19" x14ac:dyDescent="0.3">
      <c r="A31">
        <v>2957</v>
      </c>
      <c r="B31">
        <v>52</v>
      </c>
      <c r="C31" t="s">
        <v>153</v>
      </c>
      <c r="D31" t="s">
        <v>82</v>
      </c>
      <c r="E31" t="s">
        <v>21</v>
      </c>
      <c r="F31">
        <v>88</v>
      </c>
      <c r="G31" t="s">
        <v>57</v>
      </c>
      <c r="H31" t="s">
        <v>45</v>
      </c>
      <c r="I31" t="s">
        <v>79</v>
      </c>
      <c r="J31" t="s">
        <v>58</v>
      </c>
      <c r="K31">
        <v>3.7</v>
      </c>
      <c r="L31" t="s">
        <v>152</v>
      </c>
      <c r="M31" t="s">
        <v>46</v>
      </c>
      <c r="N31" t="s">
        <v>55</v>
      </c>
      <c r="O31" t="s">
        <v>152</v>
      </c>
      <c r="P31" t="s">
        <v>152</v>
      </c>
      <c r="Q31">
        <v>30</v>
      </c>
      <c r="R31" t="s">
        <v>29</v>
      </c>
      <c r="S31" t="s">
        <v>88</v>
      </c>
    </row>
    <row r="32" spans="1:19" x14ac:dyDescent="0.3">
      <c r="A32">
        <v>2898</v>
      </c>
      <c r="B32">
        <v>43</v>
      </c>
      <c r="C32" t="s">
        <v>153</v>
      </c>
      <c r="D32" t="s">
        <v>102</v>
      </c>
      <c r="E32" t="s">
        <v>65</v>
      </c>
      <c r="F32">
        <v>59</v>
      </c>
      <c r="G32" t="s">
        <v>57</v>
      </c>
      <c r="H32" t="s">
        <v>23</v>
      </c>
      <c r="I32" t="s">
        <v>84</v>
      </c>
      <c r="J32" t="s">
        <v>58</v>
      </c>
      <c r="K32">
        <v>2.5</v>
      </c>
      <c r="L32" t="s">
        <v>152</v>
      </c>
      <c r="M32" t="s">
        <v>27</v>
      </c>
      <c r="N32" t="s">
        <v>40</v>
      </c>
      <c r="O32" t="s">
        <v>152</v>
      </c>
      <c r="P32" t="s">
        <v>152</v>
      </c>
      <c r="Q32">
        <v>2</v>
      </c>
      <c r="R32" t="s">
        <v>35</v>
      </c>
      <c r="S32" t="s">
        <v>30</v>
      </c>
    </row>
    <row r="33" spans="1:19" x14ac:dyDescent="0.3">
      <c r="A33">
        <v>2896</v>
      </c>
      <c r="B33">
        <v>56</v>
      </c>
      <c r="C33" t="s">
        <v>153</v>
      </c>
      <c r="D33" t="s">
        <v>104</v>
      </c>
      <c r="E33" t="s">
        <v>21</v>
      </c>
      <c r="F33">
        <v>86</v>
      </c>
      <c r="G33" t="s">
        <v>57</v>
      </c>
      <c r="H33" t="s">
        <v>23</v>
      </c>
      <c r="I33" t="s">
        <v>96</v>
      </c>
      <c r="J33" t="s">
        <v>54</v>
      </c>
      <c r="K33">
        <v>4.5999999999999996</v>
      </c>
      <c r="L33" t="s">
        <v>152</v>
      </c>
      <c r="M33" t="s">
        <v>59</v>
      </c>
      <c r="N33" t="s">
        <v>55</v>
      </c>
      <c r="O33" t="s">
        <v>152</v>
      </c>
      <c r="P33" t="s">
        <v>152</v>
      </c>
      <c r="Q33">
        <v>29</v>
      </c>
      <c r="R33" t="s">
        <v>34</v>
      </c>
      <c r="S33" t="s">
        <v>88</v>
      </c>
    </row>
    <row r="34" spans="1:19" x14ac:dyDescent="0.3">
      <c r="A34">
        <v>2874</v>
      </c>
      <c r="B34">
        <v>44</v>
      </c>
      <c r="C34" t="s">
        <v>153</v>
      </c>
      <c r="D34" t="s">
        <v>31</v>
      </c>
      <c r="E34" t="s">
        <v>21</v>
      </c>
      <c r="F34">
        <v>40</v>
      </c>
      <c r="G34" t="s">
        <v>57</v>
      </c>
      <c r="H34" t="s">
        <v>45</v>
      </c>
      <c r="I34" t="s">
        <v>86</v>
      </c>
      <c r="J34" t="s">
        <v>39</v>
      </c>
      <c r="K34">
        <v>2.6</v>
      </c>
      <c r="L34" t="s">
        <v>152</v>
      </c>
      <c r="M34" t="s">
        <v>46</v>
      </c>
      <c r="N34" t="s">
        <v>40</v>
      </c>
      <c r="O34" t="s">
        <v>152</v>
      </c>
      <c r="P34" t="s">
        <v>152</v>
      </c>
      <c r="Q34">
        <v>8</v>
      </c>
      <c r="R34" t="s">
        <v>34</v>
      </c>
      <c r="S34" t="s">
        <v>88</v>
      </c>
    </row>
    <row r="35" spans="1:19" x14ac:dyDescent="0.3">
      <c r="A35">
        <v>2780</v>
      </c>
      <c r="B35">
        <v>61</v>
      </c>
      <c r="C35" t="s">
        <v>153</v>
      </c>
      <c r="D35" t="s">
        <v>89</v>
      </c>
      <c r="E35" t="s">
        <v>69</v>
      </c>
      <c r="F35">
        <v>66</v>
      </c>
      <c r="G35" t="s">
        <v>57</v>
      </c>
      <c r="H35" t="s">
        <v>23</v>
      </c>
      <c r="I35" t="s">
        <v>144</v>
      </c>
      <c r="J35" t="s">
        <v>25</v>
      </c>
      <c r="K35">
        <v>4.3</v>
      </c>
      <c r="L35" t="s">
        <v>152</v>
      </c>
      <c r="M35" t="s">
        <v>34</v>
      </c>
      <c r="N35" t="s">
        <v>28</v>
      </c>
      <c r="O35" t="s">
        <v>152</v>
      </c>
      <c r="P35" t="s">
        <v>152</v>
      </c>
      <c r="Q35">
        <v>14</v>
      </c>
      <c r="R35" t="s">
        <v>27</v>
      </c>
      <c r="S35" t="s">
        <v>30</v>
      </c>
    </row>
    <row r="36" spans="1:19" x14ac:dyDescent="0.3">
      <c r="A36">
        <v>2776</v>
      </c>
      <c r="B36">
        <v>37</v>
      </c>
      <c r="C36" t="s">
        <v>153</v>
      </c>
      <c r="D36" t="s">
        <v>125</v>
      </c>
      <c r="E36" t="s">
        <v>21</v>
      </c>
      <c r="F36">
        <v>25</v>
      </c>
      <c r="G36" t="s">
        <v>57</v>
      </c>
      <c r="H36" t="s">
        <v>23</v>
      </c>
      <c r="I36" t="s">
        <v>108</v>
      </c>
      <c r="J36" t="s">
        <v>58</v>
      </c>
      <c r="K36">
        <v>3.6</v>
      </c>
      <c r="L36" t="s">
        <v>152</v>
      </c>
      <c r="M36" t="s">
        <v>29</v>
      </c>
      <c r="N36" t="s">
        <v>40</v>
      </c>
      <c r="O36" t="s">
        <v>152</v>
      </c>
      <c r="P36" t="s">
        <v>152</v>
      </c>
      <c r="Q36">
        <v>16</v>
      </c>
      <c r="R36" t="s">
        <v>59</v>
      </c>
      <c r="S36" t="s">
        <v>41</v>
      </c>
    </row>
    <row r="37" spans="1:19" x14ac:dyDescent="0.3">
      <c r="A37">
        <v>2737</v>
      </c>
      <c r="B37">
        <v>44</v>
      </c>
      <c r="C37" t="s">
        <v>153</v>
      </c>
      <c r="D37" t="s">
        <v>104</v>
      </c>
      <c r="E37" t="s">
        <v>21</v>
      </c>
      <c r="F37">
        <v>25</v>
      </c>
      <c r="G37" t="s">
        <v>57</v>
      </c>
      <c r="H37" t="s">
        <v>45</v>
      </c>
      <c r="I37" t="s">
        <v>71</v>
      </c>
      <c r="J37" t="s">
        <v>39</v>
      </c>
      <c r="K37">
        <v>4.8</v>
      </c>
      <c r="L37" t="s">
        <v>152</v>
      </c>
      <c r="M37" t="s">
        <v>46</v>
      </c>
      <c r="N37" t="s">
        <v>76</v>
      </c>
      <c r="O37" t="s">
        <v>152</v>
      </c>
      <c r="P37" t="s">
        <v>152</v>
      </c>
      <c r="Q37">
        <v>45</v>
      </c>
      <c r="R37" t="s">
        <v>27</v>
      </c>
      <c r="S37" t="s">
        <v>50</v>
      </c>
    </row>
    <row r="38" spans="1:19" x14ac:dyDescent="0.3">
      <c r="A38">
        <v>2730</v>
      </c>
      <c r="B38">
        <v>31</v>
      </c>
      <c r="C38" t="s">
        <v>153</v>
      </c>
      <c r="D38" t="s">
        <v>143</v>
      </c>
      <c r="E38" t="s">
        <v>69</v>
      </c>
      <c r="F38">
        <v>71</v>
      </c>
      <c r="G38" t="s">
        <v>57</v>
      </c>
      <c r="H38" t="s">
        <v>38</v>
      </c>
      <c r="I38" t="s">
        <v>84</v>
      </c>
      <c r="J38" t="s">
        <v>54</v>
      </c>
      <c r="K38">
        <v>4.0999999999999996</v>
      </c>
      <c r="L38" t="s">
        <v>152</v>
      </c>
      <c r="M38" t="s">
        <v>59</v>
      </c>
      <c r="N38" t="s">
        <v>40</v>
      </c>
      <c r="O38" t="s">
        <v>152</v>
      </c>
      <c r="P38" t="s">
        <v>152</v>
      </c>
      <c r="Q38">
        <v>32</v>
      </c>
      <c r="R38" t="s">
        <v>27</v>
      </c>
      <c r="S38" t="s">
        <v>88</v>
      </c>
    </row>
    <row r="39" spans="1:19" x14ac:dyDescent="0.3">
      <c r="A39">
        <v>2684</v>
      </c>
      <c r="B39">
        <v>68</v>
      </c>
      <c r="C39" t="s">
        <v>153</v>
      </c>
      <c r="D39" t="s">
        <v>132</v>
      </c>
      <c r="E39" t="s">
        <v>69</v>
      </c>
      <c r="F39">
        <v>30</v>
      </c>
      <c r="G39" t="s">
        <v>57</v>
      </c>
      <c r="H39" t="s">
        <v>45</v>
      </c>
      <c r="I39" t="s">
        <v>126</v>
      </c>
      <c r="J39" t="s">
        <v>54</v>
      </c>
      <c r="K39">
        <v>4.2</v>
      </c>
      <c r="L39" t="s">
        <v>152</v>
      </c>
      <c r="M39" t="s">
        <v>35</v>
      </c>
      <c r="N39" t="s">
        <v>47</v>
      </c>
      <c r="O39" t="s">
        <v>152</v>
      </c>
      <c r="P39" t="s">
        <v>152</v>
      </c>
      <c r="Q39">
        <v>21</v>
      </c>
      <c r="R39" t="s">
        <v>35</v>
      </c>
      <c r="S39" t="s">
        <v>30</v>
      </c>
    </row>
    <row r="40" spans="1:19" x14ac:dyDescent="0.3">
      <c r="A40">
        <v>2680</v>
      </c>
      <c r="B40">
        <v>53</v>
      </c>
      <c r="C40" t="s">
        <v>153</v>
      </c>
      <c r="D40" t="s">
        <v>61</v>
      </c>
      <c r="E40" t="s">
        <v>21</v>
      </c>
      <c r="F40">
        <v>68</v>
      </c>
      <c r="G40" t="s">
        <v>57</v>
      </c>
      <c r="H40" t="s">
        <v>38</v>
      </c>
      <c r="I40" t="s">
        <v>134</v>
      </c>
      <c r="J40" t="s">
        <v>39</v>
      </c>
      <c r="K40">
        <v>3.8</v>
      </c>
      <c r="L40" t="s">
        <v>152</v>
      </c>
      <c r="M40" t="s">
        <v>59</v>
      </c>
      <c r="N40" t="s">
        <v>28</v>
      </c>
      <c r="O40" t="s">
        <v>152</v>
      </c>
      <c r="P40" t="s">
        <v>152</v>
      </c>
      <c r="Q40">
        <v>7</v>
      </c>
      <c r="R40" t="s">
        <v>59</v>
      </c>
      <c r="S40" t="s">
        <v>60</v>
      </c>
    </row>
    <row r="41" spans="1:19" x14ac:dyDescent="0.3">
      <c r="A41">
        <v>2679</v>
      </c>
      <c r="B41">
        <v>33</v>
      </c>
      <c r="C41" t="s">
        <v>153</v>
      </c>
      <c r="D41" t="s">
        <v>133</v>
      </c>
      <c r="E41" t="s">
        <v>69</v>
      </c>
      <c r="F41">
        <v>91</v>
      </c>
      <c r="G41" t="s">
        <v>57</v>
      </c>
      <c r="H41" t="s">
        <v>45</v>
      </c>
      <c r="I41" t="s">
        <v>136</v>
      </c>
      <c r="J41" t="s">
        <v>39</v>
      </c>
      <c r="K41">
        <v>3.4</v>
      </c>
      <c r="L41" t="s">
        <v>152</v>
      </c>
      <c r="M41" t="s">
        <v>35</v>
      </c>
      <c r="N41" t="s">
        <v>72</v>
      </c>
      <c r="O41" t="s">
        <v>152</v>
      </c>
      <c r="P41" t="s">
        <v>152</v>
      </c>
      <c r="Q41">
        <v>34</v>
      </c>
      <c r="R41" t="s">
        <v>27</v>
      </c>
      <c r="S41" t="s">
        <v>77</v>
      </c>
    </row>
    <row r="42" spans="1:19" x14ac:dyDescent="0.3">
      <c r="A42">
        <v>2595</v>
      </c>
      <c r="B42">
        <v>59</v>
      </c>
      <c r="C42" t="s">
        <v>19</v>
      </c>
      <c r="D42" t="s">
        <v>87</v>
      </c>
      <c r="E42" t="s">
        <v>21</v>
      </c>
      <c r="F42">
        <v>81</v>
      </c>
      <c r="G42" t="s">
        <v>57</v>
      </c>
      <c r="H42" t="s">
        <v>23</v>
      </c>
      <c r="I42" t="s">
        <v>126</v>
      </c>
      <c r="J42" t="s">
        <v>58</v>
      </c>
      <c r="K42">
        <v>3.6</v>
      </c>
      <c r="L42" t="s">
        <v>152</v>
      </c>
      <c r="M42" t="s">
        <v>27</v>
      </c>
      <c r="N42" t="s">
        <v>40</v>
      </c>
      <c r="O42" t="s">
        <v>152</v>
      </c>
      <c r="P42" t="s">
        <v>152</v>
      </c>
      <c r="Q42">
        <v>25</v>
      </c>
      <c r="R42" t="s">
        <v>35</v>
      </c>
      <c r="S42" t="s">
        <v>97</v>
      </c>
    </row>
    <row r="43" spans="1:19" x14ac:dyDescent="0.3">
      <c r="A43">
        <v>2557</v>
      </c>
      <c r="B43">
        <v>24</v>
      </c>
      <c r="C43" t="s">
        <v>19</v>
      </c>
      <c r="D43" t="s">
        <v>113</v>
      </c>
      <c r="E43" t="s">
        <v>21</v>
      </c>
      <c r="F43">
        <v>88</v>
      </c>
      <c r="G43" t="s">
        <v>57</v>
      </c>
      <c r="H43" t="s">
        <v>92</v>
      </c>
      <c r="I43" t="s">
        <v>136</v>
      </c>
      <c r="J43" t="s">
        <v>58</v>
      </c>
      <c r="K43">
        <v>3.1</v>
      </c>
      <c r="L43" t="s">
        <v>152</v>
      </c>
      <c r="M43" t="s">
        <v>46</v>
      </c>
      <c r="N43" t="s">
        <v>55</v>
      </c>
      <c r="O43" t="s">
        <v>152</v>
      </c>
      <c r="P43" t="s">
        <v>152</v>
      </c>
      <c r="Q43">
        <v>4</v>
      </c>
      <c r="R43" t="s">
        <v>34</v>
      </c>
      <c r="S43" t="s">
        <v>60</v>
      </c>
    </row>
    <row r="44" spans="1:19" x14ac:dyDescent="0.3">
      <c r="A44">
        <v>2491</v>
      </c>
      <c r="B44">
        <v>52</v>
      </c>
      <c r="C44" t="s">
        <v>19</v>
      </c>
      <c r="D44" t="s">
        <v>20</v>
      </c>
      <c r="E44" t="s">
        <v>21</v>
      </c>
      <c r="F44">
        <v>78</v>
      </c>
      <c r="G44" t="s">
        <v>57</v>
      </c>
      <c r="H44" t="s">
        <v>45</v>
      </c>
      <c r="I44" t="s">
        <v>24</v>
      </c>
      <c r="J44" t="s">
        <v>39</v>
      </c>
      <c r="K44">
        <v>4</v>
      </c>
      <c r="L44" t="s">
        <v>152</v>
      </c>
      <c r="M44" t="s">
        <v>46</v>
      </c>
      <c r="N44" t="s">
        <v>40</v>
      </c>
      <c r="O44" t="s">
        <v>152</v>
      </c>
      <c r="P44" t="s">
        <v>152</v>
      </c>
      <c r="Q44">
        <v>5</v>
      </c>
      <c r="R44" t="s">
        <v>35</v>
      </c>
      <c r="S44" t="s">
        <v>97</v>
      </c>
    </row>
    <row r="45" spans="1:19" x14ac:dyDescent="0.3">
      <c r="A45">
        <v>2488</v>
      </c>
      <c r="B45">
        <v>57</v>
      </c>
      <c r="C45" t="s">
        <v>19</v>
      </c>
      <c r="D45" t="s">
        <v>137</v>
      </c>
      <c r="E45" t="s">
        <v>43</v>
      </c>
      <c r="F45">
        <v>21</v>
      </c>
      <c r="G45" t="s">
        <v>57</v>
      </c>
      <c r="H45" t="s">
        <v>23</v>
      </c>
      <c r="I45" t="s">
        <v>84</v>
      </c>
      <c r="J45" t="s">
        <v>39</v>
      </c>
      <c r="K45">
        <v>3</v>
      </c>
      <c r="L45" t="s">
        <v>152</v>
      </c>
      <c r="M45" t="s">
        <v>46</v>
      </c>
      <c r="N45" t="s">
        <v>47</v>
      </c>
      <c r="O45" t="s">
        <v>152</v>
      </c>
      <c r="P45" t="s">
        <v>152</v>
      </c>
      <c r="Q45">
        <v>16</v>
      </c>
      <c r="R45" t="s">
        <v>46</v>
      </c>
      <c r="S45" t="s">
        <v>77</v>
      </c>
    </row>
    <row r="46" spans="1:19" x14ac:dyDescent="0.3">
      <c r="A46">
        <v>2357</v>
      </c>
      <c r="B46">
        <v>57</v>
      </c>
      <c r="C46" t="s">
        <v>19</v>
      </c>
      <c r="D46" t="s">
        <v>132</v>
      </c>
      <c r="E46" t="s">
        <v>69</v>
      </c>
      <c r="F46">
        <v>58</v>
      </c>
      <c r="G46" t="s">
        <v>57</v>
      </c>
      <c r="H46" t="s">
        <v>45</v>
      </c>
      <c r="I46" t="s">
        <v>24</v>
      </c>
      <c r="J46" t="s">
        <v>54</v>
      </c>
      <c r="K46">
        <v>3</v>
      </c>
      <c r="L46" t="s">
        <v>152</v>
      </c>
      <c r="M46" t="s">
        <v>34</v>
      </c>
      <c r="N46" t="s">
        <v>40</v>
      </c>
      <c r="O46" t="s">
        <v>152</v>
      </c>
      <c r="P46" t="s">
        <v>152</v>
      </c>
      <c r="Q46">
        <v>27</v>
      </c>
      <c r="R46" t="s">
        <v>59</v>
      </c>
      <c r="S46" t="s">
        <v>60</v>
      </c>
    </row>
    <row r="47" spans="1:19" x14ac:dyDescent="0.3">
      <c r="A47">
        <v>2354</v>
      </c>
      <c r="B47">
        <v>56</v>
      </c>
      <c r="C47" t="s">
        <v>19</v>
      </c>
      <c r="D47" t="s">
        <v>68</v>
      </c>
      <c r="E47" t="s">
        <v>69</v>
      </c>
      <c r="F47">
        <v>71</v>
      </c>
      <c r="G47" t="s">
        <v>57</v>
      </c>
      <c r="H47" t="s">
        <v>45</v>
      </c>
      <c r="I47" t="s">
        <v>53</v>
      </c>
      <c r="J47" t="s">
        <v>58</v>
      </c>
      <c r="K47">
        <v>4.0999999999999996</v>
      </c>
      <c r="L47" t="s">
        <v>152</v>
      </c>
      <c r="M47" t="s">
        <v>27</v>
      </c>
      <c r="N47" t="s">
        <v>55</v>
      </c>
      <c r="O47" t="s">
        <v>152</v>
      </c>
      <c r="P47" t="s">
        <v>152</v>
      </c>
      <c r="Q47">
        <v>25</v>
      </c>
      <c r="R47" t="s">
        <v>59</v>
      </c>
      <c r="S47" t="s">
        <v>97</v>
      </c>
    </row>
    <row r="48" spans="1:19" x14ac:dyDescent="0.3">
      <c r="A48">
        <v>2317</v>
      </c>
      <c r="B48">
        <v>28</v>
      </c>
      <c r="C48" t="s">
        <v>19</v>
      </c>
      <c r="D48" t="s">
        <v>51</v>
      </c>
      <c r="E48" t="s">
        <v>43</v>
      </c>
      <c r="F48">
        <v>39</v>
      </c>
      <c r="G48" t="s">
        <v>57</v>
      </c>
      <c r="H48" t="s">
        <v>23</v>
      </c>
      <c r="I48" t="s">
        <v>134</v>
      </c>
      <c r="J48" t="s">
        <v>25</v>
      </c>
      <c r="K48">
        <v>3.8</v>
      </c>
      <c r="L48" t="s">
        <v>152</v>
      </c>
      <c r="M48" t="s">
        <v>27</v>
      </c>
      <c r="N48" t="s">
        <v>55</v>
      </c>
      <c r="O48" t="s">
        <v>152</v>
      </c>
      <c r="P48" t="s">
        <v>152</v>
      </c>
      <c r="Q48">
        <v>7</v>
      </c>
      <c r="R48" t="s">
        <v>59</v>
      </c>
      <c r="S48" t="s">
        <v>50</v>
      </c>
    </row>
    <row r="49" spans="1:19" x14ac:dyDescent="0.3">
      <c r="A49">
        <v>48</v>
      </c>
      <c r="B49">
        <v>55</v>
      </c>
      <c r="C49" t="s">
        <v>19</v>
      </c>
      <c r="D49" t="s">
        <v>106</v>
      </c>
      <c r="E49" t="s">
        <v>69</v>
      </c>
      <c r="F49">
        <v>54</v>
      </c>
      <c r="G49" t="s">
        <v>57</v>
      </c>
      <c r="H49" t="s">
        <v>45</v>
      </c>
      <c r="I49" t="s">
        <v>63</v>
      </c>
      <c r="J49" t="s">
        <v>25</v>
      </c>
      <c r="K49">
        <v>4.5</v>
      </c>
      <c r="L49" t="s">
        <v>26</v>
      </c>
      <c r="M49" t="s">
        <v>59</v>
      </c>
      <c r="N49" t="s">
        <v>40</v>
      </c>
      <c r="O49" t="s">
        <v>26</v>
      </c>
      <c r="P49" t="s">
        <v>26</v>
      </c>
      <c r="Q49">
        <v>36</v>
      </c>
      <c r="R49" t="s">
        <v>35</v>
      </c>
      <c r="S49" t="s">
        <v>41</v>
      </c>
    </row>
    <row r="50" spans="1:19" x14ac:dyDescent="0.3">
      <c r="A50">
        <v>2312</v>
      </c>
      <c r="B50">
        <v>27</v>
      </c>
      <c r="C50" t="s">
        <v>19</v>
      </c>
      <c r="D50" t="s">
        <v>51</v>
      </c>
      <c r="E50" t="s">
        <v>43</v>
      </c>
      <c r="F50">
        <v>28</v>
      </c>
      <c r="G50" t="s">
        <v>57</v>
      </c>
      <c r="H50" t="s">
        <v>23</v>
      </c>
      <c r="I50" t="s">
        <v>81</v>
      </c>
      <c r="J50" t="s">
        <v>39</v>
      </c>
      <c r="K50">
        <v>4.8</v>
      </c>
      <c r="L50" t="s">
        <v>152</v>
      </c>
      <c r="M50" t="s">
        <v>46</v>
      </c>
      <c r="N50" t="s">
        <v>72</v>
      </c>
      <c r="O50" t="s">
        <v>152</v>
      </c>
      <c r="P50" t="s">
        <v>152</v>
      </c>
      <c r="Q50">
        <v>10</v>
      </c>
      <c r="R50" t="s">
        <v>34</v>
      </c>
      <c r="S50" t="s">
        <v>97</v>
      </c>
    </row>
    <row r="51" spans="1:19" x14ac:dyDescent="0.3">
      <c r="A51">
        <v>2303</v>
      </c>
      <c r="B51">
        <v>36</v>
      </c>
      <c r="C51" t="s">
        <v>19</v>
      </c>
      <c r="D51" t="s">
        <v>133</v>
      </c>
      <c r="E51" t="s">
        <v>69</v>
      </c>
      <c r="F51">
        <v>39</v>
      </c>
      <c r="G51" t="s">
        <v>57</v>
      </c>
      <c r="H51" t="s">
        <v>23</v>
      </c>
      <c r="I51" t="s">
        <v>71</v>
      </c>
      <c r="J51" t="s">
        <v>54</v>
      </c>
      <c r="K51">
        <v>3.6</v>
      </c>
      <c r="L51" t="s">
        <v>152</v>
      </c>
      <c r="M51" t="s">
        <v>35</v>
      </c>
      <c r="N51" t="s">
        <v>76</v>
      </c>
      <c r="O51" t="s">
        <v>152</v>
      </c>
      <c r="P51" t="s">
        <v>152</v>
      </c>
      <c r="Q51">
        <v>38</v>
      </c>
      <c r="R51" t="s">
        <v>29</v>
      </c>
      <c r="S51" t="s">
        <v>88</v>
      </c>
    </row>
    <row r="52" spans="1:19" x14ac:dyDescent="0.3">
      <c r="A52">
        <v>2299</v>
      </c>
      <c r="B52">
        <v>40</v>
      </c>
      <c r="C52" t="s">
        <v>19</v>
      </c>
      <c r="D52" t="s">
        <v>68</v>
      </c>
      <c r="E52" t="s">
        <v>69</v>
      </c>
      <c r="F52">
        <v>87</v>
      </c>
      <c r="G52" t="s">
        <v>57</v>
      </c>
      <c r="H52" t="s">
        <v>23</v>
      </c>
      <c r="I52" t="s">
        <v>109</v>
      </c>
      <c r="J52" t="s">
        <v>39</v>
      </c>
      <c r="K52">
        <v>2.9</v>
      </c>
      <c r="L52" t="s">
        <v>152</v>
      </c>
      <c r="M52" t="s">
        <v>46</v>
      </c>
      <c r="N52" t="s">
        <v>72</v>
      </c>
      <c r="O52" t="s">
        <v>152</v>
      </c>
      <c r="P52" t="s">
        <v>152</v>
      </c>
      <c r="Q52">
        <v>10</v>
      </c>
      <c r="R52" t="s">
        <v>35</v>
      </c>
      <c r="S52" t="s">
        <v>97</v>
      </c>
    </row>
    <row r="53" spans="1:19" x14ac:dyDescent="0.3">
      <c r="A53">
        <v>2266</v>
      </c>
      <c r="B53">
        <v>36</v>
      </c>
      <c r="C53" t="s">
        <v>19</v>
      </c>
      <c r="D53" t="s">
        <v>64</v>
      </c>
      <c r="E53" t="s">
        <v>65</v>
      </c>
      <c r="F53">
        <v>94</v>
      </c>
      <c r="G53" t="s">
        <v>57</v>
      </c>
      <c r="H53" t="s">
        <v>92</v>
      </c>
      <c r="I53" t="s">
        <v>134</v>
      </c>
      <c r="J53" t="s">
        <v>58</v>
      </c>
      <c r="K53">
        <v>3.9</v>
      </c>
      <c r="L53" t="s">
        <v>152</v>
      </c>
      <c r="M53" t="s">
        <v>34</v>
      </c>
      <c r="N53" t="s">
        <v>76</v>
      </c>
      <c r="O53" t="s">
        <v>152</v>
      </c>
      <c r="P53" t="s">
        <v>152</v>
      </c>
      <c r="Q53">
        <v>10</v>
      </c>
      <c r="R53" t="s">
        <v>46</v>
      </c>
      <c r="S53" t="s">
        <v>60</v>
      </c>
    </row>
    <row r="54" spans="1:19" x14ac:dyDescent="0.3">
      <c r="A54">
        <v>2178</v>
      </c>
      <c r="B54">
        <v>24</v>
      </c>
      <c r="C54" t="s">
        <v>19</v>
      </c>
      <c r="D54" t="s">
        <v>143</v>
      </c>
      <c r="E54" t="s">
        <v>69</v>
      </c>
      <c r="F54">
        <v>93</v>
      </c>
      <c r="G54" t="s">
        <v>57</v>
      </c>
      <c r="H54" t="s">
        <v>92</v>
      </c>
      <c r="I54" t="s">
        <v>96</v>
      </c>
      <c r="J54" t="s">
        <v>25</v>
      </c>
      <c r="K54">
        <v>3</v>
      </c>
      <c r="L54" t="s">
        <v>152</v>
      </c>
      <c r="M54" t="s">
        <v>34</v>
      </c>
      <c r="N54" t="s">
        <v>28</v>
      </c>
      <c r="O54" t="s">
        <v>152</v>
      </c>
      <c r="P54" t="s">
        <v>152</v>
      </c>
      <c r="Q54">
        <v>9</v>
      </c>
      <c r="R54" t="s">
        <v>46</v>
      </c>
      <c r="S54" t="s">
        <v>77</v>
      </c>
    </row>
    <row r="55" spans="1:19" x14ac:dyDescent="0.3">
      <c r="A55">
        <v>2132</v>
      </c>
      <c r="B55">
        <v>19</v>
      </c>
      <c r="C55" t="s">
        <v>19</v>
      </c>
      <c r="D55" t="s">
        <v>61</v>
      </c>
      <c r="E55" t="s">
        <v>21</v>
      </c>
      <c r="F55">
        <v>52</v>
      </c>
      <c r="G55" t="s">
        <v>57</v>
      </c>
      <c r="H55" t="s">
        <v>45</v>
      </c>
      <c r="I55" t="s">
        <v>108</v>
      </c>
      <c r="J55" t="s">
        <v>58</v>
      </c>
      <c r="K55">
        <v>3.6</v>
      </c>
      <c r="L55" t="s">
        <v>152</v>
      </c>
      <c r="M55" t="s">
        <v>27</v>
      </c>
      <c r="N55" t="s">
        <v>28</v>
      </c>
      <c r="O55" t="s">
        <v>152</v>
      </c>
      <c r="P55" t="s">
        <v>152</v>
      </c>
      <c r="Q55">
        <v>9</v>
      </c>
      <c r="R55" t="s">
        <v>34</v>
      </c>
      <c r="S55" t="s">
        <v>30</v>
      </c>
    </row>
    <row r="56" spans="1:19" x14ac:dyDescent="0.3">
      <c r="A56">
        <v>2111</v>
      </c>
      <c r="B56">
        <v>52</v>
      </c>
      <c r="C56" t="s">
        <v>19</v>
      </c>
      <c r="D56" t="s">
        <v>125</v>
      </c>
      <c r="E56" t="s">
        <v>21</v>
      </c>
      <c r="F56">
        <v>93</v>
      </c>
      <c r="G56" t="s">
        <v>57</v>
      </c>
      <c r="H56" t="s">
        <v>23</v>
      </c>
      <c r="I56" t="s">
        <v>109</v>
      </c>
      <c r="J56" t="s">
        <v>39</v>
      </c>
      <c r="K56">
        <v>3.9</v>
      </c>
      <c r="L56" t="s">
        <v>152</v>
      </c>
      <c r="M56" t="s">
        <v>35</v>
      </c>
      <c r="N56" t="s">
        <v>76</v>
      </c>
      <c r="O56" t="s">
        <v>152</v>
      </c>
      <c r="P56" t="s">
        <v>152</v>
      </c>
      <c r="Q56">
        <v>36</v>
      </c>
      <c r="R56" t="s">
        <v>59</v>
      </c>
      <c r="S56" t="s">
        <v>97</v>
      </c>
    </row>
    <row r="57" spans="1:19" x14ac:dyDescent="0.3">
      <c r="A57">
        <v>2080</v>
      </c>
      <c r="B57">
        <v>32</v>
      </c>
      <c r="C57" t="s">
        <v>19</v>
      </c>
      <c r="D57" t="s">
        <v>36</v>
      </c>
      <c r="E57" t="s">
        <v>21</v>
      </c>
      <c r="F57">
        <v>24</v>
      </c>
      <c r="G57" t="s">
        <v>57</v>
      </c>
      <c r="H57" t="s">
        <v>23</v>
      </c>
      <c r="I57" t="s">
        <v>84</v>
      </c>
      <c r="J57" t="s">
        <v>54</v>
      </c>
      <c r="K57">
        <v>3.1</v>
      </c>
      <c r="L57" t="s">
        <v>152</v>
      </c>
      <c r="M57" t="s">
        <v>59</v>
      </c>
      <c r="N57" t="s">
        <v>47</v>
      </c>
      <c r="O57" t="s">
        <v>152</v>
      </c>
      <c r="P57" t="s">
        <v>152</v>
      </c>
      <c r="Q57">
        <v>16</v>
      </c>
      <c r="R57" t="s">
        <v>46</v>
      </c>
      <c r="S57" t="s">
        <v>60</v>
      </c>
    </row>
    <row r="58" spans="1:19" x14ac:dyDescent="0.3">
      <c r="A58">
        <v>2030</v>
      </c>
      <c r="B58">
        <v>25</v>
      </c>
      <c r="C58" t="s">
        <v>19</v>
      </c>
      <c r="D58" t="s">
        <v>119</v>
      </c>
      <c r="E58" t="s">
        <v>69</v>
      </c>
      <c r="F58">
        <v>23</v>
      </c>
      <c r="G58" t="s">
        <v>57</v>
      </c>
      <c r="H58" t="s">
        <v>45</v>
      </c>
      <c r="I58" t="s">
        <v>71</v>
      </c>
      <c r="J58" t="s">
        <v>39</v>
      </c>
      <c r="K58">
        <v>4.5999999999999996</v>
      </c>
      <c r="L58" t="s">
        <v>152</v>
      </c>
      <c r="M58" t="s">
        <v>34</v>
      </c>
      <c r="N58" t="s">
        <v>47</v>
      </c>
      <c r="O58" t="s">
        <v>152</v>
      </c>
      <c r="P58" t="s">
        <v>152</v>
      </c>
      <c r="Q58">
        <v>40</v>
      </c>
      <c r="R58" t="s">
        <v>46</v>
      </c>
      <c r="S58" t="s">
        <v>60</v>
      </c>
    </row>
    <row r="59" spans="1:19" x14ac:dyDescent="0.3">
      <c r="A59">
        <v>1934</v>
      </c>
      <c r="B59">
        <v>48</v>
      </c>
      <c r="C59" t="s">
        <v>19</v>
      </c>
      <c r="D59" t="s">
        <v>42</v>
      </c>
      <c r="E59" t="s">
        <v>43</v>
      </c>
      <c r="F59">
        <v>67</v>
      </c>
      <c r="G59" t="s">
        <v>57</v>
      </c>
      <c r="H59" t="s">
        <v>23</v>
      </c>
      <c r="I59" t="s">
        <v>84</v>
      </c>
      <c r="J59" t="s">
        <v>54</v>
      </c>
      <c r="K59">
        <v>4.0999999999999996</v>
      </c>
      <c r="L59" t="s">
        <v>152</v>
      </c>
      <c r="M59" t="s">
        <v>35</v>
      </c>
      <c r="N59" t="s">
        <v>47</v>
      </c>
      <c r="O59" t="s">
        <v>152</v>
      </c>
      <c r="P59" t="s">
        <v>152</v>
      </c>
      <c r="Q59">
        <v>28</v>
      </c>
      <c r="R59" t="s">
        <v>29</v>
      </c>
      <c r="S59" t="s">
        <v>50</v>
      </c>
    </row>
    <row r="60" spans="1:19" x14ac:dyDescent="0.3">
      <c r="A60">
        <v>1838</v>
      </c>
      <c r="B60">
        <v>41</v>
      </c>
      <c r="C60" t="s">
        <v>19</v>
      </c>
      <c r="D60" t="s">
        <v>124</v>
      </c>
      <c r="E60" t="s">
        <v>69</v>
      </c>
      <c r="F60">
        <v>77</v>
      </c>
      <c r="G60" t="s">
        <v>57</v>
      </c>
      <c r="H60" t="s">
        <v>45</v>
      </c>
      <c r="I60" t="s">
        <v>118</v>
      </c>
      <c r="J60" t="s">
        <v>25</v>
      </c>
      <c r="K60">
        <v>4.8</v>
      </c>
      <c r="L60" t="s">
        <v>152</v>
      </c>
      <c r="M60" t="s">
        <v>46</v>
      </c>
      <c r="N60" t="s">
        <v>40</v>
      </c>
      <c r="O60" t="s">
        <v>152</v>
      </c>
      <c r="P60" t="s">
        <v>152</v>
      </c>
      <c r="Q60">
        <v>8</v>
      </c>
      <c r="R60" t="s">
        <v>29</v>
      </c>
      <c r="S60" t="s">
        <v>88</v>
      </c>
    </row>
    <row r="61" spans="1:19" x14ac:dyDescent="0.3">
      <c r="A61">
        <v>1815</v>
      </c>
      <c r="B61">
        <v>32</v>
      </c>
      <c r="C61" t="s">
        <v>19</v>
      </c>
      <c r="D61" t="s">
        <v>36</v>
      </c>
      <c r="E61" t="s">
        <v>21</v>
      </c>
      <c r="F61">
        <v>92</v>
      </c>
      <c r="G61" t="s">
        <v>57</v>
      </c>
      <c r="H61" t="s">
        <v>45</v>
      </c>
      <c r="I61" t="s">
        <v>53</v>
      </c>
      <c r="J61" t="s">
        <v>54</v>
      </c>
      <c r="K61">
        <v>3.8</v>
      </c>
      <c r="L61" t="s">
        <v>152</v>
      </c>
      <c r="M61" t="s">
        <v>59</v>
      </c>
      <c r="N61" t="s">
        <v>40</v>
      </c>
      <c r="O61" t="s">
        <v>152</v>
      </c>
      <c r="P61" t="s">
        <v>152</v>
      </c>
      <c r="Q61">
        <v>24</v>
      </c>
      <c r="R61" t="s">
        <v>35</v>
      </c>
      <c r="S61" t="s">
        <v>60</v>
      </c>
    </row>
    <row r="62" spans="1:19" x14ac:dyDescent="0.3">
      <c r="A62">
        <v>1792</v>
      </c>
      <c r="B62">
        <v>62</v>
      </c>
      <c r="C62" t="s">
        <v>19</v>
      </c>
      <c r="D62" t="s">
        <v>36</v>
      </c>
      <c r="E62" t="s">
        <v>21</v>
      </c>
      <c r="F62">
        <v>98</v>
      </c>
      <c r="G62" t="s">
        <v>57</v>
      </c>
      <c r="H62" t="s">
        <v>38</v>
      </c>
      <c r="I62" t="s">
        <v>75</v>
      </c>
      <c r="J62" t="s">
        <v>25</v>
      </c>
      <c r="K62">
        <v>4</v>
      </c>
      <c r="L62" t="s">
        <v>152</v>
      </c>
      <c r="M62" t="s">
        <v>59</v>
      </c>
      <c r="N62" t="s">
        <v>76</v>
      </c>
      <c r="O62" t="s">
        <v>152</v>
      </c>
      <c r="P62" t="s">
        <v>152</v>
      </c>
      <c r="Q62">
        <v>38</v>
      </c>
      <c r="R62" t="s">
        <v>35</v>
      </c>
      <c r="S62" t="s">
        <v>50</v>
      </c>
    </row>
    <row r="63" spans="1:19" x14ac:dyDescent="0.3">
      <c r="A63">
        <v>1788</v>
      </c>
      <c r="B63">
        <v>20</v>
      </c>
      <c r="C63" t="s">
        <v>19</v>
      </c>
      <c r="D63" t="s">
        <v>31</v>
      </c>
      <c r="E63" t="s">
        <v>21</v>
      </c>
      <c r="F63">
        <v>38</v>
      </c>
      <c r="G63" t="s">
        <v>57</v>
      </c>
      <c r="H63" t="s">
        <v>23</v>
      </c>
      <c r="I63" t="s">
        <v>81</v>
      </c>
      <c r="J63" t="s">
        <v>58</v>
      </c>
      <c r="K63">
        <v>4.9000000000000004</v>
      </c>
      <c r="L63" t="s">
        <v>152</v>
      </c>
      <c r="M63" t="s">
        <v>34</v>
      </c>
      <c r="N63" t="s">
        <v>72</v>
      </c>
      <c r="O63" t="s">
        <v>152</v>
      </c>
      <c r="P63" t="s">
        <v>152</v>
      </c>
      <c r="Q63">
        <v>10</v>
      </c>
      <c r="R63" t="s">
        <v>34</v>
      </c>
      <c r="S63" t="s">
        <v>60</v>
      </c>
    </row>
    <row r="64" spans="1:19" x14ac:dyDescent="0.3">
      <c r="A64">
        <v>1749</v>
      </c>
      <c r="B64">
        <v>34</v>
      </c>
      <c r="C64" t="s">
        <v>19</v>
      </c>
      <c r="D64" t="s">
        <v>87</v>
      </c>
      <c r="E64" t="s">
        <v>21</v>
      </c>
      <c r="F64">
        <v>93</v>
      </c>
      <c r="G64" t="s">
        <v>57</v>
      </c>
      <c r="H64" t="s">
        <v>23</v>
      </c>
      <c r="I64" t="s">
        <v>86</v>
      </c>
      <c r="J64" t="s">
        <v>25</v>
      </c>
      <c r="K64">
        <v>3.9</v>
      </c>
      <c r="L64" t="s">
        <v>152</v>
      </c>
      <c r="M64" t="s">
        <v>34</v>
      </c>
      <c r="N64" t="s">
        <v>72</v>
      </c>
      <c r="O64" t="s">
        <v>152</v>
      </c>
      <c r="P64" t="s">
        <v>152</v>
      </c>
      <c r="Q64">
        <v>41</v>
      </c>
      <c r="R64" t="s">
        <v>34</v>
      </c>
      <c r="S64" t="s">
        <v>50</v>
      </c>
    </row>
    <row r="65" spans="1:19" x14ac:dyDescent="0.3">
      <c r="A65">
        <v>1601</v>
      </c>
      <c r="B65">
        <v>20</v>
      </c>
      <c r="C65" t="s">
        <v>19</v>
      </c>
      <c r="D65" t="s">
        <v>137</v>
      </c>
      <c r="E65" t="s">
        <v>43</v>
      </c>
      <c r="F65">
        <v>26</v>
      </c>
      <c r="G65" t="s">
        <v>57</v>
      </c>
      <c r="H65" t="s">
        <v>38</v>
      </c>
      <c r="I65" t="s">
        <v>134</v>
      </c>
      <c r="J65" t="s">
        <v>39</v>
      </c>
      <c r="K65">
        <v>4.7</v>
      </c>
      <c r="L65" t="s">
        <v>152</v>
      </c>
      <c r="M65" t="s">
        <v>46</v>
      </c>
      <c r="N65" t="s">
        <v>47</v>
      </c>
      <c r="O65" t="s">
        <v>26</v>
      </c>
      <c r="P65" t="s">
        <v>26</v>
      </c>
      <c r="Q65">
        <v>24</v>
      </c>
      <c r="R65" t="s">
        <v>46</v>
      </c>
      <c r="S65" t="s">
        <v>41</v>
      </c>
    </row>
    <row r="66" spans="1:19" x14ac:dyDescent="0.3">
      <c r="A66">
        <v>1495</v>
      </c>
      <c r="B66">
        <v>43</v>
      </c>
      <c r="C66" t="s">
        <v>19</v>
      </c>
      <c r="D66" t="s">
        <v>113</v>
      </c>
      <c r="E66" t="s">
        <v>21</v>
      </c>
      <c r="F66">
        <v>76</v>
      </c>
      <c r="G66" t="s">
        <v>57</v>
      </c>
      <c r="H66" t="s">
        <v>45</v>
      </c>
      <c r="I66" t="s">
        <v>24</v>
      </c>
      <c r="J66" t="s">
        <v>39</v>
      </c>
      <c r="K66">
        <v>3</v>
      </c>
      <c r="L66" t="s">
        <v>152</v>
      </c>
      <c r="M66" t="s">
        <v>34</v>
      </c>
      <c r="N66" t="s">
        <v>47</v>
      </c>
      <c r="O66" t="s">
        <v>26</v>
      </c>
      <c r="P66" t="s">
        <v>26</v>
      </c>
      <c r="Q66">
        <v>23</v>
      </c>
      <c r="R66" t="s">
        <v>34</v>
      </c>
      <c r="S66" t="s">
        <v>30</v>
      </c>
    </row>
    <row r="67" spans="1:19" x14ac:dyDescent="0.3">
      <c r="A67">
        <v>1465</v>
      </c>
      <c r="B67">
        <v>33</v>
      </c>
      <c r="C67" t="s">
        <v>19</v>
      </c>
      <c r="D67" t="s">
        <v>133</v>
      </c>
      <c r="E67" t="s">
        <v>69</v>
      </c>
      <c r="F67">
        <v>92</v>
      </c>
      <c r="G67" t="s">
        <v>57</v>
      </c>
      <c r="H67" t="s">
        <v>45</v>
      </c>
      <c r="I67" t="s">
        <v>100</v>
      </c>
      <c r="J67" t="s">
        <v>25</v>
      </c>
      <c r="K67">
        <v>4.5999999999999996</v>
      </c>
      <c r="L67" t="s">
        <v>152</v>
      </c>
      <c r="M67" t="s">
        <v>34</v>
      </c>
      <c r="N67" t="s">
        <v>72</v>
      </c>
      <c r="O67" t="s">
        <v>26</v>
      </c>
      <c r="P67" t="s">
        <v>26</v>
      </c>
      <c r="Q67">
        <v>23</v>
      </c>
      <c r="R67" t="s">
        <v>34</v>
      </c>
      <c r="S67" t="s">
        <v>60</v>
      </c>
    </row>
    <row r="68" spans="1:19" x14ac:dyDescent="0.3">
      <c r="A68">
        <v>1457</v>
      </c>
      <c r="B68">
        <v>59</v>
      </c>
      <c r="C68" t="s">
        <v>19</v>
      </c>
      <c r="D68" t="s">
        <v>64</v>
      </c>
      <c r="E68" t="s">
        <v>65</v>
      </c>
      <c r="F68">
        <v>100</v>
      </c>
      <c r="G68" t="s">
        <v>57</v>
      </c>
      <c r="H68" t="s">
        <v>38</v>
      </c>
      <c r="I68" t="s">
        <v>79</v>
      </c>
      <c r="J68" t="s">
        <v>39</v>
      </c>
      <c r="K68">
        <v>2.7</v>
      </c>
      <c r="L68" t="s">
        <v>152</v>
      </c>
      <c r="M68" t="s">
        <v>29</v>
      </c>
      <c r="N68" t="s">
        <v>76</v>
      </c>
      <c r="O68" t="s">
        <v>26</v>
      </c>
      <c r="P68" t="s">
        <v>26</v>
      </c>
      <c r="Q68">
        <v>30</v>
      </c>
      <c r="R68" t="s">
        <v>46</v>
      </c>
      <c r="S68" t="s">
        <v>97</v>
      </c>
    </row>
    <row r="69" spans="1:19" x14ac:dyDescent="0.3">
      <c r="A69">
        <v>1438</v>
      </c>
      <c r="B69">
        <v>69</v>
      </c>
      <c r="C69" t="s">
        <v>19</v>
      </c>
      <c r="D69" t="s">
        <v>137</v>
      </c>
      <c r="E69" t="s">
        <v>43</v>
      </c>
      <c r="F69">
        <v>97</v>
      </c>
      <c r="G69" t="s">
        <v>57</v>
      </c>
      <c r="H69" t="s">
        <v>92</v>
      </c>
      <c r="I69" t="s">
        <v>121</v>
      </c>
      <c r="J69" t="s">
        <v>25</v>
      </c>
      <c r="K69">
        <v>4.2</v>
      </c>
      <c r="L69" t="s">
        <v>152</v>
      </c>
      <c r="M69" t="s">
        <v>59</v>
      </c>
      <c r="N69" t="s">
        <v>40</v>
      </c>
      <c r="O69" t="s">
        <v>26</v>
      </c>
      <c r="P69" t="s">
        <v>26</v>
      </c>
      <c r="Q69">
        <v>14</v>
      </c>
      <c r="R69" t="s">
        <v>35</v>
      </c>
      <c r="S69" t="s">
        <v>50</v>
      </c>
    </row>
    <row r="70" spans="1:19" x14ac:dyDescent="0.3">
      <c r="A70">
        <v>1420</v>
      </c>
      <c r="B70">
        <v>43</v>
      </c>
      <c r="C70" t="s">
        <v>19</v>
      </c>
      <c r="D70" t="s">
        <v>68</v>
      </c>
      <c r="E70" t="s">
        <v>69</v>
      </c>
      <c r="F70">
        <v>75</v>
      </c>
      <c r="G70" t="s">
        <v>57</v>
      </c>
      <c r="H70" t="s">
        <v>45</v>
      </c>
      <c r="I70" t="s">
        <v>121</v>
      </c>
      <c r="J70" t="s">
        <v>54</v>
      </c>
      <c r="K70">
        <v>2.6</v>
      </c>
      <c r="L70" t="s">
        <v>152</v>
      </c>
      <c r="M70" t="s">
        <v>59</v>
      </c>
      <c r="N70" t="s">
        <v>40</v>
      </c>
      <c r="O70" t="s">
        <v>26</v>
      </c>
      <c r="P70" t="s">
        <v>26</v>
      </c>
      <c r="Q70">
        <v>4</v>
      </c>
      <c r="R70" t="s">
        <v>59</v>
      </c>
      <c r="S70" t="s">
        <v>60</v>
      </c>
    </row>
    <row r="71" spans="1:19" x14ac:dyDescent="0.3">
      <c r="A71">
        <v>1418</v>
      </c>
      <c r="B71">
        <v>62</v>
      </c>
      <c r="C71" t="s">
        <v>19</v>
      </c>
      <c r="D71" t="s">
        <v>61</v>
      </c>
      <c r="E71" t="s">
        <v>21</v>
      </c>
      <c r="F71">
        <v>25</v>
      </c>
      <c r="G71" t="s">
        <v>57</v>
      </c>
      <c r="H71" t="s">
        <v>38</v>
      </c>
      <c r="I71" t="s">
        <v>110</v>
      </c>
      <c r="J71" t="s">
        <v>39</v>
      </c>
      <c r="K71">
        <v>4.5999999999999996</v>
      </c>
      <c r="L71" t="s">
        <v>152</v>
      </c>
      <c r="M71" t="s">
        <v>35</v>
      </c>
      <c r="N71" t="s">
        <v>55</v>
      </c>
      <c r="O71" t="s">
        <v>26</v>
      </c>
      <c r="P71" t="s">
        <v>26</v>
      </c>
      <c r="Q71">
        <v>21</v>
      </c>
      <c r="R71" t="s">
        <v>59</v>
      </c>
      <c r="S71" t="s">
        <v>30</v>
      </c>
    </row>
    <row r="72" spans="1:19" x14ac:dyDescent="0.3">
      <c r="A72">
        <v>1371</v>
      </c>
      <c r="B72">
        <v>27</v>
      </c>
      <c r="C72" t="s">
        <v>19</v>
      </c>
      <c r="D72" t="s">
        <v>119</v>
      </c>
      <c r="E72" t="s">
        <v>69</v>
      </c>
      <c r="F72">
        <v>67</v>
      </c>
      <c r="G72" t="s">
        <v>57</v>
      </c>
      <c r="H72" t="s">
        <v>23</v>
      </c>
      <c r="I72" t="s">
        <v>100</v>
      </c>
      <c r="J72" t="s">
        <v>54</v>
      </c>
      <c r="K72">
        <v>2.9</v>
      </c>
      <c r="L72" t="s">
        <v>152</v>
      </c>
      <c r="M72" t="s">
        <v>46</v>
      </c>
      <c r="N72" t="s">
        <v>72</v>
      </c>
      <c r="O72" t="s">
        <v>26</v>
      </c>
      <c r="P72" t="s">
        <v>26</v>
      </c>
      <c r="Q72">
        <v>41</v>
      </c>
      <c r="R72" t="s">
        <v>34</v>
      </c>
      <c r="S72" t="s">
        <v>97</v>
      </c>
    </row>
    <row r="73" spans="1:19" x14ac:dyDescent="0.3">
      <c r="A73">
        <v>1305</v>
      </c>
      <c r="B73">
        <v>64</v>
      </c>
      <c r="C73" t="s">
        <v>19</v>
      </c>
      <c r="D73" t="s">
        <v>132</v>
      </c>
      <c r="E73" t="s">
        <v>69</v>
      </c>
      <c r="F73">
        <v>63</v>
      </c>
      <c r="G73" t="s">
        <v>57</v>
      </c>
      <c r="H73" t="s">
        <v>38</v>
      </c>
      <c r="I73" t="s">
        <v>121</v>
      </c>
      <c r="J73" t="s">
        <v>39</v>
      </c>
      <c r="K73">
        <v>4</v>
      </c>
      <c r="L73" t="s">
        <v>152</v>
      </c>
      <c r="M73" t="s">
        <v>34</v>
      </c>
      <c r="N73" t="s">
        <v>72</v>
      </c>
      <c r="O73" t="s">
        <v>26</v>
      </c>
      <c r="P73" t="s">
        <v>26</v>
      </c>
      <c r="Q73">
        <v>18</v>
      </c>
      <c r="R73" t="s">
        <v>46</v>
      </c>
      <c r="S73" t="s">
        <v>97</v>
      </c>
    </row>
    <row r="74" spans="1:19" x14ac:dyDescent="0.3">
      <c r="A74">
        <v>1254</v>
      </c>
      <c r="B74">
        <v>39</v>
      </c>
      <c r="C74" t="s">
        <v>19</v>
      </c>
      <c r="D74" t="s">
        <v>42</v>
      </c>
      <c r="E74" t="s">
        <v>43</v>
      </c>
      <c r="F74">
        <v>23</v>
      </c>
      <c r="G74" t="s">
        <v>57</v>
      </c>
      <c r="H74" t="s">
        <v>92</v>
      </c>
      <c r="I74" t="s">
        <v>108</v>
      </c>
      <c r="J74" t="s">
        <v>25</v>
      </c>
      <c r="K74">
        <v>4.9000000000000004</v>
      </c>
      <c r="L74" t="s">
        <v>152</v>
      </c>
      <c r="M74" t="s">
        <v>29</v>
      </c>
      <c r="N74" t="s">
        <v>28</v>
      </c>
      <c r="O74" t="s">
        <v>26</v>
      </c>
      <c r="P74" t="s">
        <v>26</v>
      </c>
      <c r="Q74">
        <v>49</v>
      </c>
      <c r="R74" t="s">
        <v>46</v>
      </c>
      <c r="S74" t="s">
        <v>50</v>
      </c>
    </row>
    <row r="75" spans="1:19" x14ac:dyDescent="0.3">
      <c r="A75">
        <v>1165</v>
      </c>
      <c r="B75">
        <v>68</v>
      </c>
      <c r="C75" t="s">
        <v>19</v>
      </c>
      <c r="D75" t="s">
        <v>82</v>
      </c>
      <c r="E75" t="s">
        <v>21</v>
      </c>
      <c r="F75">
        <v>96</v>
      </c>
      <c r="G75" t="s">
        <v>57</v>
      </c>
      <c r="H75" t="s">
        <v>45</v>
      </c>
      <c r="I75" t="s">
        <v>96</v>
      </c>
      <c r="J75" t="s">
        <v>25</v>
      </c>
      <c r="K75">
        <v>4.2</v>
      </c>
      <c r="L75" t="s">
        <v>152</v>
      </c>
      <c r="M75" t="s">
        <v>27</v>
      </c>
      <c r="N75" t="s">
        <v>55</v>
      </c>
      <c r="O75" t="s">
        <v>26</v>
      </c>
      <c r="P75" t="s">
        <v>26</v>
      </c>
      <c r="Q75">
        <v>47</v>
      </c>
      <c r="R75" t="s">
        <v>46</v>
      </c>
      <c r="S75" t="s">
        <v>60</v>
      </c>
    </row>
    <row r="76" spans="1:19" x14ac:dyDescent="0.3">
      <c r="A76">
        <v>1034</v>
      </c>
      <c r="B76">
        <v>19</v>
      </c>
      <c r="C76" t="s">
        <v>19</v>
      </c>
      <c r="D76" t="s">
        <v>95</v>
      </c>
      <c r="E76" t="s">
        <v>21</v>
      </c>
      <c r="F76">
        <v>52</v>
      </c>
      <c r="G76" t="s">
        <v>57</v>
      </c>
      <c r="H76" t="s">
        <v>38</v>
      </c>
      <c r="I76" t="s">
        <v>67</v>
      </c>
      <c r="J76" t="s">
        <v>39</v>
      </c>
      <c r="K76">
        <v>4.5999999999999996</v>
      </c>
      <c r="L76" t="s">
        <v>26</v>
      </c>
      <c r="M76" t="s">
        <v>27</v>
      </c>
      <c r="N76" t="s">
        <v>40</v>
      </c>
      <c r="O76" t="s">
        <v>26</v>
      </c>
      <c r="P76" t="s">
        <v>26</v>
      </c>
      <c r="Q76">
        <v>41</v>
      </c>
      <c r="R76" t="s">
        <v>34</v>
      </c>
      <c r="S76" t="s">
        <v>60</v>
      </c>
    </row>
    <row r="77" spans="1:19" x14ac:dyDescent="0.3">
      <c r="A77">
        <v>1012</v>
      </c>
      <c r="B77">
        <v>43</v>
      </c>
      <c r="C77" t="s">
        <v>19</v>
      </c>
      <c r="D77" t="s">
        <v>132</v>
      </c>
      <c r="E77" t="s">
        <v>69</v>
      </c>
      <c r="F77">
        <v>25</v>
      </c>
      <c r="G77" t="s">
        <v>57</v>
      </c>
      <c r="H77" t="s">
        <v>23</v>
      </c>
      <c r="I77" t="s">
        <v>126</v>
      </c>
      <c r="J77" t="s">
        <v>39</v>
      </c>
      <c r="K77">
        <v>2.9</v>
      </c>
      <c r="L77" t="s">
        <v>26</v>
      </c>
      <c r="M77" t="s">
        <v>46</v>
      </c>
      <c r="N77" t="s">
        <v>47</v>
      </c>
      <c r="O77" t="s">
        <v>26</v>
      </c>
      <c r="P77" t="s">
        <v>26</v>
      </c>
      <c r="Q77">
        <v>32</v>
      </c>
      <c r="R77" t="s">
        <v>59</v>
      </c>
      <c r="S77" t="s">
        <v>30</v>
      </c>
    </row>
    <row r="78" spans="1:19" x14ac:dyDescent="0.3">
      <c r="A78">
        <v>950</v>
      </c>
      <c r="B78">
        <v>33</v>
      </c>
      <c r="C78" t="s">
        <v>19</v>
      </c>
      <c r="D78" t="s">
        <v>36</v>
      </c>
      <c r="E78" t="s">
        <v>21</v>
      </c>
      <c r="F78">
        <v>36</v>
      </c>
      <c r="G78" t="s">
        <v>57</v>
      </c>
      <c r="H78" t="s">
        <v>45</v>
      </c>
      <c r="I78" t="s">
        <v>79</v>
      </c>
      <c r="J78" t="s">
        <v>54</v>
      </c>
      <c r="K78">
        <v>3.4</v>
      </c>
      <c r="L78" t="s">
        <v>26</v>
      </c>
      <c r="M78" t="s">
        <v>35</v>
      </c>
      <c r="N78" t="s">
        <v>55</v>
      </c>
      <c r="O78" t="s">
        <v>26</v>
      </c>
      <c r="P78" t="s">
        <v>26</v>
      </c>
      <c r="Q78">
        <v>49</v>
      </c>
      <c r="R78" t="s">
        <v>29</v>
      </c>
      <c r="S78" t="s">
        <v>88</v>
      </c>
    </row>
    <row r="79" spans="1:19" x14ac:dyDescent="0.3">
      <c r="A79">
        <v>814</v>
      </c>
      <c r="B79">
        <v>54</v>
      </c>
      <c r="C79" t="s">
        <v>19</v>
      </c>
      <c r="D79" t="s">
        <v>68</v>
      </c>
      <c r="E79" t="s">
        <v>69</v>
      </c>
      <c r="F79">
        <v>45</v>
      </c>
      <c r="G79" t="s">
        <v>57</v>
      </c>
      <c r="H79" t="s">
        <v>38</v>
      </c>
      <c r="I79" t="s">
        <v>79</v>
      </c>
      <c r="J79" t="s">
        <v>54</v>
      </c>
      <c r="K79">
        <v>2.9</v>
      </c>
      <c r="L79" t="s">
        <v>26</v>
      </c>
      <c r="M79" t="s">
        <v>27</v>
      </c>
      <c r="N79" t="s">
        <v>76</v>
      </c>
      <c r="O79" t="s">
        <v>26</v>
      </c>
      <c r="P79" t="s">
        <v>26</v>
      </c>
      <c r="Q79">
        <v>14</v>
      </c>
      <c r="R79" t="s">
        <v>59</v>
      </c>
      <c r="S79" t="s">
        <v>50</v>
      </c>
    </row>
    <row r="80" spans="1:19" x14ac:dyDescent="0.3">
      <c r="A80">
        <v>757</v>
      </c>
      <c r="B80">
        <v>62</v>
      </c>
      <c r="C80" t="s">
        <v>19</v>
      </c>
      <c r="D80" t="s">
        <v>133</v>
      </c>
      <c r="E80" t="s">
        <v>69</v>
      </c>
      <c r="F80">
        <v>99</v>
      </c>
      <c r="G80" t="s">
        <v>57</v>
      </c>
      <c r="H80" t="s">
        <v>38</v>
      </c>
      <c r="I80" t="s">
        <v>121</v>
      </c>
      <c r="J80" t="s">
        <v>54</v>
      </c>
      <c r="K80">
        <v>4.8</v>
      </c>
      <c r="L80" t="s">
        <v>26</v>
      </c>
      <c r="M80" t="s">
        <v>35</v>
      </c>
      <c r="N80" t="s">
        <v>55</v>
      </c>
      <c r="O80" t="s">
        <v>26</v>
      </c>
      <c r="P80" t="s">
        <v>26</v>
      </c>
      <c r="Q80">
        <v>24</v>
      </c>
      <c r="R80" t="s">
        <v>35</v>
      </c>
      <c r="S80" t="s">
        <v>30</v>
      </c>
    </row>
    <row r="81" spans="1:19" x14ac:dyDescent="0.3">
      <c r="A81">
        <v>736</v>
      </c>
      <c r="B81">
        <v>61</v>
      </c>
      <c r="C81" t="s">
        <v>19</v>
      </c>
      <c r="D81" t="s">
        <v>89</v>
      </c>
      <c r="E81" t="s">
        <v>69</v>
      </c>
      <c r="F81">
        <v>48</v>
      </c>
      <c r="G81" t="s">
        <v>57</v>
      </c>
      <c r="H81" t="s">
        <v>45</v>
      </c>
      <c r="I81" t="s">
        <v>121</v>
      </c>
      <c r="J81" t="s">
        <v>58</v>
      </c>
      <c r="K81">
        <v>3.6</v>
      </c>
      <c r="L81" t="s">
        <v>26</v>
      </c>
      <c r="M81" t="s">
        <v>29</v>
      </c>
      <c r="N81" t="s">
        <v>72</v>
      </c>
      <c r="O81" t="s">
        <v>26</v>
      </c>
      <c r="P81" t="s">
        <v>26</v>
      </c>
      <c r="Q81">
        <v>48</v>
      </c>
      <c r="R81" t="s">
        <v>35</v>
      </c>
      <c r="S81" t="s">
        <v>77</v>
      </c>
    </row>
    <row r="82" spans="1:19" x14ac:dyDescent="0.3">
      <c r="A82">
        <v>703</v>
      </c>
      <c r="B82">
        <v>18</v>
      </c>
      <c r="C82" t="s">
        <v>19</v>
      </c>
      <c r="D82" t="s">
        <v>56</v>
      </c>
      <c r="E82" t="s">
        <v>21</v>
      </c>
      <c r="F82">
        <v>71</v>
      </c>
      <c r="G82" t="s">
        <v>57</v>
      </c>
      <c r="H82" t="s">
        <v>45</v>
      </c>
      <c r="I82" t="s">
        <v>53</v>
      </c>
      <c r="J82" t="s">
        <v>25</v>
      </c>
      <c r="K82">
        <v>3.4</v>
      </c>
      <c r="L82" t="s">
        <v>26</v>
      </c>
      <c r="M82" t="s">
        <v>34</v>
      </c>
      <c r="N82" t="s">
        <v>76</v>
      </c>
      <c r="O82" t="s">
        <v>26</v>
      </c>
      <c r="P82" t="s">
        <v>26</v>
      </c>
      <c r="Q82">
        <v>1</v>
      </c>
      <c r="R82" t="s">
        <v>35</v>
      </c>
      <c r="S82" t="s">
        <v>41</v>
      </c>
    </row>
    <row r="83" spans="1:19" x14ac:dyDescent="0.3">
      <c r="A83">
        <v>661</v>
      </c>
      <c r="B83">
        <v>50</v>
      </c>
      <c r="C83" t="s">
        <v>19</v>
      </c>
      <c r="D83" t="s">
        <v>64</v>
      </c>
      <c r="E83" t="s">
        <v>65</v>
      </c>
      <c r="F83">
        <v>79</v>
      </c>
      <c r="G83" t="s">
        <v>57</v>
      </c>
      <c r="H83" t="s">
        <v>45</v>
      </c>
      <c r="I83" t="s">
        <v>79</v>
      </c>
      <c r="J83" t="s">
        <v>58</v>
      </c>
      <c r="K83">
        <v>5</v>
      </c>
      <c r="L83" t="s">
        <v>26</v>
      </c>
      <c r="M83" t="s">
        <v>59</v>
      </c>
      <c r="N83" t="s">
        <v>72</v>
      </c>
      <c r="O83" t="s">
        <v>26</v>
      </c>
      <c r="P83" t="s">
        <v>26</v>
      </c>
      <c r="Q83">
        <v>39</v>
      </c>
      <c r="R83" t="s">
        <v>27</v>
      </c>
      <c r="S83" t="s">
        <v>60</v>
      </c>
    </row>
    <row r="84" spans="1:19" x14ac:dyDescent="0.3">
      <c r="A84">
        <v>597</v>
      </c>
      <c r="B84">
        <v>23</v>
      </c>
      <c r="C84" t="s">
        <v>19</v>
      </c>
      <c r="D84" t="s">
        <v>73</v>
      </c>
      <c r="E84" t="s">
        <v>43</v>
      </c>
      <c r="F84">
        <v>37</v>
      </c>
      <c r="G84" t="s">
        <v>57</v>
      </c>
      <c r="H84" t="s">
        <v>92</v>
      </c>
      <c r="I84" t="s">
        <v>53</v>
      </c>
      <c r="J84" t="s">
        <v>54</v>
      </c>
      <c r="K84">
        <v>4.5</v>
      </c>
      <c r="L84" t="s">
        <v>26</v>
      </c>
      <c r="M84" t="s">
        <v>46</v>
      </c>
      <c r="N84" t="s">
        <v>76</v>
      </c>
      <c r="O84" t="s">
        <v>26</v>
      </c>
      <c r="P84" t="s">
        <v>26</v>
      </c>
      <c r="Q84">
        <v>36</v>
      </c>
      <c r="R84" t="s">
        <v>29</v>
      </c>
      <c r="S84" t="s">
        <v>50</v>
      </c>
    </row>
    <row r="85" spans="1:19" x14ac:dyDescent="0.3">
      <c r="A85">
        <v>557</v>
      </c>
      <c r="B85">
        <v>40</v>
      </c>
      <c r="C85" t="s">
        <v>19</v>
      </c>
      <c r="D85" t="s">
        <v>64</v>
      </c>
      <c r="E85" t="s">
        <v>65</v>
      </c>
      <c r="F85">
        <v>90</v>
      </c>
      <c r="G85" t="s">
        <v>57</v>
      </c>
      <c r="H85" t="s">
        <v>23</v>
      </c>
      <c r="I85" t="s">
        <v>126</v>
      </c>
      <c r="J85" t="s">
        <v>25</v>
      </c>
      <c r="K85">
        <v>5</v>
      </c>
      <c r="L85" t="s">
        <v>26</v>
      </c>
      <c r="M85" t="s">
        <v>27</v>
      </c>
      <c r="N85" t="s">
        <v>76</v>
      </c>
      <c r="O85" t="s">
        <v>26</v>
      </c>
      <c r="P85" t="s">
        <v>26</v>
      </c>
      <c r="Q85">
        <v>21</v>
      </c>
      <c r="R85" t="s">
        <v>35</v>
      </c>
      <c r="S85" t="s">
        <v>30</v>
      </c>
    </row>
    <row r="86" spans="1:19" x14ac:dyDescent="0.3">
      <c r="A86">
        <v>531</v>
      </c>
      <c r="B86">
        <v>48</v>
      </c>
      <c r="C86" t="s">
        <v>19</v>
      </c>
      <c r="D86" t="s">
        <v>64</v>
      </c>
      <c r="E86" t="s">
        <v>65</v>
      </c>
      <c r="F86">
        <v>37</v>
      </c>
      <c r="G86" t="s">
        <v>57</v>
      </c>
      <c r="H86" t="s">
        <v>92</v>
      </c>
      <c r="I86" t="s">
        <v>136</v>
      </c>
      <c r="J86" t="s">
        <v>25</v>
      </c>
      <c r="K86">
        <v>3.2</v>
      </c>
      <c r="L86" t="s">
        <v>26</v>
      </c>
      <c r="M86" t="s">
        <v>29</v>
      </c>
      <c r="N86" t="s">
        <v>76</v>
      </c>
      <c r="O86" t="s">
        <v>26</v>
      </c>
      <c r="P86" t="s">
        <v>26</v>
      </c>
      <c r="Q86">
        <v>25</v>
      </c>
      <c r="R86" t="s">
        <v>27</v>
      </c>
      <c r="S86" t="s">
        <v>77</v>
      </c>
    </row>
    <row r="87" spans="1:19" x14ac:dyDescent="0.3">
      <c r="A87">
        <v>436</v>
      </c>
      <c r="B87">
        <v>51</v>
      </c>
      <c r="C87" t="s">
        <v>19</v>
      </c>
      <c r="D87" t="s">
        <v>64</v>
      </c>
      <c r="E87" t="s">
        <v>65</v>
      </c>
      <c r="F87">
        <v>28</v>
      </c>
      <c r="G87" t="s">
        <v>57</v>
      </c>
      <c r="H87" t="s">
        <v>92</v>
      </c>
      <c r="I87" t="s">
        <v>79</v>
      </c>
      <c r="J87" t="s">
        <v>25</v>
      </c>
      <c r="K87">
        <v>3.6</v>
      </c>
      <c r="L87" t="s">
        <v>26</v>
      </c>
      <c r="M87" t="s">
        <v>46</v>
      </c>
      <c r="N87" t="s">
        <v>47</v>
      </c>
      <c r="O87" t="s">
        <v>26</v>
      </c>
      <c r="P87" t="s">
        <v>26</v>
      </c>
      <c r="Q87">
        <v>42</v>
      </c>
      <c r="R87" t="s">
        <v>34</v>
      </c>
      <c r="S87" t="s">
        <v>88</v>
      </c>
    </row>
    <row r="88" spans="1:19" x14ac:dyDescent="0.3">
      <c r="A88">
        <v>399</v>
      </c>
      <c r="B88">
        <v>20</v>
      </c>
      <c r="C88" t="s">
        <v>19</v>
      </c>
      <c r="D88" t="s">
        <v>137</v>
      </c>
      <c r="E88" t="s">
        <v>43</v>
      </c>
      <c r="F88">
        <v>67</v>
      </c>
      <c r="G88" t="s">
        <v>57</v>
      </c>
      <c r="H88" t="s">
        <v>38</v>
      </c>
      <c r="I88" t="s">
        <v>67</v>
      </c>
      <c r="J88" t="s">
        <v>25</v>
      </c>
      <c r="K88">
        <v>4.5999999999999996</v>
      </c>
      <c r="L88" t="s">
        <v>26</v>
      </c>
      <c r="M88" t="s">
        <v>46</v>
      </c>
      <c r="N88" t="s">
        <v>40</v>
      </c>
      <c r="O88" t="s">
        <v>26</v>
      </c>
      <c r="P88" t="s">
        <v>26</v>
      </c>
      <c r="Q88">
        <v>25</v>
      </c>
      <c r="R88" t="s">
        <v>59</v>
      </c>
      <c r="S88" t="s">
        <v>97</v>
      </c>
    </row>
    <row r="89" spans="1:19" x14ac:dyDescent="0.3">
      <c r="A89">
        <v>380</v>
      </c>
      <c r="B89">
        <v>32</v>
      </c>
      <c r="C89" t="s">
        <v>19</v>
      </c>
      <c r="D89" t="s">
        <v>113</v>
      </c>
      <c r="E89" t="s">
        <v>21</v>
      </c>
      <c r="F89">
        <v>29</v>
      </c>
      <c r="G89" t="s">
        <v>57</v>
      </c>
      <c r="H89" t="s">
        <v>38</v>
      </c>
      <c r="I89" t="s">
        <v>136</v>
      </c>
      <c r="J89" t="s">
        <v>58</v>
      </c>
      <c r="K89">
        <v>4.7</v>
      </c>
      <c r="L89" t="s">
        <v>26</v>
      </c>
      <c r="M89" t="s">
        <v>59</v>
      </c>
      <c r="N89" t="s">
        <v>72</v>
      </c>
      <c r="O89" t="s">
        <v>26</v>
      </c>
      <c r="P89" t="s">
        <v>26</v>
      </c>
      <c r="Q89">
        <v>46</v>
      </c>
      <c r="R89" t="s">
        <v>59</v>
      </c>
      <c r="S89" t="s">
        <v>77</v>
      </c>
    </row>
    <row r="90" spans="1:19" x14ac:dyDescent="0.3">
      <c r="A90">
        <v>311</v>
      </c>
      <c r="B90">
        <v>56</v>
      </c>
      <c r="C90" t="s">
        <v>19</v>
      </c>
      <c r="D90" t="s">
        <v>95</v>
      </c>
      <c r="E90" t="s">
        <v>21</v>
      </c>
      <c r="F90">
        <v>85</v>
      </c>
      <c r="G90" t="s">
        <v>57</v>
      </c>
      <c r="H90" t="s">
        <v>45</v>
      </c>
      <c r="I90" t="s">
        <v>63</v>
      </c>
      <c r="J90" t="s">
        <v>25</v>
      </c>
      <c r="K90">
        <v>4.5999999999999996</v>
      </c>
      <c r="L90" t="s">
        <v>26</v>
      </c>
      <c r="M90" t="s">
        <v>59</v>
      </c>
      <c r="N90" t="s">
        <v>55</v>
      </c>
      <c r="O90" t="s">
        <v>26</v>
      </c>
      <c r="P90" t="s">
        <v>26</v>
      </c>
      <c r="Q90">
        <v>50</v>
      </c>
      <c r="R90" t="s">
        <v>35</v>
      </c>
      <c r="S90" t="s">
        <v>30</v>
      </c>
    </row>
    <row r="91" spans="1:19" x14ac:dyDescent="0.3">
      <c r="A91">
        <v>284</v>
      </c>
      <c r="B91">
        <v>32</v>
      </c>
      <c r="C91" t="s">
        <v>19</v>
      </c>
      <c r="D91" t="s">
        <v>31</v>
      </c>
      <c r="E91" t="s">
        <v>21</v>
      </c>
      <c r="F91">
        <v>30</v>
      </c>
      <c r="G91" t="s">
        <v>57</v>
      </c>
      <c r="H91" t="s">
        <v>38</v>
      </c>
      <c r="I91" t="s">
        <v>33</v>
      </c>
      <c r="J91" t="s">
        <v>58</v>
      </c>
      <c r="K91">
        <v>3.2</v>
      </c>
      <c r="L91" t="s">
        <v>26</v>
      </c>
      <c r="M91" t="s">
        <v>59</v>
      </c>
      <c r="N91" t="s">
        <v>47</v>
      </c>
      <c r="O91" t="s">
        <v>26</v>
      </c>
      <c r="P91" t="s">
        <v>26</v>
      </c>
      <c r="Q91">
        <v>16</v>
      </c>
      <c r="R91" t="s">
        <v>29</v>
      </c>
      <c r="S91" t="s">
        <v>50</v>
      </c>
    </row>
    <row r="92" spans="1:19" x14ac:dyDescent="0.3">
      <c r="A92">
        <v>281</v>
      </c>
      <c r="B92">
        <v>45</v>
      </c>
      <c r="C92" t="s">
        <v>19</v>
      </c>
      <c r="D92" t="s">
        <v>42</v>
      </c>
      <c r="E92" t="s">
        <v>43</v>
      </c>
      <c r="F92">
        <v>69</v>
      </c>
      <c r="G92" t="s">
        <v>57</v>
      </c>
      <c r="H92" t="s">
        <v>38</v>
      </c>
      <c r="I92" t="s">
        <v>109</v>
      </c>
      <c r="J92" t="s">
        <v>58</v>
      </c>
      <c r="K92">
        <v>4.2</v>
      </c>
      <c r="L92" t="s">
        <v>26</v>
      </c>
      <c r="M92" t="s">
        <v>59</v>
      </c>
      <c r="N92" t="s">
        <v>72</v>
      </c>
      <c r="O92" t="s">
        <v>26</v>
      </c>
      <c r="P92" t="s">
        <v>26</v>
      </c>
      <c r="Q92">
        <v>21</v>
      </c>
      <c r="R92" t="s">
        <v>35</v>
      </c>
      <c r="S92" t="s">
        <v>77</v>
      </c>
    </row>
    <row r="93" spans="1:19" x14ac:dyDescent="0.3">
      <c r="A93">
        <v>261</v>
      </c>
      <c r="B93">
        <v>38</v>
      </c>
      <c r="C93" t="s">
        <v>19</v>
      </c>
      <c r="D93" t="s">
        <v>124</v>
      </c>
      <c r="E93" t="s">
        <v>69</v>
      </c>
      <c r="F93">
        <v>57</v>
      </c>
      <c r="G93" t="s">
        <v>57</v>
      </c>
      <c r="H93" t="s">
        <v>38</v>
      </c>
      <c r="I93" t="s">
        <v>108</v>
      </c>
      <c r="J93" t="s">
        <v>25</v>
      </c>
      <c r="K93">
        <v>3.2</v>
      </c>
      <c r="L93" t="s">
        <v>26</v>
      </c>
      <c r="M93" t="s">
        <v>34</v>
      </c>
      <c r="N93" t="s">
        <v>72</v>
      </c>
      <c r="O93" t="s">
        <v>26</v>
      </c>
      <c r="P93" t="s">
        <v>26</v>
      </c>
      <c r="Q93">
        <v>11</v>
      </c>
      <c r="R93" t="s">
        <v>27</v>
      </c>
      <c r="S93" t="s">
        <v>97</v>
      </c>
    </row>
    <row r="94" spans="1:19" x14ac:dyDescent="0.3">
      <c r="A94">
        <v>248</v>
      </c>
      <c r="B94">
        <v>29</v>
      </c>
      <c r="C94" t="s">
        <v>19</v>
      </c>
      <c r="D94" t="s">
        <v>31</v>
      </c>
      <c r="E94" t="s">
        <v>21</v>
      </c>
      <c r="F94">
        <v>66</v>
      </c>
      <c r="G94" t="s">
        <v>57</v>
      </c>
      <c r="H94" t="s">
        <v>92</v>
      </c>
      <c r="I94" t="s">
        <v>110</v>
      </c>
      <c r="J94" t="s">
        <v>39</v>
      </c>
      <c r="K94">
        <v>4.4000000000000004</v>
      </c>
      <c r="L94" t="s">
        <v>26</v>
      </c>
      <c r="M94" t="s">
        <v>27</v>
      </c>
      <c r="N94" t="s">
        <v>55</v>
      </c>
      <c r="O94" t="s">
        <v>26</v>
      </c>
      <c r="P94" t="s">
        <v>26</v>
      </c>
      <c r="Q94">
        <v>14</v>
      </c>
      <c r="R94" t="s">
        <v>59</v>
      </c>
      <c r="S94" t="s">
        <v>41</v>
      </c>
    </row>
    <row r="95" spans="1:19" x14ac:dyDescent="0.3">
      <c r="A95">
        <v>241</v>
      </c>
      <c r="B95">
        <v>47</v>
      </c>
      <c r="C95" t="s">
        <v>19</v>
      </c>
      <c r="D95" t="s">
        <v>31</v>
      </c>
      <c r="E95" t="s">
        <v>21</v>
      </c>
      <c r="F95">
        <v>45</v>
      </c>
      <c r="G95" t="s">
        <v>57</v>
      </c>
      <c r="H95" t="s">
        <v>92</v>
      </c>
      <c r="I95" t="s">
        <v>49</v>
      </c>
      <c r="J95" t="s">
        <v>25</v>
      </c>
      <c r="K95">
        <v>3.5</v>
      </c>
      <c r="L95" t="s">
        <v>26</v>
      </c>
      <c r="M95" t="s">
        <v>27</v>
      </c>
      <c r="N95" t="s">
        <v>40</v>
      </c>
      <c r="O95" t="s">
        <v>26</v>
      </c>
      <c r="P95" t="s">
        <v>26</v>
      </c>
      <c r="Q95">
        <v>29</v>
      </c>
      <c r="R95" t="s">
        <v>34</v>
      </c>
      <c r="S95" t="s">
        <v>30</v>
      </c>
    </row>
    <row r="96" spans="1:19" x14ac:dyDescent="0.3">
      <c r="A96">
        <v>134</v>
      </c>
      <c r="B96">
        <v>52</v>
      </c>
      <c r="C96" t="s">
        <v>19</v>
      </c>
      <c r="D96" t="s">
        <v>31</v>
      </c>
      <c r="E96" t="s">
        <v>21</v>
      </c>
      <c r="F96">
        <v>65</v>
      </c>
      <c r="G96" t="s">
        <v>57</v>
      </c>
      <c r="H96" t="s">
        <v>45</v>
      </c>
      <c r="I96" t="s">
        <v>84</v>
      </c>
      <c r="J96" t="s">
        <v>25</v>
      </c>
      <c r="K96">
        <v>2.5</v>
      </c>
      <c r="L96" t="s">
        <v>26</v>
      </c>
      <c r="M96" t="s">
        <v>34</v>
      </c>
      <c r="N96" t="s">
        <v>47</v>
      </c>
      <c r="O96" t="s">
        <v>26</v>
      </c>
      <c r="P96" t="s">
        <v>26</v>
      </c>
      <c r="Q96">
        <v>25</v>
      </c>
      <c r="R96" t="s">
        <v>29</v>
      </c>
      <c r="S96" t="s">
        <v>50</v>
      </c>
    </row>
    <row r="97" spans="1:19" x14ac:dyDescent="0.3">
      <c r="A97">
        <v>109</v>
      </c>
      <c r="B97">
        <v>70</v>
      </c>
      <c r="C97" t="s">
        <v>19</v>
      </c>
      <c r="D97" t="s">
        <v>125</v>
      </c>
      <c r="E97" t="s">
        <v>21</v>
      </c>
      <c r="F97">
        <v>79</v>
      </c>
      <c r="G97" t="s">
        <v>57</v>
      </c>
      <c r="H97" t="s">
        <v>23</v>
      </c>
      <c r="I97" t="s">
        <v>75</v>
      </c>
      <c r="J97" t="s">
        <v>39</v>
      </c>
      <c r="K97">
        <v>3.4</v>
      </c>
      <c r="L97" t="s">
        <v>26</v>
      </c>
      <c r="M97" t="s">
        <v>34</v>
      </c>
      <c r="N97" t="s">
        <v>47</v>
      </c>
      <c r="O97" t="s">
        <v>26</v>
      </c>
      <c r="P97" t="s">
        <v>26</v>
      </c>
      <c r="Q97">
        <v>32</v>
      </c>
      <c r="R97" t="s">
        <v>34</v>
      </c>
      <c r="S97" t="s">
        <v>77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71C9B-D425-431A-8563-D526B414FD81}">
  <sheetPr codeName="Sheet1"/>
  <dimension ref="A2:DD132"/>
  <sheetViews>
    <sheetView workbookViewId="0"/>
  </sheetViews>
  <sheetFormatPr defaultRowHeight="14.4" x14ac:dyDescent="0.3"/>
  <cols>
    <col min="1" max="1" width="12.88671875" bestFit="1" customWidth="1"/>
    <col min="2" max="2" width="17.21875" bestFit="1" customWidth="1"/>
    <col min="3" max="3" width="11.33203125" bestFit="1" customWidth="1"/>
    <col min="4" max="4" width="8.109375" bestFit="1" customWidth="1"/>
    <col min="5" max="5" width="12.5546875" bestFit="1" customWidth="1"/>
    <col min="6" max="6" width="20.88671875" bestFit="1" customWidth="1"/>
    <col min="7" max="7" width="15" bestFit="1" customWidth="1"/>
    <col min="8" max="8" width="14" bestFit="1" customWidth="1"/>
    <col min="9" max="9" width="12.5546875" bestFit="1" customWidth="1"/>
    <col min="10" max="10" width="8.109375" bestFit="1" customWidth="1"/>
    <col min="11" max="13" width="29.21875" bestFit="1" customWidth="1"/>
    <col min="15" max="99" width="29.21875" bestFit="1" customWidth="1"/>
    <col min="100" max="100" width="33" bestFit="1" customWidth="1"/>
    <col min="101" max="101" width="34.109375" bestFit="1" customWidth="1"/>
  </cols>
  <sheetData>
    <row r="2" spans="1:108" x14ac:dyDescent="0.3">
      <c r="A2" s="9"/>
      <c r="B2" s="9" t="s">
        <v>159</v>
      </c>
      <c r="C2" s="10"/>
    </row>
    <row r="3" spans="1:108" x14ac:dyDescent="0.3">
      <c r="A3" s="2" t="s">
        <v>155</v>
      </c>
      <c r="B3" t="s">
        <v>165</v>
      </c>
      <c r="C3" t="s">
        <v>168</v>
      </c>
      <c r="H3" s="2" t="s">
        <v>155</v>
      </c>
      <c r="I3" t="s">
        <v>165</v>
      </c>
      <c r="J3" t="s">
        <v>168</v>
      </c>
      <c r="K3" s="2" t="s">
        <v>155</v>
      </c>
      <c r="L3" s="2" t="s">
        <v>168</v>
      </c>
      <c r="M3" s="2" t="s">
        <v>165</v>
      </c>
      <c r="O3" s="4" t="s">
        <v>155</v>
      </c>
      <c r="P3" s="4" t="s">
        <v>165</v>
      </c>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row>
    <row r="4" spans="1:108" x14ac:dyDescent="0.3">
      <c r="A4" s="3" t="s">
        <v>65</v>
      </c>
      <c r="B4" s="11">
        <v>1344</v>
      </c>
      <c r="C4" s="5">
        <v>21</v>
      </c>
      <c r="H4" s="3" t="s">
        <v>145</v>
      </c>
      <c r="I4" s="6">
        <v>699</v>
      </c>
      <c r="J4" s="5">
        <v>12</v>
      </c>
      <c r="K4" t="s">
        <v>111</v>
      </c>
      <c r="L4">
        <v>63</v>
      </c>
      <c r="M4">
        <v>3437</v>
      </c>
      <c r="O4" s="3" t="s">
        <v>57</v>
      </c>
      <c r="P4" s="6">
        <v>5784</v>
      </c>
    </row>
    <row r="5" spans="1:108" x14ac:dyDescent="0.3">
      <c r="A5" s="3" t="s">
        <v>43</v>
      </c>
      <c r="B5" s="11">
        <v>2156</v>
      </c>
      <c r="C5" s="5">
        <v>39</v>
      </c>
      <c r="H5" s="3" t="s">
        <v>116</v>
      </c>
      <c r="I5" s="6">
        <v>676</v>
      </c>
      <c r="J5" s="5">
        <v>11</v>
      </c>
      <c r="K5" t="s">
        <v>78</v>
      </c>
      <c r="L5">
        <v>65</v>
      </c>
      <c r="M5">
        <v>3752</v>
      </c>
      <c r="O5" s="3" t="s">
        <v>115</v>
      </c>
      <c r="P5" s="6">
        <v>5617</v>
      </c>
    </row>
    <row r="6" spans="1:108" x14ac:dyDescent="0.3">
      <c r="A6" s="3" t="s">
        <v>69</v>
      </c>
      <c r="B6" s="6">
        <v>5535</v>
      </c>
      <c r="C6" s="5">
        <v>99</v>
      </c>
      <c r="H6" s="3" t="s">
        <v>91</v>
      </c>
      <c r="I6" s="6">
        <v>624</v>
      </c>
      <c r="J6" s="5">
        <v>11</v>
      </c>
      <c r="K6" t="s">
        <v>103</v>
      </c>
      <c r="L6">
        <v>68</v>
      </c>
      <c r="M6">
        <v>3798</v>
      </c>
      <c r="O6" s="3" t="s">
        <v>99</v>
      </c>
      <c r="P6" s="6">
        <v>5605</v>
      </c>
    </row>
    <row r="7" spans="1:108" x14ac:dyDescent="0.3">
      <c r="A7" s="3" t="s">
        <v>21</v>
      </c>
      <c r="B7" s="6">
        <v>8507</v>
      </c>
      <c r="C7" s="5">
        <v>136</v>
      </c>
      <c r="H7" s="3" t="s">
        <v>99</v>
      </c>
      <c r="I7" s="6">
        <v>621</v>
      </c>
      <c r="J7" s="5">
        <v>10</v>
      </c>
      <c r="K7" t="s">
        <v>127</v>
      </c>
      <c r="L7">
        <v>67</v>
      </c>
      <c r="M7">
        <v>3802</v>
      </c>
      <c r="O7" s="3" t="s">
        <v>135</v>
      </c>
      <c r="P7" s="6">
        <v>5587</v>
      </c>
    </row>
    <row r="8" spans="1:108" x14ac:dyDescent="0.3">
      <c r="A8" s="3" t="s">
        <v>154</v>
      </c>
      <c r="B8" s="6">
        <v>17542</v>
      </c>
      <c r="C8" s="5">
        <v>295</v>
      </c>
      <c r="H8" s="3" t="s">
        <v>141</v>
      </c>
      <c r="I8" s="6">
        <v>610</v>
      </c>
      <c r="J8" s="5">
        <v>10</v>
      </c>
      <c r="K8" t="s">
        <v>44</v>
      </c>
      <c r="L8">
        <v>63</v>
      </c>
      <c r="M8">
        <v>3871</v>
      </c>
      <c r="O8" s="3" t="s">
        <v>107</v>
      </c>
      <c r="P8" s="6">
        <v>5514</v>
      </c>
    </row>
    <row r="9" spans="1:108" x14ac:dyDescent="0.3">
      <c r="H9" s="3" t="s">
        <v>57</v>
      </c>
      <c r="I9" s="6">
        <v>608</v>
      </c>
      <c r="J9" s="5">
        <v>10</v>
      </c>
      <c r="K9" t="s">
        <v>150</v>
      </c>
      <c r="L9">
        <v>75</v>
      </c>
      <c r="M9">
        <v>4196</v>
      </c>
      <c r="O9" s="3" t="s">
        <v>90</v>
      </c>
      <c r="P9" s="6">
        <v>5261</v>
      </c>
    </row>
    <row r="10" spans="1:108" x14ac:dyDescent="0.3">
      <c r="H10" s="3" t="s">
        <v>117</v>
      </c>
      <c r="I10" s="6">
        <v>557</v>
      </c>
      <c r="J10" s="5">
        <v>8</v>
      </c>
      <c r="K10" t="s">
        <v>146</v>
      </c>
      <c r="L10">
        <v>69</v>
      </c>
      <c r="M10">
        <v>4201</v>
      </c>
      <c r="O10" s="3" t="s">
        <v>85</v>
      </c>
      <c r="P10" s="6">
        <v>5257</v>
      </c>
    </row>
    <row r="11" spans="1:108" x14ac:dyDescent="0.3">
      <c r="A11" s="4" t="s">
        <v>155</v>
      </c>
      <c r="B11" s="4" t="s">
        <v>165</v>
      </c>
      <c r="H11" s="3" t="s">
        <v>146</v>
      </c>
      <c r="I11" s="6">
        <v>545</v>
      </c>
      <c r="J11" s="5">
        <v>8</v>
      </c>
      <c r="K11" t="s">
        <v>83</v>
      </c>
      <c r="L11">
        <v>71</v>
      </c>
      <c r="M11">
        <v>4219</v>
      </c>
      <c r="O11" s="3" t="s">
        <v>114</v>
      </c>
      <c r="P11" s="6">
        <v>5220</v>
      </c>
    </row>
    <row r="12" spans="1:108" x14ac:dyDescent="0.3">
      <c r="A12" s="3" t="s">
        <v>65</v>
      </c>
      <c r="B12" s="11">
        <v>18524</v>
      </c>
      <c r="H12" s="3" t="s">
        <v>83</v>
      </c>
      <c r="I12" s="6">
        <v>543</v>
      </c>
      <c r="J12" s="5">
        <v>9</v>
      </c>
      <c r="K12" t="s">
        <v>112</v>
      </c>
      <c r="L12">
        <v>75</v>
      </c>
      <c r="M12">
        <v>4222</v>
      </c>
      <c r="O12" s="3" t="s">
        <v>66</v>
      </c>
      <c r="P12" s="6">
        <v>5174</v>
      </c>
    </row>
    <row r="13" spans="1:108" x14ac:dyDescent="0.3">
      <c r="A13" s="3" t="s">
        <v>43</v>
      </c>
      <c r="B13" s="11">
        <v>36093</v>
      </c>
      <c r="H13" s="3" t="s">
        <v>114</v>
      </c>
      <c r="I13" s="6">
        <v>525</v>
      </c>
      <c r="J13" s="5">
        <v>8</v>
      </c>
      <c r="K13" t="s">
        <v>139</v>
      </c>
      <c r="L13">
        <v>78</v>
      </c>
      <c r="M13">
        <v>4226</v>
      </c>
      <c r="O13" s="3" t="s">
        <v>145</v>
      </c>
      <c r="P13" s="6">
        <v>5172</v>
      </c>
    </row>
    <row r="14" spans="1:108" x14ac:dyDescent="0.3">
      <c r="A14" s="3" t="s">
        <v>69</v>
      </c>
      <c r="B14" s="11">
        <v>74200</v>
      </c>
      <c r="H14" s="3" t="s">
        <v>138</v>
      </c>
      <c r="I14" s="6">
        <v>462</v>
      </c>
      <c r="J14" s="5">
        <v>7</v>
      </c>
      <c r="K14" t="s">
        <v>147</v>
      </c>
      <c r="L14">
        <v>70</v>
      </c>
      <c r="M14">
        <v>4236</v>
      </c>
      <c r="O14" s="3" t="s">
        <v>130</v>
      </c>
      <c r="P14" s="6">
        <v>5014</v>
      </c>
    </row>
    <row r="15" spans="1:108" x14ac:dyDescent="0.3">
      <c r="A15" s="3" t="s">
        <v>21</v>
      </c>
      <c r="B15" s="11">
        <v>104264</v>
      </c>
      <c r="D15" s="2"/>
      <c r="E15" s="2"/>
      <c r="H15" s="3" t="s">
        <v>131</v>
      </c>
      <c r="I15" s="6">
        <v>452</v>
      </c>
      <c r="J15" s="5">
        <v>7</v>
      </c>
      <c r="K15" t="s">
        <v>48</v>
      </c>
      <c r="L15">
        <v>74</v>
      </c>
      <c r="M15">
        <v>4243</v>
      </c>
      <c r="O15" s="3" t="s">
        <v>148</v>
      </c>
      <c r="P15" s="6">
        <v>4977</v>
      </c>
    </row>
    <row r="16" spans="1:108" x14ac:dyDescent="0.3">
      <c r="A16" s="12" t="s">
        <v>154</v>
      </c>
      <c r="B16" s="13">
        <v>233081</v>
      </c>
      <c r="H16" s="3" t="s">
        <v>135</v>
      </c>
      <c r="I16" s="6">
        <v>450</v>
      </c>
      <c r="J16" s="5">
        <v>7</v>
      </c>
      <c r="K16" t="s">
        <v>52</v>
      </c>
      <c r="L16">
        <v>71</v>
      </c>
      <c r="M16">
        <v>4309</v>
      </c>
      <c r="O16" s="3" t="s">
        <v>138</v>
      </c>
      <c r="P16" s="6">
        <v>4926</v>
      </c>
    </row>
    <row r="17" spans="1:16" x14ac:dyDescent="0.3">
      <c r="H17" s="3" t="s">
        <v>74</v>
      </c>
      <c r="I17" s="6">
        <v>440</v>
      </c>
      <c r="J17" s="5">
        <v>6</v>
      </c>
      <c r="K17" t="s">
        <v>117</v>
      </c>
      <c r="L17">
        <v>65</v>
      </c>
      <c r="M17">
        <v>4326</v>
      </c>
      <c r="O17" s="3" t="s">
        <v>91</v>
      </c>
      <c r="P17" s="6">
        <v>4883</v>
      </c>
    </row>
    <row r="18" spans="1:16" x14ac:dyDescent="0.3">
      <c r="H18" s="3" t="s">
        <v>70</v>
      </c>
      <c r="I18" s="6">
        <v>394</v>
      </c>
      <c r="J18" s="5">
        <v>6</v>
      </c>
      <c r="K18" t="s">
        <v>101</v>
      </c>
      <c r="L18">
        <v>75</v>
      </c>
      <c r="M18">
        <v>4376</v>
      </c>
      <c r="O18" s="3" t="s">
        <v>120</v>
      </c>
      <c r="P18" s="6">
        <v>4867</v>
      </c>
    </row>
    <row r="19" spans="1:16" x14ac:dyDescent="0.3">
      <c r="H19" s="3" t="s">
        <v>115</v>
      </c>
      <c r="I19" s="6">
        <v>378</v>
      </c>
      <c r="J19" s="5">
        <v>5</v>
      </c>
      <c r="K19" t="s">
        <v>37</v>
      </c>
      <c r="L19">
        <v>72</v>
      </c>
      <c r="M19">
        <v>4384</v>
      </c>
      <c r="O19" s="3" t="s">
        <v>129</v>
      </c>
      <c r="P19" s="6">
        <v>4860</v>
      </c>
    </row>
    <row r="20" spans="1:16" x14ac:dyDescent="0.3">
      <c r="H20" s="3" t="s">
        <v>111</v>
      </c>
      <c r="I20" s="6">
        <v>368</v>
      </c>
      <c r="J20" s="5">
        <v>6</v>
      </c>
      <c r="K20" t="s">
        <v>32</v>
      </c>
      <c r="L20">
        <v>77</v>
      </c>
      <c r="M20">
        <v>4388</v>
      </c>
      <c r="O20" s="3" t="s">
        <v>62</v>
      </c>
      <c r="P20" s="6">
        <v>4848</v>
      </c>
    </row>
    <row r="21" spans="1:16" x14ac:dyDescent="0.3">
      <c r="H21" s="3" t="s">
        <v>44</v>
      </c>
      <c r="I21" s="6">
        <v>366</v>
      </c>
      <c r="J21" s="5">
        <v>7</v>
      </c>
      <c r="K21" t="s">
        <v>22</v>
      </c>
      <c r="L21">
        <v>79</v>
      </c>
      <c r="M21">
        <v>4402</v>
      </c>
      <c r="O21" s="3" t="s">
        <v>141</v>
      </c>
      <c r="P21" s="6">
        <v>4842</v>
      </c>
    </row>
    <row r="22" spans="1:16" x14ac:dyDescent="0.3">
      <c r="H22" s="3" t="s">
        <v>128</v>
      </c>
      <c r="I22" s="6">
        <v>361</v>
      </c>
      <c r="J22" s="5">
        <v>7</v>
      </c>
      <c r="K22" t="s">
        <v>131</v>
      </c>
      <c r="L22">
        <v>76</v>
      </c>
      <c r="M22">
        <v>4439</v>
      </c>
      <c r="O22" s="3" t="s">
        <v>74</v>
      </c>
      <c r="P22" s="6">
        <v>4828</v>
      </c>
    </row>
    <row r="23" spans="1:16" x14ac:dyDescent="0.3">
      <c r="H23" s="3" t="s">
        <v>129</v>
      </c>
      <c r="I23" s="6">
        <v>358</v>
      </c>
      <c r="J23" s="5">
        <v>6</v>
      </c>
      <c r="K23" t="s">
        <v>140</v>
      </c>
      <c r="L23">
        <v>71</v>
      </c>
      <c r="M23">
        <v>4443</v>
      </c>
      <c r="O23" s="3" t="s">
        <v>128</v>
      </c>
      <c r="P23" s="6">
        <v>4795</v>
      </c>
    </row>
    <row r="24" spans="1:16" x14ac:dyDescent="0.3">
      <c r="A24" s="9"/>
      <c r="B24" s="9" t="s">
        <v>12</v>
      </c>
      <c r="C24" s="10"/>
      <c r="D24" s="10"/>
      <c r="E24" s="10"/>
      <c r="H24" s="3" t="s">
        <v>150</v>
      </c>
      <c r="I24" s="6">
        <v>358</v>
      </c>
      <c r="J24" s="5">
        <v>7</v>
      </c>
      <c r="K24" t="s">
        <v>151</v>
      </c>
      <c r="L24">
        <v>73</v>
      </c>
      <c r="M24">
        <v>4533</v>
      </c>
      <c r="O24" s="3" t="s">
        <v>122</v>
      </c>
      <c r="P24" s="6">
        <v>4772</v>
      </c>
    </row>
    <row r="25" spans="1:16" x14ac:dyDescent="0.3">
      <c r="A25" s="2" t="s">
        <v>155</v>
      </c>
      <c r="B25" t="s">
        <v>165</v>
      </c>
      <c r="C25" t="s">
        <v>156</v>
      </c>
      <c r="D25" t="s">
        <v>158</v>
      </c>
      <c r="H25" s="3" t="s">
        <v>107</v>
      </c>
      <c r="I25" s="6">
        <v>348</v>
      </c>
      <c r="J25" s="5">
        <v>5</v>
      </c>
      <c r="K25" t="s">
        <v>149</v>
      </c>
      <c r="L25">
        <v>73</v>
      </c>
      <c r="M25">
        <v>4623</v>
      </c>
      <c r="O25" s="3" t="s">
        <v>80</v>
      </c>
      <c r="P25" s="6">
        <v>4758</v>
      </c>
    </row>
    <row r="26" spans="1:16" x14ac:dyDescent="0.3">
      <c r="A26" s="3" t="s">
        <v>34</v>
      </c>
      <c r="B26" s="6">
        <v>2450</v>
      </c>
      <c r="C26" s="5">
        <v>46</v>
      </c>
      <c r="D26" s="7">
        <f>(GETPIVOTDATA("Count of Preferred Payment Method",A25,"Payment Method","Bank Transfer")/GETPIVOTDATA("Count of Preferred Payment Method",$A$25))</f>
        <v>0.15593220338983052</v>
      </c>
      <c r="H26" s="3" t="s">
        <v>52</v>
      </c>
      <c r="I26" s="6">
        <v>348</v>
      </c>
      <c r="J26" s="5">
        <v>7</v>
      </c>
      <c r="K26" t="s">
        <v>142</v>
      </c>
      <c r="L26">
        <v>79</v>
      </c>
      <c r="M26">
        <v>4645</v>
      </c>
      <c r="O26" s="3" t="s">
        <v>98</v>
      </c>
      <c r="P26" s="6">
        <v>4742</v>
      </c>
    </row>
    <row r="27" spans="1:16" x14ac:dyDescent="0.3">
      <c r="A27" s="3" t="s">
        <v>35</v>
      </c>
      <c r="B27" s="6">
        <v>2552</v>
      </c>
      <c r="C27" s="5">
        <v>47</v>
      </c>
      <c r="D27" s="7">
        <f>(GETPIVOTDATA("Count of Preferred Payment Method",$A$25,"Payment Method","Cash")/GETPIVOTDATA("Count of Preferred Payment Method",$A$25))</f>
        <v>0.15932203389830507</v>
      </c>
      <c r="H27" s="3" t="s">
        <v>149</v>
      </c>
      <c r="I27" s="6">
        <v>344</v>
      </c>
      <c r="J27" s="5">
        <v>5</v>
      </c>
      <c r="K27" t="s">
        <v>123</v>
      </c>
      <c r="L27">
        <v>77</v>
      </c>
      <c r="M27">
        <v>4649</v>
      </c>
      <c r="O27" s="3" t="s">
        <v>105</v>
      </c>
      <c r="P27" s="6">
        <v>4712</v>
      </c>
    </row>
    <row r="28" spans="1:16" x14ac:dyDescent="0.3">
      <c r="A28" s="3" t="s">
        <v>59</v>
      </c>
      <c r="B28" s="6">
        <v>2861</v>
      </c>
      <c r="C28" s="5">
        <v>49</v>
      </c>
      <c r="D28" s="7">
        <f>(GETPIVOTDATA("Count of Preferred Payment Method",A25,"Payment Method","Credit Card")/GETPIVOTDATA("Count of Preferred Payment Method",$A$25))</f>
        <v>0.19322033898305085</v>
      </c>
      <c r="H28" s="3" t="s">
        <v>85</v>
      </c>
      <c r="I28" s="6">
        <v>335</v>
      </c>
      <c r="J28" s="5">
        <v>5</v>
      </c>
      <c r="K28" t="s">
        <v>116</v>
      </c>
      <c r="L28">
        <v>79</v>
      </c>
      <c r="M28">
        <v>4655</v>
      </c>
      <c r="O28" s="3" t="s">
        <v>70</v>
      </c>
      <c r="P28" s="6">
        <v>4691</v>
      </c>
    </row>
    <row r="29" spans="1:16" x14ac:dyDescent="0.3">
      <c r="A29" s="3" t="s">
        <v>46</v>
      </c>
      <c r="B29" s="6">
        <v>2971</v>
      </c>
      <c r="C29" s="5">
        <v>50</v>
      </c>
      <c r="D29" s="7">
        <f>(GETPIVOTDATA("Count of Preferred Payment Method",$A$25,"Payment Method","Debit Card")/GETPIVOTDATA("Count of Preferred Payment Method",$A$25))</f>
        <v>0.16610169491525423</v>
      </c>
      <c r="H29" s="3" t="s">
        <v>123</v>
      </c>
      <c r="I29" s="6">
        <v>318</v>
      </c>
      <c r="J29" s="5">
        <v>5</v>
      </c>
      <c r="K29" t="s">
        <v>70</v>
      </c>
      <c r="L29">
        <v>81</v>
      </c>
      <c r="M29">
        <v>4691</v>
      </c>
      <c r="O29" s="3" t="s">
        <v>116</v>
      </c>
      <c r="P29" s="6">
        <v>4655</v>
      </c>
    </row>
    <row r="30" spans="1:16" x14ac:dyDescent="0.3">
      <c r="A30" s="3" t="s">
        <v>29</v>
      </c>
      <c r="B30" s="6">
        <v>3154</v>
      </c>
      <c r="C30" s="5">
        <v>46</v>
      </c>
      <c r="D30" s="7">
        <f>(GETPIVOTDATA("Count of Preferred Payment Method",$A$25,"Payment Method","PayPal")/GETPIVOTDATA("Count of Preferred Payment Method",$A$25))</f>
        <v>0.16949152542372881</v>
      </c>
      <c r="H30" s="3" t="s">
        <v>90</v>
      </c>
      <c r="I30" s="6">
        <v>301</v>
      </c>
      <c r="J30" s="5">
        <v>6</v>
      </c>
      <c r="K30" t="s">
        <v>105</v>
      </c>
      <c r="L30">
        <v>77</v>
      </c>
      <c r="M30">
        <v>4712</v>
      </c>
      <c r="O30" s="3" t="s">
        <v>123</v>
      </c>
      <c r="P30" s="6">
        <v>4649</v>
      </c>
    </row>
    <row r="31" spans="1:16" x14ac:dyDescent="0.3">
      <c r="A31" s="3" t="s">
        <v>27</v>
      </c>
      <c r="B31" s="6">
        <v>3554</v>
      </c>
      <c r="C31" s="5">
        <v>57</v>
      </c>
      <c r="D31" s="7">
        <f>(GETPIVOTDATA("Count of Preferred Payment Method",$A$25,"Payment Method","Venmo")/GETPIVOTDATA("Count of Preferred Payment Method",$A$25))</f>
        <v>0.15593220338983052</v>
      </c>
      <c r="H31" s="3" t="s">
        <v>37</v>
      </c>
      <c r="I31" s="6">
        <v>299</v>
      </c>
      <c r="J31" s="5">
        <v>4</v>
      </c>
      <c r="K31" t="s">
        <v>98</v>
      </c>
      <c r="L31">
        <v>78</v>
      </c>
      <c r="M31">
        <v>4742</v>
      </c>
      <c r="O31" s="3" t="s">
        <v>142</v>
      </c>
      <c r="P31" s="6">
        <v>4645</v>
      </c>
    </row>
    <row r="32" spans="1:16" x14ac:dyDescent="0.3">
      <c r="A32" s="3" t="s">
        <v>154</v>
      </c>
      <c r="B32" s="6">
        <v>17542</v>
      </c>
      <c r="C32" s="5">
        <v>295</v>
      </c>
      <c r="D32" s="7">
        <f>SUM(D26:D31)</f>
        <v>1</v>
      </c>
      <c r="H32" s="3" t="s">
        <v>80</v>
      </c>
      <c r="I32" s="6">
        <v>283</v>
      </c>
      <c r="J32" s="5">
        <v>7</v>
      </c>
      <c r="K32" t="s">
        <v>80</v>
      </c>
      <c r="L32">
        <v>86</v>
      </c>
      <c r="M32">
        <v>4758</v>
      </c>
      <c r="O32" s="3" t="s">
        <v>149</v>
      </c>
      <c r="P32" s="6">
        <v>4623</v>
      </c>
    </row>
    <row r="33" spans="1:16" x14ac:dyDescent="0.3">
      <c r="H33" s="3" t="s">
        <v>122</v>
      </c>
      <c r="I33" s="6">
        <v>279</v>
      </c>
      <c r="J33" s="5">
        <v>5</v>
      </c>
      <c r="K33" t="s">
        <v>122</v>
      </c>
      <c r="L33">
        <v>77</v>
      </c>
      <c r="M33">
        <v>4772</v>
      </c>
      <c r="O33" s="3" t="s">
        <v>151</v>
      </c>
      <c r="P33" s="6">
        <v>4533</v>
      </c>
    </row>
    <row r="34" spans="1:16" x14ac:dyDescent="0.3">
      <c r="H34" s="3" t="s">
        <v>48</v>
      </c>
      <c r="I34" s="6">
        <v>277</v>
      </c>
      <c r="J34" s="5">
        <v>5</v>
      </c>
      <c r="K34" t="s">
        <v>128</v>
      </c>
      <c r="L34">
        <v>86</v>
      </c>
      <c r="M34">
        <v>4795</v>
      </c>
      <c r="O34" s="3" t="s">
        <v>140</v>
      </c>
      <c r="P34" s="6">
        <v>4443</v>
      </c>
    </row>
    <row r="35" spans="1:16" x14ac:dyDescent="0.3">
      <c r="H35" s="3" t="s">
        <v>140</v>
      </c>
      <c r="I35" s="6">
        <v>276</v>
      </c>
      <c r="J35" s="5">
        <v>6</v>
      </c>
      <c r="K35" t="s">
        <v>74</v>
      </c>
      <c r="L35">
        <v>79</v>
      </c>
      <c r="M35">
        <v>4828</v>
      </c>
      <c r="O35" s="3" t="s">
        <v>131</v>
      </c>
      <c r="P35" s="6">
        <v>4439</v>
      </c>
    </row>
    <row r="36" spans="1:16" x14ac:dyDescent="0.3">
      <c r="H36" s="3" t="s">
        <v>101</v>
      </c>
      <c r="I36" s="6">
        <v>274</v>
      </c>
      <c r="J36" s="5">
        <v>4</v>
      </c>
      <c r="K36" t="s">
        <v>141</v>
      </c>
      <c r="L36">
        <v>77</v>
      </c>
      <c r="M36">
        <v>4842</v>
      </c>
      <c r="O36" s="3" t="s">
        <v>22</v>
      </c>
      <c r="P36" s="6">
        <v>4402</v>
      </c>
    </row>
    <row r="37" spans="1:16" x14ac:dyDescent="0.3">
      <c r="H37" s="3" t="s">
        <v>127</v>
      </c>
      <c r="I37" s="6">
        <v>268</v>
      </c>
      <c r="J37" s="5">
        <v>4</v>
      </c>
      <c r="K37" t="s">
        <v>62</v>
      </c>
      <c r="L37">
        <v>84</v>
      </c>
      <c r="M37">
        <v>4848</v>
      </c>
      <c r="O37" s="3" t="s">
        <v>32</v>
      </c>
      <c r="P37" s="6">
        <v>4388</v>
      </c>
    </row>
    <row r="38" spans="1:16" x14ac:dyDescent="0.3">
      <c r="H38" s="3" t="s">
        <v>22</v>
      </c>
      <c r="I38" s="6">
        <v>266</v>
      </c>
      <c r="J38" s="5">
        <v>5</v>
      </c>
      <c r="K38" t="s">
        <v>129</v>
      </c>
      <c r="L38">
        <v>85</v>
      </c>
      <c r="M38">
        <v>4860</v>
      </c>
      <c r="O38" s="3" t="s">
        <v>37</v>
      </c>
      <c r="P38" s="6">
        <v>4384</v>
      </c>
    </row>
    <row r="39" spans="1:16" x14ac:dyDescent="0.3">
      <c r="A39" s="10"/>
      <c r="B39" s="9" t="s">
        <v>13</v>
      </c>
      <c r="C39" s="10"/>
      <c r="H39" s="3" t="s">
        <v>147</v>
      </c>
      <c r="I39" s="6">
        <v>266</v>
      </c>
      <c r="J39" s="5">
        <v>5</v>
      </c>
      <c r="K39" t="s">
        <v>120</v>
      </c>
      <c r="L39">
        <v>72</v>
      </c>
      <c r="M39">
        <v>4867</v>
      </c>
      <c r="O39" s="3" t="s">
        <v>101</v>
      </c>
      <c r="P39" s="6">
        <v>4376</v>
      </c>
    </row>
    <row r="40" spans="1:16" x14ac:dyDescent="0.3">
      <c r="A40" s="2" t="s">
        <v>155</v>
      </c>
      <c r="B40" t="s">
        <v>165</v>
      </c>
      <c r="C40" t="s">
        <v>164</v>
      </c>
      <c r="E40" s="2" t="s">
        <v>155</v>
      </c>
      <c r="H40" s="3" t="s">
        <v>103</v>
      </c>
      <c r="I40" s="6">
        <v>259</v>
      </c>
      <c r="J40" s="5">
        <v>4</v>
      </c>
      <c r="K40" t="s">
        <v>91</v>
      </c>
      <c r="L40">
        <v>80</v>
      </c>
      <c r="M40">
        <v>4883</v>
      </c>
      <c r="O40" s="3" t="s">
        <v>117</v>
      </c>
      <c r="P40" s="6">
        <v>4326</v>
      </c>
    </row>
    <row r="41" spans="1:16" x14ac:dyDescent="0.3">
      <c r="A41" s="3" t="s">
        <v>72</v>
      </c>
      <c r="B41" s="6">
        <v>2152</v>
      </c>
      <c r="C41" s="6">
        <v>35</v>
      </c>
      <c r="E41" s="3" t="s">
        <v>72</v>
      </c>
      <c r="H41" s="3" t="s">
        <v>32</v>
      </c>
      <c r="I41" s="6">
        <v>258</v>
      </c>
      <c r="J41" s="5">
        <v>5</v>
      </c>
      <c r="K41" t="s">
        <v>138</v>
      </c>
      <c r="L41">
        <v>74</v>
      </c>
      <c r="M41">
        <v>4926</v>
      </c>
      <c r="O41" s="3" t="s">
        <v>52</v>
      </c>
      <c r="P41" s="6">
        <v>4309</v>
      </c>
    </row>
    <row r="42" spans="1:16" x14ac:dyDescent="0.3">
      <c r="A42" s="3" t="s">
        <v>40</v>
      </c>
      <c r="B42" s="6">
        <v>2668</v>
      </c>
      <c r="C42" s="6">
        <v>45</v>
      </c>
      <c r="E42" s="3" t="s">
        <v>28</v>
      </c>
      <c r="H42" s="3" t="s">
        <v>142</v>
      </c>
      <c r="I42" s="6">
        <v>258</v>
      </c>
      <c r="J42" s="5">
        <v>4</v>
      </c>
      <c r="K42" t="s">
        <v>148</v>
      </c>
      <c r="L42">
        <v>88</v>
      </c>
      <c r="M42">
        <v>4977</v>
      </c>
      <c r="O42" s="3" t="s">
        <v>48</v>
      </c>
      <c r="P42" s="6">
        <v>4243</v>
      </c>
    </row>
    <row r="43" spans="1:16" x14ac:dyDescent="0.3">
      <c r="A43" s="3" t="s">
        <v>47</v>
      </c>
      <c r="B43" s="6">
        <v>2695</v>
      </c>
      <c r="C43" s="6">
        <v>44</v>
      </c>
      <c r="E43" s="3" t="s">
        <v>40</v>
      </c>
      <c r="H43" s="3" t="s">
        <v>130</v>
      </c>
      <c r="I43" s="6">
        <v>253</v>
      </c>
      <c r="J43" s="5">
        <v>5</v>
      </c>
      <c r="K43" t="s">
        <v>130</v>
      </c>
      <c r="L43">
        <v>81</v>
      </c>
      <c r="M43">
        <v>5014</v>
      </c>
      <c r="O43" s="3" t="s">
        <v>147</v>
      </c>
      <c r="P43" s="6">
        <v>4236</v>
      </c>
    </row>
    <row r="44" spans="1:16" x14ac:dyDescent="0.3">
      <c r="A44" s="3" t="s">
        <v>76</v>
      </c>
      <c r="B44" s="6">
        <v>2888</v>
      </c>
      <c r="C44" s="6">
        <v>53</v>
      </c>
      <c r="E44" s="3" t="s">
        <v>47</v>
      </c>
      <c r="H44" s="3" t="s">
        <v>98</v>
      </c>
      <c r="I44" s="6">
        <v>212</v>
      </c>
      <c r="J44" s="5">
        <v>3</v>
      </c>
      <c r="K44" t="s">
        <v>145</v>
      </c>
      <c r="L44">
        <v>87</v>
      </c>
      <c r="M44">
        <v>5172</v>
      </c>
      <c r="O44" s="3" t="s">
        <v>139</v>
      </c>
      <c r="P44" s="6">
        <v>4226</v>
      </c>
    </row>
    <row r="45" spans="1:16" x14ac:dyDescent="0.3">
      <c r="A45" s="3" t="s">
        <v>55</v>
      </c>
      <c r="B45" s="6">
        <v>3070</v>
      </c>
      <c r="C45" s="6">
        <v>53</v>
      </c>
      <c r="E45" s="3" t="s">
        <v>55</v>
      </c>
      <c r="H45" s="3" t="s">
        <v>66</v>
      </c>
      <c r="I45" s="6">
        <v>205</v>
      </c>
      <c r="J45" s="5">
        <v>3</v>
      </c>
      <c r="K45" t="s">
        <v>66</v>
      </c>
      <c r="L45">
        <v>81</v>
      </c>
      <c r="M45">
        <v>5174</v>
      </c>
      <c r="O45" s="3" t="s">
        <v>112</v>
      </c>
      <c r="P45" s="6">
        <v>4222</v>
      </c>
    </row>
    <row r="46" spans="1:16" x14ac:dyDescent="0.3">
      <c r="A46" s="3" t="s">
        <v>28</v>
      </c>
      <c r="B46" s="6">
        <v>4069</v>
      </c>
      <c r="C46" s="6">
        <v>65</v>
      </c>
      <c r="E46" s="3" t="s">
        <v>76</v>
      </c>
      <c r="H46" s="3" t="s">
        <v>112</v>
      </c>
      <c r="I46" s="6">
        <v>200</v>
      </c>
      <c r="J46" s="5">
        <v>4</v>
      </c>
      <c r="K46" t="s">
        <v>114</v>
      </c>
      <c r="L46">
        <v>83</v>
      </c>
      <c r="M46">
        <v>5220</v>
      </c>
      <c r="O46" s="3" t="s">
        <v>83</v>
      </c>
      <c r="P46" s="6">
        <v>4219</v>
      </c>
    </row>
    <row r="47" spans="1:16" x14ac:dyDescent="0.3">
      <c r="A47" s="3" t="s">
        <v>154</v>
      </c>
      <c r="B47" s="6">
        <v>17542</v>
      </c>
      <c r="C47" s="8">
        <v>295</v>
      </c>
      <c r="E47" s="3" t="s">
        <v>154</v>
      </c>
      <c r="H47" s="3" t="s">
        <v>105</v>
      </c>
      <c r="I47" s="6">
        <v>169</v>
      </c>
      <c r="J47" s="5">
        <v>2</v>
      </c>
      <c r="K47" t="s">
        <v>85</v>
      </c>
      <c r="L47">
        <v>87</v>
      </c>
      <c r="M47">
        <v>5257</v>
      </c>
      <c r="O47" s="3" t="s">
        <v>146</v>
      </c>
      <c r="P47" s="6">
        <v>4201</v>
      </c>
    </row>
    <row r="48" spans="1:16" x14ac:dyDescent="0.3">
      <c r="H48" s="3" t="s">
        <v>120</v>
      </c>
      <c r="I48" s="6">
        <v>167</v>
      </c>
      <c r="J48" s="5">
        <v>3</v>
      </c>
      <c r="K48" t="s">
        <v>90</v>
      </c>
      <c r="L48">
        <v>89</v>
      </c>
      <c r="M48">
        <v>5261</v>
      </c>
      <c r="O48" s="3" t="s">
        <v>150</v>
      </c>
      <c r="P48" s="6">
        <v>4196</v>
      </c>
    </row>
    <row r="49" spans="1:51" x14ac:dyDescent="0.3">
      <c r="H49" s="3" t="s">
        <v>62</v>
      </c>
      <c r="I49" s="6">
        <v>148</v>
      </c>
      <c r="J49" s="5">
        <v>3</v>
      </c>
      <c r="K49" t="s">
        <v>107</v>
      </c>
      <c r="L49">
        <v>87</v>
      </c>
      <c r="M49">
        <v>5514</v>
      </c>
      <c r="O49" s="3" t="s">
        <v>44</v>
      </c>
      <c r="P49" s="6">
        <v>3871</v>
      </c>
    </row>
    <row r="50" spans="1:51" x14ac:dyDescent="0.3">
      <c r="H50" s="3" t="s">
        <v>151</v>
      </c>
      <c r="I50" s="6">
        <v>146</v>
      </c>
      <c r="J50" s="5">
        <v>4</v>
      </c>
      <c r="K50" t="s">
        <v>135</v>
      </c>
      <c r="L50">
        <v>93</v>
      </c>
      <c r="M50">
        <v>5587</v>
      </c>
      <c r="O50" s="3" t="s">
        <v>127</v>
      </c>
      <c r="P50" s="6">
        <v>3802</v>
      </c>
    </row>
    <row r="51" spans="1:51" x14ac:dyDescent="0.3">
      <c r="H51" s="3" t="s">
        <v>78</v>
      </c>
      <c r="I51" s="6">
        <v>140</v>
      </c>
      <c r="J51" s="5">
        <v>3</v>
      </c>
      <c r="K51" t="s">
        <v>99</v>
      </c>
      <c r="L51">
        <v>95</v>
      </c>
      <c r="M51">
        <v>5605</v>
      </c>
      <c r="O51" s="3" t="s">
        <v>103</v>
      </c>
      <c r="P51" s="6">
        <v>3798</v>
      </c>
    </row>
    <row r="52" spans="1:51" x14ac:dyDescent="0.3">
      <c r="H52" s="3" t="s">
        <v>139</v>
      </c>
      <c r="I52" s="6">
        <v>131</v>
      </c>
      <c r="J52" s="5">
        <v>3</v>
      </c>
      <c r="K52" t="s">
        <v>115</v>
      </c>
      <c r="L52">
        <v>92</v>
      </c>
      <c r="M52">
        <v>5617</v>
      </c>
      <c r="O52" s="3" t="s">
        <v>78</v>
      </c>
      <c r="P52" s="6">
        <v>3752</v>
      </c>
    </row>
    <row r="53" spans="1:51" x14ac:dyDescent="0.3">
      <c r="H53" s="3" t="s">
        <v>148</v>
      </c>
      <c r="I53" s="6">
        <v>119</v>
      </c>
      <c r="J53" s="5">
        <v>3</v>
      </c>
      <c r="K53" t="s">
        <v>57</v>
      </c>
      <c r="L53">
        <v>96</v>
      </c>
      <c r="M53">
        <v>5784</v>
      </c>
      <c r="O53" s="3" t="s">
        <v>111</v>
      </c>
      <c r="P53" s="6">
        <v>3437</v>
      </c>
    </row>
    <row r="54" spans="1:51" x14ac:dyDescent="0.3">
      <c r="A54" s="10"/>
      <c r="B54" s="9" t="s">
        <v>160</v>
      </c>
      <c r="C54" s="10"/>
      <c r="H54" s="3" t="s">
        <v>154</v>
      </c>
      <c r="I54" s="6">
        <v>17542</v>
      </c>
      <c r="J54" s="5">
        <v>295</v>
      </c>
    </row>
    <row r="55" spans="1:51" x14ac:dyDescent="0.3">
      <c r="A55" s="2" t="s">
        <v>155</v>
      </c>
      <c r="B55" t="s">
        <v>165</v>
      </c>
      <c r="C55" t="s">
        <v>167</v>
      </c>
      <c r="H55" s="2"/>
      <c r="I55" s="2"/>
      <c r="J55" s="2"/>
      <c r="K55" s="2"/>
      <c r="L55" s="2"/>
      <c r="M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row>
    <row r="56" spans="1:51" x14ac:dyDescent="0.3">
      <c r="A56" s="3" t="s">
        <v>19</v>
      </c>
      <c r="B56" s="6">
        <v>17542</v>
      </c>
      <c r="C56" s="8">
        <v>295</v>
      </c>
    </row>
    <row r="57" spans="1:51" x14ac:dyDescent="0.3">
      <c r="A57" s="3" t="s">
        <v>154</v>
      </c>
      <c r="B57" s="6">
        <v>17542</v>
      </c>
      <c r="C57" s="8">
        <v>295</v>
      </c>
      <c r="E57" s="2" t="s">
        <v>155</v>
      </c>
      <c r="F57" t="s">
        <v>157</v>
      </c>
      <c r="H57" s="2"/>
      <c r="I57" s="2"/>
      <c r="J57" s="2"/>
      <c r="K57" s="2"/>
      <c r="L57" s="2"/>
      <c r="M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row>
    <row r="58" spans="1:51" x14ac:dyDescent="0.3">
      <c r="E58" s="3" t="s">
        <v>19</v>
      </c>
      <c r="F58" s="8">
        <v>295</v>
      </c>
    </row>
    <row r="59" spans="1:51" x14ac:dyDescent="0.3">
      <c r="E59" s="3" t="s">
        <v>154</v>
      </c>
      <c r="F59" s="8">
        <v>295</v>
      </c>
    </row>
    <row r="64" spans="1:51" x14ac:dyDescent="0.3">
      <c r="A64" s="10"/>
      <c r="B64" s="9" t="s">
        <v>161</v>
      </c>
      <c r="C64" s="10"/>
      <c r="E64" s="9"/>
      <c r="F64" s="9" t="s">
        <v>181</v>
      </c>
      <c r="G64" s="10"/>
      <c r="H64" s="10"/>
    </row>
    <row r="65" spans="1:101" x14ac:dyDescent="0.3">
      <c r="A65" s="2" t="s">
        <v>155</v>
      </c>
      <c r="B65" t="s">
        <v>165</v>
      </c>
      <c r="C65" t="s">
        <v>168</v>
      </c>
      <c r="D65" s="2"/>
      <c r="E65" s="2" t="s">
        <v>155</v>
      </c>
      <c r="F65" t="s">
        <v>165</v>
      </c>
      <c r="G65" t="s">
        <v>155</v>
      </c>
      <c r="H65" s="2" t="s">
        <v>165</v>
      </c>
      <c r="I65" s="2" t="s">
        <v>155</v>
      </c>
      <c r="J65" t="s">
        <v>168</v>
      </c>
      <c r="K65" s="4" t="s">
        <v>155</v>
      </c>
      <c r="L65" s="4" t="s">
        <v>168</v>
      </c>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row>
    <row r="66" spans="1:101" x14ac:dyDescent="0.3">
      <c r="A66" s="3" t="s">
        <v>144</v>
      </c>
      <c r="B66" s="6">
        <v>302</v>
      </c>
      <c r="C66" s="8">
        <v>8</v>
      </c>
      <c r="E66" s="3" t="s">
        <v>134</v>
      </c>
      <c r="F66" s="6">
        <v>1091</v>
      </c>
      <c r="G66" t="s">
        <v>96</v>
      </c>
      <c r="H66">
        <v>11104</v>
      </c>
      <c r="I66" s="3" t="s">
        <v>134</v>
      </c>
      <c r="J66" s="8">
        <v>17</v>
      </c>
      <c r="K66" s="3" t="s">
        <v>79</v>
      </c>
      <c r="L66" s="8">
        <v>177</v>
      </c>
    </row>
    <row r="67" spans="1:101" x14ac:dyDescent="0.3">
      <c r="A67" s="3" t="s">
        <v>93</v>
      </c>
      <c r="B67" s="6">
        <v>448</v>
      </c>
      <c r="C67" s="8">
        <v>8</v>
      </c>
      <c r="E67" s="3" t="s">
        <v>96</v>
      </c>
      <c r="F67" s="6">
        <v>1015</v>
      </c>
      <c r="G67" t="s">
        <v>86</v>
      </c>
      <c r="H67">
        <v>10459</v>
      </c>
      <c r="I67" s="3" t="s">
        <v>118</v>
      </c>
      <c r="J67" s="8">
        <v>16</v>
      </c>
      <c r="K67" s="3" t="s">
        <v>134</v>
      </c>
      <c r="L67" s="8">
        <v>174</v>
      </c>
    </row>
    <row r="68" spans="1:101" x14ac:dyDescent="0.3">
      <c r="A68" s="3" t="s">
        <v>126</v>
      </c>
      <c r="B68" s="6">
        <v>473</v>
      </c>
      <c r="C68" s="8">
        <v>10</v>
      </c>
      <c r="E68" s="3" t="s">
        <v>109</v>
      </c>
      <c r="F68" s="6">
        <v>1009</v>
      </c>
      <c r="G68" t="s">
        <v>134</v>
      </c>
      <c r="H68">
        <v>10308</v>
      </c>
      <c r="I68" s="3" t="s">
        <v>75</v>
      </c>
      <c r="J68" s="8">
        <v>15</v>
      </c>
      <c r="K68" s="3" t="s">
        <v>67</v>
      </c>
      <c r="L68" s="8">
        <v>173</v>
      </c>
    </row>
    <row r="69" spans="1:101" x14ac:dyDescent="0.3">
      <c r="A69" s="3" t="s">
        <v>67</v>
      </c>
      <c r="B69" s="6">
        <v>484</v>
      </c>
      <c r="C69" s="8">
        <v>10</v>
      </c>
      <c r="E69" s="3" t="s">
        <v>53</v>
      </c>
      <c r="F69" s="6">
        <v>967</v>
      </c>
      <c r="G69" t="s">
        <v>79</v>
      </c>
      <c r="H69">
        <v>10292</v>
      </c>
      <c r="I69" s="3" t="s">
        <v>96</v>
      </c>
      <c r="J69" s="8">
        <v>15</v>
      </c>
      <c r="K69" s="3" t="s">
        <v>86</v>
      </c>
      <c r="L69" s="8">
        <v>172</v>
      </c>
    </row>
    <row r="70" spans="1:101" x14ac:dyDescent="0.3">
      <c r="A70" s="3" t="s">
        <v>100</v>
      </c>
      <c r="B70" s="6">
        <v>535</v>
      </c>
      <c r="C70" s="8">
        <v>9</v>
      </c>
      <c r="E70" s="3" t="s">
        <v>75</v>
      </c>
      <c r="F70" s="6">
        <v>959</v>
      </c>
      <c r="G70" t="s">
        <v>109</v>
      </c>
      <c r="H70">
        <v>10274</v>
      </c>
      <c r="I70" s="3" t="s">
        <v>108</v>
      </c>
      <c r="J70" s="8">
        <v>14</v>
      </c>
      <c r="K70" s="3" t="s">
        <v>96</v>
      </c>
      <c r="L70" s="8">
        <v>169</v>
      </c>
    </row>
    <row r="71" spans="1:101" x14ac:dyDescent="0.3">
      <c r="A71" s="3" t="s">
        <v>24</v>
      </c>
      <c r="B71" s="6">
        <v>554</v>
      </c>
      <c r="C71" s="8">
        <v>10</v>
      </c>
      <c r="E71" s="3" t="s">
        <v>118</v>
      </c>
      <c r="F71" s="6">
        <v>948</v>
      </c>
      <c r="I71" s="3" t="s">
        <v>53</v>
      </c>
      <c r="J71" s="8">
        <v>14</v>
      </c>
    </row>
    <row r="72" spans="1:101" x14ac:dyDescent="0.3">
      <c r="A72" s="3" t="s">
        <v>33</v>
      </c>
      <c r="B72" s="6">
        <v>563</v>
      </c>
      <c r="C72" s="8">
        <v>10</v>
      </c>
      <c r="E72" s="3" t="s">
        <v>71</v>
      </c>
      <c r="F72" s="6">
        <v>826</v>
      </c>
      <c r="I72" s="3" t="s">
        <v>109</v>
      </c>
      <c r="J72" s="8">
        <v>13</v>
      </c>
    </row>
    <row r="73" spans="1:101" x14ac:dyDescent="0.3">
      <c r="A73" s="3" t="s">
        <v>136</v>
      </c>
      <c r="B73" s="6">
        <v>574</v>
      </c>
      <c r="C73" s="8">
        <v>12</v>
      </c>
      <c r="E73" s="3" t="s">
        <v>63</v>
      </c>
      <c r="F73" s="6">
        <v>810</v>
      </c>
      <c r="I73" s="3" t="s">
        <v>63</v>
      </c>
      <c r="J73" s="8">
        <v>13</v>
      </c>
    </row>
    <row r="74" spans="1:101" x14ac:dyDescent="0.3">
      <c r="A74" s="3" t="s">
        <v>49</v>
      </c>
      <c r="B74" s="6">
        <v>583</v>
      </c>
      <c r="C74" s="8">
        <v>12</v>
      </c>
      <c r="E74" s="3" t="s">
        <v>94</v>
      </c>
      <c r="F74" s="6">
        <v>762</v>
      </c>
      <c r="I74" s="3" t="s">
        <v>71</v>
      </c>
      <c r="J74" s="8">
        <v>13</v>
      </c>
    </row>
    <row r="75" spans="1:101" x14ac:dyDescent="0.3">
      <c r="A75" s="3" t="s">
        <v>84</v>
      </c>
      <c r="B75" s="6">
        <v>586</v>
      </c>
      <c r="C75" s="8">
        <v>10</v>
      </c>
      <c r="E75" s="3" t="s">
        <v>86</v>
      </c>
      <c r="F75" s="6">
        <v>709</v>
      </c>
      <c r="I75" s="3" t="s">
        <v>94</v>
      </c>
      <c r="J75" s="8">
        <v>12</v>
      </c>
    </row>
    <row r="76" spans="1:101" x14ac:dyDescent="0.3">
      <c r="A76" s="3" t="s">
        <v>121</v>
      </c>
      <c r="B76" s="6">
        <v>625</v>
      </c>
      <c r="C76" s="8">
        <v>9</v>
      </c>
      <c r="E76" s="3" t="s">
        <v>108</v>
      </c>
      <c r="F76" s="6">
        <v>690</v>
      </c>
      <c r="I76" s="3" t="s">
        <v>86</v>
      </c>
      <c r="J76" s="8">
        <v>12</v>
      </c>
    </row>
    <row r="77" spans="1:101" x14ac:dyDescent="0.3">
      <c r="A77" s="3" t="s">
        <v>79</v>
      </c>
      <c r="B77" s="6">
        <v>656</v>
      </c>
      <c r="C77" s="8">
        <v>11</v>
      </c>
      <c r="E77" s="3" t="s">
        <v>81</v>
      </c>
      <c r="F77" s="6">
        <v>688</v>
      </c>
      <c r="I77" s="3" t="s">
        <v>49</v>
      </c>
      <c r="J77" s="8">
        <v>12</v>
      </c>
    </row>
    <row r="78" spans="1:101" x14ac:dyDescent="0.3">
      <c r="A78" s="3" t="s">
        <v>110</v>
      </c>
      <c r="B78" s="6">
        <v>685</v>
      </c>
      <c r="C78" s="8">
        <v>10</v>
      </c>
      <c r="E78" s="3" t="s">
        <v>110</v>
      </c>
      <c r="F78" s="6">
        <v>685</v>
      </c>
      <c r="I78" s="3" t="s">
        <v>81</v>
      </c>
      <c r="J78" s="8">
        <v>12</v>
      </c>
    </row>
    <row r="79" spans="1:101" x14ac:dyDescent="0.3">
      <c r="A79" s="3" t="s">
        <v>81</v>
      </c>
      <c r="B79" s="6">
        <v>688</v>
      </c>
      <c r="C79" s="8">
        <v>12</v>
      </c>
      <c r="E79" s="3" t="s">
        <v>79</v>
      </c>
      <c r="F79" s="6">
        <v>656</v>
      </c>
      <c r="I79" s="3" t="s">
        <v>136</v>
      </c>
      <c r="J79" s="8">
        <v>12</v>
      </c>
    </row>
    <row r="80" spans="1:101" x14ac:dyDescent="0.3">
      <c r="A80" s="3" t="s">
        <v>108</v>
      </c>
      <c r="B80" s="6">
        <v>690</v>
      </c>
      <c r="C80" s="8">
        <v>14</v>
      </c>
      <c r="E80" s="3" t="s">
        <v>121</v>
      </c>
      <c r="F80" s="6">
        <v>625</v>
      </c>
      <c r="I80" s="3" t="s">
        <v>79</v>
      </c>
      <c r="J80" s="8">
        <v>11</v>
      </c>
    </row>
    <row r="81" spans="1:10" x14ac:dyDescent="0.3">
      <c r="A81" s="3" t="s">
        <v>86</v>
      </c>
      <c r="B81" s="6">
        <v>709</v>
      </c>
      <c r="C81" s="8">
        <v>12</v>
      </c>
      <c r="E81" s="3" t="s">
        <v>84</v>
      </c>
      <c r="F81" s="6">
        <v>586</v>
      </c>
      <c r="I81" s="3" t="s">
        <v>84</v>
      </c>
      <c r="J81" s="8">
        <v>10</v>
      </c>
    </row>
    <row r="82" spans="1:10" x14ac:dyDescent="0.3">
      <c r="A82" s="3" t="s">
        <v>94</v>
      </c>
      <c r="B82" s="6">
        <v>762</v>
      </c>
      <c r="C82" s="8">
        <v>12</v>
      </c>
      <c r="E82" s="3" t="s">
        <v>49</v>
      </c>
      <c r="F82" s="6">
        <v>583</v>
      </c>
      <c r="I82" s="3" t="s">
        <v>67</v>
      </c>
      <c r="J82" s="8">
        <v>10</v>
      </c>
    </row>
    <row r="83" spans="1:10" x14ac:dyDescent="0.3">
      <c r="A83" s="3" t="s">
        <v>63</v>
      </c>
      <c r="B83" s="6">
        <v>810</v>
      </c>
      <c r="C83" s="8">
        <v>13</v>
      </c>
      <c r="E83" s="3" t="s">
        <v>136</v>
      </c>
      <c r="F83" s="6">
        <v>574</v>
      </c>
      <c r="I83" s="3" t="s">
        <v>24</v>
      </c>
      <c r="J83" s="8">
        <v>10</v>
      </c>
    </row>
    <row r="84" spans="1:10" x14ac:dyDescent="0.3">
      <c r="A84" s="3" t="s">
        <v>71</v>
      </c>
      <c r="B84" s="6">
        <v>826</v>
      </c>
      <c r="C84" s="8">
        <v>13</v>
      </c>
      <c r="E84" s="3" t="s">
        <v>33</v>
      </c>
      <c r="F84" s="6">
        <v>563</v>
      </c>
      <c r="I84" s="3" t="s">
        <v>110</v>
      </c>
      <c r="J84" s="8">
        <v>10</v>
      </c>
    </row>
    <row r="85" spans="1:10" x14ac:dyDescent="0.3">
      <c r="A85" s="3" t="s">
        <v>118</v>
      </c>
      <c r="B85" s="6">
        <v>948</v>
      </c>
      <c r="C85" s="8">
        <v>16</v>
      </c>
      <c r="E85" s="3" t="s">
        <v>24</v>
      </c>
      <c r="F85" s="6">
        <v>554</v>
      </c>
      <c r="I85" s="3" t="s">
        <v>126</v>
      </c>
      <c r="J85" s="8">
        <v>10</v>
      </c>
    </row>
    <row r="86" spans="1:10" x14ac:dyDescent="0.3">
      <c r="A86" s="3" t="s">
        <v>75</v>
      </c>
      <c r="B86" s="6">
        <v>959</v>
      </c>
      <c r="C86" s="8">
        <v>15</v>
      </c>
      <c r="E86" s="3" t="s">
        <v>100</v>
      </c>
      <c r="F86" s="6">
        <v>535</v>
      </c>
      <c r="I86" s="3" t="s">
        <v>33</v>
      </c>
      <c r="J86" s="8">
        <v>10</v>
      </c>
    </row>
    <row r="87" spans="1:10" x14ac:dyDescent="0.3">
      <c r="A87" s="3" t="s">
        <v>53</v>
      </c>
      <c r="B87" s="6">
        <v>967</v>
      </c>
      <c r="C87" s="8">
        <v>14</v>
      </c>
      <c r="E87" s="3" t="s">
        <v>67</v>
      </c>
      <c r="F87" s="6">
        <v>484</v>
      </c>
      <c r="I87" s="3" t="s">
        <v>100</v>
      </c>
      <c r="J87" s="8">
        <v>9</v>
      </c>
    </row>
    <row r="88" spans="1:10" x14ac:dyDescent="0.3">
      <c r="A88" s="3" t="s">
        <v>109</v>
      </c>
      <c r="B88" s="6">
        <v>1009</v>
      </c>
      <c r="C88" s="8">
        <v>13</v>
      </c>
      <c r="E88" s="3" t="s">
        <v>126</v>
      </c>
      <c r="F88" s="6">
        <v>473</v>
      </c>
      <c r="I88" s="3" t="s">
        <v>121</v>
      </c>
      <c r="J88" s="8">
        <v>9</v>
      </c>
    </row>
    <row r="89" spans="1:10" x14ac:dyDescent="0.3">
      <c r="A89" s="3" t="s">
        <v>96</v>
      </c>
      <c r="B89" s="6">
        <v>1015</v>
      </c>
      <c r="C89" s="8">
        <v>15</v>
      </c>
      <c r="E89" s="3" t="s">
        <v>93</v>
      </c>
      <c r="F89" s="6">
        <v>448</v>
      </c>
      <c r="I89" s="3" t="s">
        <v>93</v>
      </c>
      <c r="J89" s="8">
        <v>8</v>
      </c>
    </row>
    <row r="90" spans="1:10" x14ac:dyDescent="0.3">
      <c r="A90" s="3" t="s">
        <v>134</v>
      </c>
      <c r="B90" s="6">
        <v>1091</v>
      </c>
      <c r="C90" s="8">
        <v>17</v>
      </c>
      <c r="E90" s="3" t="s">
        <v>144</v>
      </c>
      <c r="F90" s="6">
        <v>302</v>
      </c>
      <c r="I90" s="3" t="s">
        <v>144</v>
      </c>
      <c r="J90" s="8">
        <v>8</v>
      </c>
    </row>
    <row r="91" spans="1:10" x14ac:dyDescent="0.3">
      <c r="A91" s="3" t="s">
        <v>154</v>
      </c>
      <c r="B91" s="6">
        <v>17542</v>
      </c>
      <c r="C91" s="8">
        <v>295</v>
      </c>
      <c r="E91" s="3" t="s">
        <v>154</v>
      </c>
      <c r="F91" s="6">
        <v>17542</v>
      </c>
      <c r="I91" s="3" t="s">
        <v>154</v>
      </c>
      <c r="J91" s="8">
        <v>295</v>
      </c>
    </row>
    <row r="99" spans="1:7" x14ac:dyDescent="0.3">
      <c r="A99" s="10"/>
      <c r="B99" s="9" t="s">
        <v>162</v>
      </c>
      <c r="C99" s="10"/>
    </row>
    <row r="100" spans="1:7" x14ac:dyDescent="0.3">
      <c r="A100" s="2" t="s">
        <v>155</v>
      </c>
      <c r="B100" t="s">
        <v>165</v>
      </c>
      <c r="C100" t="s">
        <v>166</v>
      </c>
      <c r="D100" s="2"/>
      <c r="E100" s="21"/>
      <c r="F100" s="22"/>
      <c r="G100" s="23"/>
    </row>
    <row r="101" spans="1:7" x14ac:dyDescent="0.3">
      <c r="A101" s="3" t="s">
        <v>50</v>
      </c>
      <c r="B101" s="6">
        <v>2930</v>
      </c>
      <c r="C101" s="5">
        <v>48</v>
      </c>
      <c r="E101" s="15"/>
      <c r="F101" s="16"/>
      <c r="G101" s="17"/>
    </row>
    <row r="102" spans="1:7" x14ac:dyDescent="0.3">
      <c r="A102" s="3" t="s">
        <v>77</v>
      </c>
      <c r="B102" s="6">
        <v>2582</v>
      </c>
      <c r="C102" s="5">
        <v>40</v>
      </c>
      <c r="E102" s="15"/>
      <c r="F102" s="16"/>
      <c r="G102" s="17"/>
    </row>
    <row r="103" spans="1:7" x14ac:dyDescent="0.3">
      <c r="A103" s="3" t="s">
        <v>97</v>
      </c>
      <c r="B103" s="6">
        <v>2611</v>
      </c>
      <c r="C103" s="5">
        <v>46</v>
      </c>
      <c r="E103" s="15"/>
      <c r="F103" s="16"/>
      <c r="G103" s="17"/>
    </row>
    <row r="104" spans="1:7" x14ac:dyDescent="0.3">
      <c r="A104" s="3" t="s">
        <v>30</v>
      </c>
      <c r="B104" s="6">
        <v>2418</v>
      </c>
      <c r="C104" s="5">
        <v>42</v>
      </c>
      <c r="E104" s="15"/>
      <c r="F104" s="16"/>
      <c r="G104" s="17"/>
    </row>
    <row r="105" spans="1:7" x14ac:dyDescent="0.3">
      <c r="A105" s="3" t="s">
        <v>88</v>
      </c>
      <c r="B105" s="6">
        <v>1564</v>
      </c>
      <c r="C105" s="5">
        <v>30</v>
      </c>
      <c r="E105" s="15"/>
      <c r="F105" s="16"/>
      <c r="G105" s="17"/>
    </row>
    <row r="106" spans="1:7" x14ac:dyDescent="0.3">
      <c r="A106" s="3" t="s">
        <v>60</v>
      </c>
      <c r="B106" s="6">
        <v>2946</v>
      </c>
      <c r="C106" s="5">
        <v>50</v>
      </c>
      <c r="E106" s="15"/>
      <c r="F106" s="16"/>
      <c r="G106" s="17"/>
    </row>
    <row r="107" spans="1:7" x14ac:dyDescent="0.3">
      <c r="A107" s="3" t="s">
        <v>41</v>
      </c>
      <c r="B107" s="6">
        <v>2491</v>
      </c>
      <c r="C107" s="5">
        <v>39</v>
      </c>
      <c r="E107" s="15"/>
      <c r="F107" s="16"/>
      <c r="G107" s="17"/>
    </row>
    <row r="108" spans="1:7" x14ac:dyDescent="0.3">
      <c r="A108" s="3" t="s">
        <v>154</v>
      </c>
      <c r="B108" s="6">
        <v>17542</v>
      </c>
      <c r="C108" s="5">
        <v>295</v>
      </c>
      <c r="E108" s="15"/>
      <c r="F108" s="16"/>
      <c r="G108" s="17"/>
    </row>
    <row r="109" spans="1:7" x14ac:dyDescent="0.3">
      <c r="E109" s="15"/>
      <c r="F109" s="16"/>
      <c r="G109" s="17"/>
    </row>
    <row r="110" spans="1:7" x14ac:dyDescent="0.3">
      <c r="E110" s="15"/>
      <c r="F110" s="16"/>
      <c r="G110" s="17"/>
    </row>
    <row r="111" spans="1:7" x14ac:dyDescent="0.3">
      <c r="E111" s="15"/>
      <c r="F111" s="16"/>
      <c r="G111" s="17"/>
    </row>
    <row r="112" spans="1:7" x14ac:dyDescent="0.3">
      <c r="E112" s="15"/>
      <c r="F112" s="16"/>
      <c r="G112" s="17"/>
    </row>
    <row r="113" spans="1:7" x14ac:dyDescent="0.3">
      <c r="E113" s="15"/>
      <c r="F113" s="16"/>
      <c r="G113" s="17"/>
    </row>
    <row r="114" spans="1:7" x14ac:dyDescent="0.3">
      <c r="B114" s="1" t="s">
        <v>163</v>
      </c>
      <c r="E114" s="15"/>
      <c r="F114" s="16"/>
      <c r="G114" s="17"/>
    </row>
    <row r="115" spans="1:7" x14ac:dyDescent="0.3">
      <c r="A115" s="2" t="s">
        <v>155</v>
      </c>
      <c r="B115" t="s">
        <v>165</v>
      </c>
      <c r="C115" t="s">
        <v>166</v>
      </c>
      <c r="E115" s="15"/>
      <c r="F115" s="16"/>
      <c r="G115" s="17"/>
    </row>
    <row r="116" spans="1:7" x14ac:dyDescent="0.3">
      <c r="A116" s="3" t="s">
        <v>54</v>
      </c>
      <c r="B116" s="6">
        <v>3530</v>
      </c>
      <c r="C116" s="5">
        <v>62</v>
      </c>
      <c r="E116" s="15"/>
      <c r="F116" s="16"/>
      <c r="G116" s="17"/>
    </row>
    <row r="117" spans="1:7" x14ac:dyDescent="0.3">
      <c r="A117" s="3" t="s">
        <v>58</v>
      </c>
      <c r="B117" s="6">
        <v>4466</v>
      </c>
      <c r="C117" s="5">
        <v>69</v>
      </c>
      <c r="E117" s="18"/>
      <c r="F117" s="19"/>
      <c r="G117" s="20"/>
    </row>
    <row r="118" spans="1:7" x14ac:dyDescent="0.3">
      <c r="A118" s="3" t="s">
        <v>25</v>
      </c>
      <c r="B118" s="6">
        <v>4475</v>
      </c>
      <c r="C118" s="5">
        <v>79</v>
      </c>
    </row>
    <row r="119" spans="1:7" x14ac:dyDescent="0.3">
      <c r="A119" s="3" t="s">
        <v>39</v>
      </c>
      <c r="B119" s="6">
        <v>5071</v>
      </c>
      <c r="C119" s="5">
        <v>85</v>
      </c>
    </row>
    <row r="120" spans="1:7" x14ac:dyDescent="0.3">
      <c r="A120" s="3" t="s">
        <v>154</v>
      </c>
      <c r="B120" s="6">
        <v>17542</v>
      </c>
      <c r="C120" s="5">
        <v>295</v>
      </c>
    </row>
    <row r="130" spans="1:5" x14ac:dyDescent="0.3">
      <c r="A130" s="2" t="s">
        <v>155</v>
      </c>
      <c r="B130" t="s">
        <v>165</v>
      </c>
      <c r="C130" t="s">
        <v>166</v>
      </c>
      <c r="D130" s="2"/>
      <c r="E130" s="2"/>
    </row>
    <row r="131" spans="1:5" x14ac:dyDescent="0.3">
      <c r="A131" s="3" t="s">
        <v>92</v>
      </c>
      <c r="B131" s="6">
        <v>17542</v>
      </c>
      <c r="C131" s="5">
        <v>295</v>
      </c>
    </row>
    <row r="132" spans="1:5" x14ac:dyDescent="0.3">
      <c r="A132" s="3" t="s">
        <v>154</v>
      </c>
      <c r="B132" s="6">
        <v>17542</v>
      </c>
      <c r="C132" s="5">
        <v>295</v>
      </c>
    </row>
  </sheetData>
  <pageMargins left="0.7" right="0.7" top="0.75" bottom="0.75" header="0.3" footer="0.3"/>
  <pageSetup orientation="portrait" r:id="rId15"/>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29A04-57CD-434F-8389-1E4902A7FD2D}">
  <sheetPr codeName="Sheet4"/>
  <dimension ref="A1"/>
  <sheetViews>
    <sheetView showGridLines="0" topLeftCell="A2" zoomScaleNormal="100" workbookViewId="0">
      <selection activeCell="A24" sqref="A24"/>
    </sheetView>
  </sheetViews>
  <sheetFormatPr defaultRowHeight="14.4" x14ac:dyDescent="0.3"/>
  <cols>
    <col min="1" max="16384" width="8.88671875" style="1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9F6BE-1747-4E14-80D4-A9F9A1A39564}">
  <sheetPr codeName="Sheet3"/>
  <dimension ref="A1"/>
  <sheetViews>
    <sheetView showGridLines="0" zoomScale="90" zoomScaleNormal="90" workbookViewId="0">
      <selection activeCell="A17" sqref="A17"/>
    </sheetView>
  </sheetViews>
  <sheetFormatPr defaultRowHeight="14.4" x14ac:dyDescent="0.3"/>
  <cols>
    <col min="1" max="16384" width="8.8867187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99E7B-97A5-48BF-9158-517E84E933CD}">
  <sheetPr codeName="Sheet5"/>
  <dimension ref="B9:L59"/>
  <sheetViews>
    <sheetView showGridLines="0" tabSelected="1" topLeftCell="B49" workbookViewId="0">
      <selection activeCell="F36" sqref="F36"/>
    </sheetView>
  </sheetViews>
  <sheetFormatPr defaultRowHeight="14.4" x14ac:dyDescent="0.3"/>
  <cols>
    <col min="10" max="10" width="10.88671875" bestFit="1" customWidth="1"/>
  </cols>
  <sheetData>
    <row r="9" spans="2:8" x14ac:dyDescent="0.3">
      <c r="B9" t="s">
        <v>155</v>
      </c>
      <c r="C9" t="s">
        <v>168</v>
      </c>
      <c r="D9" t="s">
        <v>165</v>
      </c>
    </row>
    <row r="10" spans="2:8" x14ac:dyDescent="0.3">
      <c r="B10" t="s">
        <v>111</v>
      </c>
      <c r="C10">
        <v>63</v>
      </c>
      <c r="D10">
        <v>3437</v>
      </c>
    </row>
    <row r="11" spans="2:8" x14ac:dyDescent="0.3">
      <c r="B11" t="s">
        <v>78</v>
      </c>
      <c r="C11">
        <v>65</v>
      </c>
      <c r="D11">
        <v>3752</v>
      </c>
      <c r="H11" t="s">
        <v>169</v>
      </c>
    </row>
    <row r="12" spans="2:8" x14ac:dyDescent="0.3">
      <c r="B12" t="s">
        <v>103</v>
      </c>
      <c r="C12">
        <v>68</v>
      </c>
      <c r="D12">
        <v>3798</v>
      </c>
    </row>
    <row r="13" spans="2:8" x14ac:dyDescent="0.3">
      <c r="B13" t="s">
        <v>127</v>
      </c>
      <c r="C13">
        <v>67</v>
      </c>
      <c r="D13">
        <v>3802</v>
      </c>
      <c r="H13" t="s">
        <v>170</v>
      </c>
    </row>
    <row r="14" spans="2:8" x14ac:dyDescent="0.3">
      <c r="B14" t="s">
        <v>44</v>
      </c>
      <c r="C14">
        <v>63</v>
      </c>
      <c r="D14">
        <v>3871</v>
      </c>
    </row>
    <row r="15" spans="2:8" x14ac:dyDescent="0.3">
      <c r="B15" t="s">
        <v>150</v>
      </c>
      <c r="C15">
        <v>75</v>
      </c>
      <c r="D15">
        <v>4196</v>
      </c>
      <c r="H15" t="s">
        <v>171</v>
      </c>
    </row>
    <row r="16" spans="2:8" x14ac:dyDescent="0.3">
      <c r="B16" t="s">
        <v>146</v>
      </c>
      <c r="C16">
        <v>69</v>
      </c>
      <c r="D16">
        <v>4201</v>
      </c>
    </row>
    <row r="17" spans="2:12" x14ac:dyDescent="0.3">
      <c r="B17" t="s">
        <v>83</v>
      </c>
      <c r="C17">
        <v>71</v>
      </c>
      <c r="D17">
        <v>4219</v>
      </c>
      <c r="H17" t="s">
        <v>173</v>
      </c>
      <c r="L17" t="s">
        <v>172</v>
      </c>
    </row>
    <row r="18" spans="2:12" x14ac:dyDescent="0.3">
      <c r="B18" t="s">
        <v>112</v>
      </c>
      <c r="C18">
        <v>75</v>
      </c>
      <c r="D18">
        <v>4222</v>
      </c>
    </row>
    <row r="19" spans="2:12" x14ac:dyDescent="0.3">
      <c r="B19" t="s">
        <v>139</v>
      </c>
      <c r="C19">
        <v>78</v>
      </c>
      <c r="D19">
        <v>4226</v>
      </c>
      <c r="H19" t="s">
        <v>174</v>
      </c>
    </row>
    <row r="20" spans="2:12" x14ac:dyDescent="0.3">
      <c r="B20" t="s">
        <v>147</v>
      </c>
      <c r="C20">
        <v>70</v>
      </c>
      <c r="D20">
        <v>4236</v>
      </c>
    </row>
    <row r="21" spans="2:12" x14ac:dyDescent="0.3">
      <c r="B21" t="s">
        <v>48</v>
      </c>
      <c r="C21">
        <v>74</v>
      </c>
      <c r="D21">
        <v>4243</v>
      </c>
      <c r="H21" t="s">
        <v>175</v>
      </c>
    </row>
    <row r="22" spans="2:12" x14ac:dyDescent="0.3">
      <c r="B22" t="s">
        <v>52</v>
      </c>
      <c r="C22">
        <v>71</v>
      </c>
      <c r="D22">
        <v>4309</v>
      </c>
    </row>
    <row r="23" spans="2:12" x14ac:dyDescent="0.3">
      <c r="B23" t="s">
        <v>117</v>
      </c>
      <c r="C23">
        <v>65</v>
      </c>
      <c r="D23">
        <v>4326</v>
      </c>
      <c r="H23" t="s">
        <v>176</v>
      </c>
    </row>
    <row r="24" spans="2:12" x14ac:dyDescent="0.3">
      <c r="B24" t="s">
        <v>101</v>
      </c>
      <c r="C24">
        <v>75</v>
      </c>
      <c r="D24">
        <v>4376</v>
      </c>
      <c r="H24" t="s">
        <v>178</v>
      </c>
      <c r="I24" t="s">
        <v>180</v>
      </c>
    </row>
    <row r="25" spans="2:12" x14ac:dyDescent="0.3">
      <c r="B25" t="s">
        <v>37</v>
      </c>
      <c r="C25">
        <v>72</v>
      </c>
      <c r="D25">
        <v>4384</v>
      </c>
      <c r="H25" t="s">
        <v>177</v>
      </c>
      <c r="I25" t="s">
        <v>179</v>
      </c>
      <c r="J25" s="24">
        <v>174157209</v>
      </c>
    </row>
    <row r="26" spans="2:12" x14ac:dyDescent="0.3">
      <c r="B26" t="s">
        <v>32</v>
      </c>
      <c r="C26">
        <v>77</v>
      </c>
      <c r="D26">
        <v>4388</v>
      </c>
    </row>
    <row r="27" spans="2:12" x14ac:dyDescent="0.3">
      <c r="B27" t="s">
        <v>22</v>
      </c>
      <c r="C27">
        <v>79</v>
      </c>
      <c r="D27">
        <v>4402</v>
      </c>
    </row>
    <row r="28" spans="2:12" x14ac:dyDescent="0.3">
      <c r="B28" t="s">
        <v>131</v>
      </c>
      <c r="C28">
        <v>76</v>
      </c>
      <c r="D28">
        <v>4439</v>
      </c>
    </row>
    <row r="29" spans="2:12" x14ac:dyDescent="0.3">
      <c r="B29" t="s">
        <v>140</v>
      </c>
      <c r="C29">
        <v>71</v>
      </c>
      <c r="D29">
        <v>4443</v>
      </c>
    </row>
    <row r="30" spans="2:12" x14ac:dyDescent="0.3">
      <c r="B30" t="s">
        <v>151</v>
      </c>
      <c r="C30">
        <v>73</v>
      </c>
      <c r="D30">
        <v>4533</v>
      </c>
    </row>
    <row r="31" spans="2:12" x14ac:dyDescent="0.3">
      <c r="B31" t="s">
        <v>149</v>
      </c>
      <c r="C31">
        <v>73</v>
      </c>
      <c r="D31">
        <v>4623</v>
      </c>
    </row>
    <row r="32" spans="2:12" x14ac:dyDescent="0.3">
      <c r="B32" t="s">
        <v>142</v>
      </c>
      <c r="C32">
        <v>79</v>
      </c>
      <c r="D32">
        <v>4645</v>
      </c>
    </row>
    <row r="33" spans="2:4" x14ac:dyDescent="0.3">
      <c r="B33" t="s">
        <v>123</v>
      </c>
      <c r="C33">
        <v>77</v>
      </c>
      <c r="D33">
        <v>4649</v>
      </c>
    </row>
    <row r="34" spans="2:4" x14ac:dyDescent="0.3">
      <c r="B34" t="s">
        <v>116</v>
      </c>
      <c r="C34">
        <v>79</v>
      </c>
      <c r="D34">
        <v>4655</v>
      </c>
    </row>
    <row r="35" spans="2:4" x14ac:dyDescent="0.3">
      <c r="B35" t="s">
        <v>70</v>
      </c>
      <c r="C35">
        <v>81</v>
      </c>
      <c r="D35">
        <v>4691</v>
      </c>
    </row>
    <row r="36" spans="2:4" x14ac:dyDescent="0.3">
      <c r="B36" t="s">
        <v>105</v>
      </c>
      <c r="C36">
        <v>77</v>
      </c>
      <c r="D36">
        <v>4712</v>
      </c>
    </row>
    <row r="37" spans="2:4" x14ac:dyDescent="0.3">
      <c r="B37" t="s">
        <v>98</v>
      </c>
      <c r="C37">
        <v>78</v>
      </c>
      <c r="D37">
        <v>4742</v>
      </c>
    </row>
    <row r="38" spans="2:4" x14ac:dyDescent="0.3">
      <c r="B38" t="s">
        <v>80</v>
      </c>
      <c r="C38">
        <v>86</v>
      </c>
      <c r="D38">
        <v>4758</v>
      </c>
    </row>
    <row r="39" spans="2:4" x14ac:dyDescent="0.3">
      <c r="B39" t="s">
        <v>122</v>
      </c>
      <c r="C39">
        <v>77</v>
      </c>
      <c r="D39">
        <v>4772</v>
      </c>
    </row>
    <row r="40" spans="2:4" x14ac:dyDescent="0.3">
      <c r="B40" t="s">
        <v>128</v>
      </c>
      <c r="C40">
        <v>86</v>
      </c>
      <c r="D40">
        <v>4795</v>
      </c>
    </row>
    <row r="41" spans="2:4" x14ac:dyDescent="0.3">
      <c r="B41" t="s">
        <v>74</v>
      </c>
      <c r="C41">
        <v>79</v>
      </c>
      <c r="D41">
        <v>4828</v>
      </c>
    </row>
    <row r="42" spans="2:4" x14ac:dyDescent="0.3">
      <c r="B42" t="s">
        <v>141</v>
      </c>
      <c r="C42">
        <v>77</v>
      </c>
      <c r="D42">
        <v>4842</v>
      </c>
    </row>
    <row r="43" spans="2:4" x14ac:dyDescent="0.3">
      <c r="B43" t="s">
        <v>62</v>
      </c>
      <c r="C43">
        <v>84</v>
      </c>
      <c r="D43">
        <v>4848</v>
      </c>
    </row>
    <row r="44" spans="2:4" x14ac:dyDescent="0.3">
      <c r="B44" t="s">
        <v>129</v>
      </c>
      <c r="C44">
        <v>85</v>
      </c>
      <c r="D44">
        <v>4860</v>
      </c>
    </row>
    <row r="45" spans="2:4" x14ac:dyDescent="0.3">
      <c r="B45" t="s">
        <v>120</v>
      </c>
      <c r="C45">
        <v>72</v>
      </c>
      <c r="D45">
        <v>4867</v>
      </c>
    </row>
    <row r="46" spans="2:4" x14ac:dyDescent="0.3">
      <c r="B46" t="s">
        <v>91</v>
      </c>
      <c r="C46">
        <v>80</v>
      </c>
      <c r="D46">
        <v>4883</v>
      </c>
    </row>
    <row r="47" spans="2:4" x14ac:dyDescent="0.3">
      <c r="B47" t="s">
        <v>138</v>
      </c>
      <c r="C47">
        <v>74</v>
      </c>
      <c r="D47">
        <v>4926</v>
      </c>
    </row>
    <row r="48" spans="2:4" x14ac:dyDescent="0.3">
      <c r="B48" t="s">
        <v>148</v>
      </c>
      <c r="C48">
        <v>88</v>
      </c>
      <c r="D48">
        <v>4977</v>
      </c>
    </row>
    <row r="49" spans="2:4" x14ac:dyDescent="0.3">
      <c r="B49" t="s">
        <v>130</v>
      </c>
      <c r="C49">
        <v>81</v>
      </c>
      <c r="D49">
        <v>5014</v>
      </c>
    </row>
    <row r="50" spans="2:4" x14ac:dyDescent="0.3">
      <c r="B50" t="s">
        <v>145</v>
      </c>
      <c r="C50">
        <v>87</v>
      </c>
      <c r="D50">
        <v>5172</v>
      </c>
    </row>
    <row r="51" spans="2:4" x14ac:dyDescent="0.3">
      <c r="B51" t="s">
        <v>66</v>
      </c>
      <c r="C51">
        <v>81</v>
      </c>
      <c r="D51">
        <v>5174</v>
      </c>
    </row>
    <row r="52" spans="2:4" x14ac:dyDescent="0.3">
      <c r="B52" t="s">
        <v>114</v>
      </c>
      <c r="C52">
        <v>83</v>
      </c>
      <c r="D52">
        <v>5220</v>
      </c>
    </row>
    <row r="53" spans="2:4" x14ac:dyDescent="0.3">
      <c r="B53" t="s">
        <v>85</v>
      </c>
      <c r="C53">
        <v>87</v>
      </c>
      <c r="D53">
        <v>5257</v>
      </c>
    </row>
    <row r="54" spans="2:4" x14ac:dyDescent="0.3">
      <c r="B54" t="s">
        <v>90</v>
      </c>
      <c r="C54">
        <v>89</v>
      </c>
      <c r="D54">
        <v>5261</v>
      </c>
    </row>
    <row r="55" spans="2:4" x14ac:dyDescent="0.3">
      <c r="B55" t="s">
        <v>107</v>
      </c>
      <c r="C55">
        <v>87</v>
      </c>
      <c r="D55">
        <v>5514</v>
      </c>
    </row>
    <row r="56" spans="2:4" x14ac:dyDescent="0.3">
      <c r="B56" t="s">
        <v>135</v>
      </c>
      <c r="C56">
        <v>93</v>
      </c>
      <c r="D56">
        <v>5587</v>
      </c>
    </row>
    <row r="57" spans="2:4" x14ac:dyDescent="0.3">
      <c r="B57" t="s">
        <v>99</v>
      </c>
      <c r="C57">
        <v>95</v>
      </c>
      <c r="D57">
        <v>5605</v>
      </c>
    </row>
    <row r="58" spans="2:4" x14ac:dyDescent="0.3">
      <c r="B58" t="s">
        <v>115</v>
      </c>
      <c r="C58">
        <v>92</v>
      </c>
      <c r="D58">
        <v>5617</v>
      </c>
    </row>
    <row r="59" spans="2:4" x14ac:dyDescent="0.3">
      <c r="B59" t="s">
        <v>57</v>
      </c>
      <c r="C59">
        <v>96</v>
      </c>
      <c r="D59">
        <v>5784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E265E-CE01-4587-8A4B-A3374FA5FC04}">
  <sheetPr codeName="Sheet6"/>
  <dimension ref="A1"/>
  <sheetViews>
    <sheetView workbookViewId="0">
      <selection activeCell="L13" sqref="L13"/>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Y E A A B Q S w M E F A A C A A g A I n T t W q C E S 0 e m A A A A + A A A A B I A H A B D b 2 5 m a W c v U G F j a 2 F n Z S 5 4 b W w g o h g A K K A U A A A A A A A A A A A A A A A A A A A A A A A A A A A A h Y 8 x D o I w G E a v Q r r T Q k F D y E 8 Z X C U x I R r X p l R o h G J o s d z N w S N 5 B U k U d X P 8 X t 7 w v s f t D v n U t d 5 V D k b 1 O k M h D p A n t e g r p e s M j f b k J y h n s O P i z G v p z b I 2 6 W S q D D X W X l J C n H P Y R b g f a k K D I C T H Y l u K R n Y c f W T 1 X / a V N p Z r I R G D w y u G U b x O 8 C q O K K Z x C G T B U C j 9 V e h c j A M g P x A 2 Y 2 v H Q T K p / X 0 J Z J l A 3 i / Y E 1 B L A w Q U A A I A C A A i d O 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n T t W j 0 C f T + O A Q A A f Q M A A B M A H A B G b 3 J t d W x h c y 9 T Z W N 0 a W 9 u M S 5 t I K I Y A C i g F A A A A A A A A A A A A A A A A A A A A A A A A A A A A I V S T U / C Q B C 9 k / A f J v U C S U N i N F 6 M B 1 L Q k K h B i n o w H p Y y 0 M b d n T q 7 q 1 b C f 3 d L x a + F 2 M s 2 7 8 1 7 8 2 k w s w V p S J v 3 8 L T d a r d M L h j n M B U z i Y d w B h J t u w X + S 8 l x h h 4 Z v m U o e 4 l j R m 3 v i Z 9 m R E + d 7 u r h W i g 8 i x p l 9 L h + S E h b H / I Y N w Y H U Z I L v a z N q x I j 7 7 Q J 7 U 1 Z a L M g V g l J p 3 R N m k 6 T L V 6 t o s Q Z S w o Z R o M o h p G 2 J 8 e 9 O m Y d w y r q L z E E L 1 D P k T 1 u P Q I W 3 + w G H l l U M P a 2 u T A 4 D + h E W F w S V w G x l U B f k d M W O r f p o B t m v a R M 1 G M M 9 G n x j m E 2 k h S W m K I w O x w m + F L g K 0 y 8 v 1 5 u W e 3 U D L m R u Z n J u C i b b V p h n Q m 7 E J X y y 4 A r t D m F 3 a d 5 U Z b e v d n N X 3 Z Q m G z T e 7 8 s Z b F j e G M m R Z D Q H O F 2 1 3 D H 7 F s g Z 7 7 m b 8 I B + p g F c n 1 8 / 9 R 6 z v j s U G c V 0 O K X 4 X f Y u v t 1 d B M s p c i 8 6 5 2 Q 7 s f Z f e I b t P P n N u N o + I J c w Z H / u 3 G C L b L 0 h / E p 4 a 1 2 6 l P F e + t Z d 9 u t Q u 8 p 4 / Q D U E s B A i 0 A F A A C A A g A I n T t W q C E S 0 e m A A A A + A A A A B I A A A A A A A A A A A A A A A A A A A A A A E N v b m Z p Z y 9 Q Y W N r Y W d l L n h t b F B L A Q I t A B Q A A g A I A C J 0 7 V o P y u m r p A A A A O k A A A A T A A A A A A A A A A A A A A A A A P I A A A B b Q 2 9 u d G V u d F 9 U e X B l c 1 0 u e G 1 s U E s B A i 0 A F A A C A A g A I n T t W j 0 C f T + O A Q A A f Q M A A B M A A A A A A A A A A A A A A A A A 4 w E A A E Z v c m 1 1 b G F z L 1 N l Y 3 R p b 2 4 x L m 1 Q S w U G A A A A A A M A A w D C A A A A v 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R I A A A A A A A B v 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O T A w I i A v P j x F b n R y e S B U e X B l P S J G a W x s R X J y b 3 J D b 2 R l I i B W Y W x 1 Z T 0 i c 1 V u a 2 5 v d 2 4 i I C 8 + P E V u d H J 5 I F R 5 c G U 9 I k Z p b G x F c n J v c k N v d W 5 0 I i B W Y W x 1 Z T 0 i b D A i I C 8 + P E V u d H J 5 I F R 5 c G U 9 I k Z p b G x M Y X N 0 V X B k Y X R l Z C I g V m F s d W U 9 I m Q y M D I 1 L T A 3 L T E z V D E z O j M x O j U y L j M z M T U y M T d a I i A v P j x F b n R y e S B U e X B l P S J G a W x s Q 2 9 s d W 1 u V H l w Z X M i I F Z h b H V l P S J z Q X d N R 0 J n W U R C Z 1 l H Q m d V R 0 J n W U d C Z 0 1 H Q m c 9 P S I g L z 4 8 R W 5 0 c n k g V H l w Z T 0 i R m l s b E N v b H V t b k 5 h b W V z I i B W Y W x 1 Z T 0 i c 1 s m c X V v d D t D d X N 0 b 2 1 l c i B J R C Z x d W 9 0 O y w m c X V v d D t B Z 2 U m c X V v d D s s J n F 1 b 3 Q 7 R 2 V u Z G V y J n F 1 b 3 Q 7 L C Z x d W 9 0 O 0 l 0 Z W 0 g U H V y Y 2 h h c 2 V k J n F 1 b 3 Q 7 L C Z x d W 9 0 O 0 N h d G V n b 3 J 5 J n F 1 b 3 Q 7 L C Z x d W 9 0 O 1 B 1 c m N o Y X N l I E F t b 3 V u d C A o V V N E K S Z x d W 9 0 O y w m c X V v d D t M b 2 N h d G l v b i Z x d W 9 0 O y w m c X V v d D t T a X p l J n F 1 b 3 Q 7 L C Z x d W 9 0 O 0 N v b G 9 y J n F 1 b 3 Q 7 L C Z x d W 9 0 O 1 N l Y X N v b i Z x d W 9 0 O y w m c X V v d D t S Z X Z p Z X c g U m F 0 a W 5 n J n F 1 b 3 Q 7 L C Z x d W 9 0 O 1 N 1 Y n N j c m l w d G l v b i B T d G F 0 d X M m c X V v d D s s J n F 1 b 3 Q 7 U G F 5 b W V u d C B N Z X R o b 2 Q m c X V v d D s s J n F 1 b 3 Q 7 U 2 h p c H B p b m c g V H l w Z S Z x d W 9 0 O y w m c X V v d D t E a X N j b 3 V u d C B B c H B s a W V k J n F 1 b 3 Q 7 L C Z x d W 9 0 O 1 B y b 2 1 v I E N v Z G U g V X N l Z C Z x d W 9 0 O y w m c X V v d D t Q c m V 2 a W 9 1 c y B Q d X J j a G F z Z X M m c X V v d D s s J n F 1 b 3 Q 7 U H J l Z m V y c m V k I F B h e W 1 l b n Q g T W V 0 a G 9 k J n F 1 b 3 Q 7 L C Z x d W 9 0 O 0 Z y Z X F 1 Z W 5 j e S B v Z i B Q d X J j a G F z Z X M 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V G F i b G U x L 0 N o Y W 5 n Z W Q g V H l w Z S 5 7 Q 3 V z d G 9 t Z X I g S U Q s M H 0 m c X V v d D s s J n F 1 b 3 Q 7 U 2 V j d G l v b j E v V G F i b G U x L 0 N o Y W 5 n Z W Q g V H l w Z S 5 7 Q W d l L D F 9 J n F 1 b 3 Q 7 L C Z x d W 9 0 O 1 N l Y 3 R p b 2 4 x L 1 R h Y m x l M S 9 D a G F u Z 2 V k I F R 5 c G U u e 0 d l b m R l c i w y f S Z x d W 9 0 O y w m c X V v d D t T Z W N 0 a W 9 u M S 9 U Y W J s Z T E v Q 2 h h b m d l Z C B U e X B l L n t J d G V t I F B 1 c m N o Y X N l Z C w z f S Z x d W 9 0 O y w m c X V v d D t T Z W N 0 a W 9 u M S 9 U Y W J s Z T E v Q 2 h h b m d l Z C B U e X B l L n t D Y X R l Z 2 9 y e S w 0 f S Z x d W 9 0 O y w m c X V v d D t T Z W N 0 a W 9 u M S 9 U Y W J s Z T E v Q 2 h h b m d l Z C B U e X B l L n t Q d X J j a G F z Z S B B b W 9 1 b n Q g K F V T R C k s N X 0 m c X V v d D s s J n F 1 b 3 Q 7 U 2 V j d G l v b j E v V G F i b G U x L 0 N o Y W 5 n Z W Q g V H l w Z S 5 7 T G 9 j Y X R p b 2 4 s N n 0 m c X V v d D s s J n F 1 b 3 Q 7 U 2 V j d G l v b j E v V G F i b G U x L 0 N o Y W 5 n Z W Q g V H l w Z S 5 7 U 2 l 6 Z S w 3 f S Z x d W 9 0 O y w m c X V v d D t T Z W N 0 a W 9 u M S 9 U Y W J s Z T E v Q 2 h h b m d l Z C B U e X B l L n t D b 2 x v c i w 4 f S Z x d W 9 0 O y w m c X V v d D t T Z W N 0 a W 9 u M S 9 U Y W J s Z T E v Q 2 h h b m d l Z C B U e X B l L n t T Z W F z b 2 4 s O X 0 m c X V v d D s s J n F 1 b 3 Q 7 U 2 V j d G l v b j E v V G F i b G U x L 0 N o Y W 5 n Z W Q g V H l w Z S 5 7 U m V 2 a W V 3 I F J h d G l u Z y w x M H 0 m c X V v d D s s J n F 1 b 3 Q 7 U 2 V j d G l v b j E v V G F i b G U x L 0 N o Y W 5 n Z W Q g V H l w Z S 5 7 U 3 V i c 2 N y a X B 0 a W 9 u I F N 0 Y X R 1 c y w x M X 0 m c X V v d D s s J n F 1 b 3 Q 7 U 2 V j d G l v b j E v V G F i b G U x L 0 N o Y W 5 n Z W Q g V H l w Z S 5 7 U G F 5 b W V u d C B N Z X R o b 2 Q s M T J 9 J n F 1 b 3 Q 7 L C Z x d W 9 0 O 1 N l Y 3 R p b 2 4 x L 1 R h Y m x l M S 9 D a G F u Z 2 V k I F R 5 c G U u e 1 N o a X B w a W 5 n I F R 5 c G U s M T N 9 J n F 1 b 3 Q 7 L C Z x d W 9 0 O 1 N l Y 3 R p b 2 4 x L 1 R h Y m x l M S 9 D a G F u Z 2 V k I F R 5 c G U u e 0 R p c 2 N v d W 5 0 I E F w c G x p Z W Q s M T R 9 J n F 1 b 3 Q 7 L C Z x d W 9 0 O 1 N l Y 3 R p b 2 4 x L 1 R h Y m x l M S 9 D a G F u Z 2 V k I F R 5 c G U u e 1 B y b 2 1 v I E N v Z G U g V X N l Z C w x N X 0 m c X V v d D s s J n F 1 b 3 Q 7 U 2 V j d G l v b j E v V G F i b G U x L 0 N o Y W 5 n Z W Q g V H l w Z S 5 7 U H J l d m l v d X M g U H V y Y 2 h h c 2 V z L D E 2 f S Z x d W 9 0 O y w m c X V v d D t T Z W N 0 a W 9 u M S 9 U Y W J s Z T E v Q 2 h h b m d l Z C B U e X B l L n t Q c m V m Z X J y Z W Q g U G F 5 b W V u d C B N Z X R o b 2 Q s M T d 9 J n F 1 b 3 Q 7 L C Z x d W 9 0 O 1 N l Y 3 R p b 2 4 x L 1 R h Y m x l M S 9 S Z X B s Y W N l Z C B W Y W x 1 Z S 5 7 R n J l c X V l b m N 5 I G 9 m I F B 1 c m N o Y X N l c y w x O H 0 m c X V v d D t d L C Z x d W 9 0 O 0 N v b H V t b k N v d W 5 0 J n F 1 b 3 Q 7 O j E 5 L C Z x d W 9 0 O 0 t l e U N v b H V t b k 5 h b W V z J n F 1 b 3 Q 7 O l t d L C Z x d W 9 0 O 0 N v b H V t b k l k Z W 5 0 a X R p Z X M m c X V v d D s 6 W y Z x d W 9 0 O 1 N l Y 3 R p b 2 4 x L 1 R h Y m x l M S 9 D a G F u Z 2 V k I F R 5 c G U u e 0 N 1 c 3 R v b W V y I E l E L D B 9 J n F 1 b 3 Q 7 L C Z x d W 9 0 O 1 N l Y 3 R p b 2 4 x L 1 R h Y m x l M S 9 D a G F u Z 2 V k I F R 5 c G U u e 0 F n Z S w x f S Z x d W 9 0 O y w m c X V v d D t T Z W N 0 a W 9 u M S 9 U Y W J s Z T E v Q 2 h h b m d l Z C B U e X B l L n t H Z W 5 k Z X I s M n 0 m c X V v d D s s J n F 1 b 3 Q 7 U 2 V j d G l v b j E v V G F i b G U x L 0 N o Y W 5 n Z W Q g V H l w Z S 5 7 S X R l b S B Q d X J j a G F z Z W Q s M 3 0 m c X V v d D s s J n F 1 b 3 Q 7 U 2 V j d G l v b j E v V G F i b G U x L 0 N o Y W 5 n Z W Q g V H l w Z S 5 7 Q 2 F 0 Z W d v c n k s N H 0 m c X V v d D s s J n F 1 b 3 Q 7 U 2 V j d G l v b j E v V G F i b G U x L 0 N o Y W 5 n Z W Q g V H l w Z S 5 7 U H V y Y 2 h h c 2 U g Q W 1 v d W 5 0 I C h V U 0 Q p L D V 9 J n F 1 b 3 Q 7 L C Z x d W 9 0 O 1 N l Y 3 R p b 2 4 x L 1 R h Y m x l M S 9 D a G F u Z 2 V k I F R 5 c G U u e 0 x v Y 2 F 0 a W 9 u L D Z 9 J n F 1 b 3 Q 7 L C Z x d W 9 0 O 1 N l Y 3 R p b 2 4 x L 1 R h Y m x l M S 9 D a G F u Z 2 V k I F R 5 c G U u e 1 N p e m U s N 3 0 m c X V v d D s s J n F 1 b 3 Q 7 U 2 V j d G l v b j E v V G F i b G U x L 0 N o Y W 5 n Z W Q g V H l w Z S 5 7 Q 2 9 s b 3 I s O H 0 m c X V v d D s s J n F 1 b 3 Q 7 U 2 V j d G l v b j E v V G F i b G U x L 0 N o Y W 5 n Z W Q g V H l w Z S 5 7 U 2 V h c 2 9 u L D l 9 J n F 1 b 3 Q 7 L C Z x d W 9 0 O 1 N l Y 3 R p b 2 4 x L 1 R h Y m x l M S 9 D a G F u Z 2 V k I F R 5 c G U u e 1 J l d m l l d y B S Y X R p b m c s M T B 9 J n F 1 b 3 Q 7 L C Z x d W 9 0 O 1 N l Y 3 R p b 2 4 x L 1 R h Y m x l M S 9 D a G F u Z 2 V k I F R 5 c G U u e 1 N 1 Y n N j c m l w d G l v b i B T d G F 0 d X M s M T F 9 J n F 1 b 3 Q 7 L C Z x d W 9 0 O 1 N l Y 3 R p b 2 4 x L 1 R h Y m x l M S 9 D a G F u Z 2 V k I F R 5 c G U u e 1 B h e W 1 l b n Q g T W V 0 a G 9 k L D E y f S Z x d W 9 0 O y w m c X V v d D t T Z W N 0 a W 9 u M S 9 U Y W J s Z T E v Q 2 h h b m d l Z C B U e X B l L n t T a G l w c G l u Z y B U e X B l L D E z f S Z x d W 9 0 O y w m c X V v d D t T Z W N 0 a W 9 u M S 9 U Y W J s Z T E v Q 2 h h b m d l Z C B U e X B l L n t E a X N j b 3 V u d C B B c H B s a W V k L D E 0 f S Z x d W 9 0 O y w m c X V v d D t T Z W N 0 a W 9 u M S 9 U Y W J s Z T E v Q 2 h h b m d l Z C B U e X B l L n t Q c m 9 t b y B D b 2 R l I F V z Z W Q s M T V 9 J n F 1 b 3 Q 7 L C Z x d W 9 0 O 1 N l Y 3 R p b 2 4 x L 1 R h Y m x l M S 9 D a G F u Z 2 V k I F R 5 c G U u e 1 B y Z X Z p b 3 V z I F B 1 c m N o Y X N l c y w x N n 0 m c X V v d D s s J n F 1 b 3 Q 7 U 2 V j d G l v b j E v V G F i b G U x L 0 N o Y W 5 n Z W Q g V H l w Z S 5 7 U H J l Z m V y c m V k I F B h e W 1 l b n Q g T W V 0 a G 9 k L D E 3 f S Z x d W 9 0 O y w m c X V v d D t T Z W N 0 a W 9 u M S 9 U Y W J s Z T E v U m V w b G F j Z W Q g V m F s d W U u e 0 Z y Z X F 1 Z W 5 j e S B v Z i B Q d X J j a G F z Z X M s M T 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c G x h Y 2 V k J T I w V m F s d W U 8 L 0 l 0 Z W 1 Q Y X R o P j w v S X R l b U x v Y 2 F 0 a W 9 u P j x T d G F i b G V F b n R y a W V z I C 8 + P C 9 J d G V t P j w v S X R l b X M + P C 9 M b 2 N h b F B h Y 2 t h Z 2 V N Z X R h Z G F 0 Y U Z p b G U + F g A A A F B L B Q Y A A A A A A A A A A A A A A A A A A A A A A A A m A Q A A A Q A A A N C M n d 8 B F d E R j H o A w E / C l + s B A A A A 8 k r L i J r / T k q L 4 Z J U S G 1 M S A A A A A A C A A A A A A A Q Z g A A A A E A A C A A A A C T H w g C V E C Z r S B N / p P y F 6 d m f s x 3 e t U x H Y i W Z S J 5 / a k T 6 A A A A A A O g A A A A A I A A C A A A A B T m j x Z q M N m Y 4 r I f V J B K U V l f 5 J 2 h W B n 8 m A H k h O 1 L 9 h e 3 F A A A A A s n x r n 2 K o V d K f M H d 7 2 b b k T D I s 3 z T x u g b A 7 V R 4 p B u R h 9 G w 5 w h m L u o K T X F 9 1 u z p Y 1 + H O n 5 j H v n 6 S U S v 4 U r b V F a I z o 5 i z i j r 2 H V d Q L 7 O 0 x F T u d E A A A A D J x i P x r 5 m 1 g G K H K T P h r 5 / k n a n v q j j e k n n u 8 b V 3 m X A 7 0 Z E Y 1 j h a E h t 8 k K Z J 7 H + 5 3 w m d a b L 5 K I 5 7 G c y t N x X Q 2 4 5 b < / D a t a M a s h u p > 
</file>

<file path=customXml/itemProps1.xml><?xml version="1.0" encoding="utf-8"?>
<ds:datastoreItem xmlns:ds="http://schemas.openxmlformats.org/officeDocument/2006/customXml" ds:itemID="{13F9D3F0-0238-4B7A-B051-3AC57F9001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29</vt:i4>
      </vt:variant>
    </vt:vector>
  </HeadingPairs>
  <TitlesOfParts>
    <vt:vector size="35" baseType="lpstr">
      <vt:lpstr>DATASET</vt:lpstr>
      <vt:lpstr>PIVOT</vt:lpstr>
      <vt:lpstr>DASHBOAED1</vt:lpstr>
      <vt:lpstr>DASGBOARD2</vt:lpstr>
      <vt:lpstr>MAP</vt:lpstr>
      <vt:lpstr>Sheet7</vt:lpstr>
      <vt:lpstr>Accessoriesamnt</vt:lpstr>
      <vt:lpstr>Accessoriescnt</vt:lpstr>
      <vt:lpstr>BankTransferamnt</vt:lpstr>
      <vt:lpstr>BankTransferamntcnt</vt:lpstr>
      <vt:lpstr>BankTransferamntper</vt:lpstr>
      <vt:lpstr>Cashamnt</vt:lpstr>
      <vt:lpstr>cashcnt</vt:lpstr>
      <vt:lpstr>Cashper</vt:lpstr>
      <vt:lpstr>Clothingamnt</vt:lpstr>
      <vt:lpstr>Clothingcnt</vt:lpstr>
      <vt:lpstr>CreditCardamnt</vt:lpstr>
      <vt:lpstr>CreditCardamntcnt</vt:lpstr>
      <vt:lpstr>CreditCardamntper</vt:lpstr>
      <vt:lpstr>DebitCardamnt</vt:lpstr>
      <vt:lpstr>DebitCardamntcnt</vt:lpstr>
      <vt:lpstr>DebitCardper</vt:lpstr>
      <vt:lpstr>Footwearamt</vt:lpstr>
      <vt:lpstr>Footwearcnt</vt:lpstr>
      <vt:lpstr>GrandTotalamnt</vt:lpstr>
      <vt:lpstr>GrandTotalamntcnt</vt:lpstr>
      <vt:lpstr>MapSheet</vt:lpstr>
      <vt:lpstr>Outerwearamt</vt:lpstr>
      <vt:lpstr>Outerwearcount</vt:lpstr>
      <vt:lpstr>PayPalamnt</vt:lpstr>
      <vt:lpstr>PayPalcnt</vt:lpstr>
      <vt:lpstr>PayPalper</vt:lpstr>
      <vt:lpstr>Venmoamnt</vt:lpstr>
      <vt:lpstr>Venmocnt</vt:lpstr>
      <vt:lpstr>Venmoper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IJADUOLA OLADIPUPO</cp:lastModifiedBy>
  <dcterms:created xsi:type="dcterms:W3CDTF">2025-01-02T13:09:39Z</dcterms:created>
  <dcterms:modified xsi:type="dcterms:W3CDTF">2025-07-13T21:22:26Z</dcterms:modified>
</cp:coreProperties>
</file>