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C:\Users\Softclue\Desktop\"/>
    </mc:Choice>
  </mc:AlternateContent>
  <bookViews>
    <workbookView xWindow="0" yWindow="0" windowWidth="20730" windowHeight="9735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P19" i="1"/>
  <c r="Q19" i="1"/>
  <c r="S4" i="1" l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T3" i="1"/>
  <c r="S3" i="1"/>
  <c r="S19" i="1"/>
  <c r="T19" i="1"/>
  <c r="D19" i="1" l="1"/>
  <c r="C19" i="1"/>
  <c r="J19" i="1"/>
  <c r="K19" i="1"/>
  <c r="E19" i="1" l="1"/>
  <c r="F19" i="1"/>
  <c r="H19" i="1" l="1"/>
  <c r="G19" i="1"/>
  <c r="I19" i="1" l="1"/>
</calcChain>
</file>

<file path=xl/sharedStrings.xml><?xml version="1.0" encoding="utf-8"?>
<sst xmlns="http://schemas.openxmlformats.org/spreadsheetml/2006/main" count="55" uniqueCount="44">
  <si>
    <t>ID</t>
  </si>
  <si>
    <t>PDP</t>
  </si>
  <si>
    <t>APC</t>
  </si>
  <si>
    <t>ADO EKITI</t>
  </si>
  <si>
    <t>EFON</t>
  </si>
  <si>
    <t>EKITI EAST</t>
  </si>
  <si>
    <t>EKITI WEST</t>
  </si>
  <si>
    <t>EKITI SOUTH WEST</t>
  </si>
  <si>
    <t>EMURE</t>
  </si>
  <si>
    <t>GBONYIN</t>
  </si>
  <si>
    <t>IDO OSI</t>
  </si>
  <si>
    <t>IJERO</t>
  </si>
  <si>
    <t>IKERE</t>
  </si>
  <si>
    <t>IKOLE</t>
  </si>
  <si>
    <t>ILEJEMEJE</t>
  </si>
  <si>
    <t>ISE ORUN</t>
  </si>
  <si>
    <t>MOBA</t>
  </si>
  <si>
    <t>OYE</t>
  </si>
  <si>
    <t>Total</t>
  </si>
  <si>
    <t>TOTAL REGISTERED VOTERS</t>
  </si>
  <si>
    <t>Total Polling Units</t>
  </si>
  <si>
    <t>DIFFERENCE BETWEEN PDP &amp; APC RESULTS</t>
  </si>
  <si>
    <t>2022 VOTERS' REGISTER</t>
  </si>
  <si>
    <t>2014 VOTERS' REGISTER</t>
  </si>
  <si>
    <t>LOCAL GOVERNMENT</t>
  </si>
  <si>
    <t>2018 GUBERNATORIAL RESULT</t>
  </si>
  <si>
    <t>2014 GUBERNATORIAL RESULT</t>
  </si>
  <si>
    <t>IREPODUN/ IFELODUN</t>
  </si>
  <si>
    <t>SDP</t>
  </si>
  <si>
    <t>DIFFERENCE BETWEEN PDP &amp; SDP RESULTS</t>
  </si>
  <si>
    <t>2022 GUBERNATORIAL RESULT</t>
  </si>
  <si>
    <t xml:space="preserve"> Difference (APC vs PDP)</t>
  </si>
  <si>
    <t xml:space="preserve"> Difference (SDP vs PDP)</t>
  </si>
  <si>
    <t>Registered voters</t>
  </si>
  <si>
    <t>Accredited voters</t>
  </si>
  <si>
    <t>Valid votes</t>
  </si>
  <si>
    <t>Rejected votes</t>
  </si>
  <si>
    <t>Total votes cast</t>
  </si>
  <si>
    <t>Turn Out</t>
  </si>
  <si>
    <t>OTHERS</t>
  </si>
  <si>
    <t xml:space="preserve">Number of Votes </t>
  </si>
  <si>
    <t>TVV</t>
  </si>
  <si>
    <t>TBU</t>
  </si>
  <si>
    <t>%TURNOUT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</si>
</sst>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3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13"/>
      <color theme="1"/>
      <name val="Cambria"/>
      <family val="1"/>
    </font>
    <font>
      <b/>
      <sz val="13"/>
      <color theme="1"/>
      <name val="Calibri"/>
      <family val="2"/>
      <scheme val="minor"/>
    </font>
    <font>
      <b/>
      <sz val="11"/>
      <color rgb="FFFF0000"/>
      <name val="Cambria"/>
      <family val="1"/>
    </font>
    <font>
      <sz val="16"/>
      <color theme="1"/>
      <name val="Calibri"/>
      <family val="2"/>
      <scheme val="minor"/>
    </font>
    <font>
      <b/>
      <sz val="11"/>
      <color theme="4" tint="-0.249977111117893"/>
      <name val="Cambria"/>
      <family val="1"/>
    </font>
    <font>
      <b/>
      <sz val="20"/>
      <color theme="1"/>
      <name val="Arial"/>
      <family val="2"/>
    </font>
    <font>
      <b/>
      <sz val="20"/>
      <color rgb="FF00B0F0"/>
      <name val="Arial"/>
      <family val="2"/>
    </font>
    <font>
      <b/>
      <sz val="14"/>
      <color rgb="FF00B050"/>
      <name val="Arial"/>
      <family val="2"/>
    </font>
    <font>
      <b/>
      <sz val="2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20"/>
      <color rgb="FFFF6600"/>
      <name val="Arial"/>
      <family val="2"/>
    </font>
    <font>
      <b/>
      <sz val="20"/>
      <color rgb="FF7030A0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1"/>
      <color rgb="FFFF0000"/>
      <name val="Arial"/>
      <family val="2"/>
    </font>
    <font>
      <b/>
      <sz val="11"/>
      <color theme="4" tint="-0.249977111117893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 wrapText="1"/>
    </xf>
    <xf numFmtId="0" fontId="5" fillId="0" borderId="0" xfId="0" applyFont="1" applyBorder="1" applyAlignment="1">
      <alignment vertical="center" wrapText="1"/>
    </xf>
    <xf numFmtId="165" fontId="8" fillId="0" borderId="0" xfId="1" applyNumberFormat="1" applyFont="1" applyBorder="1"/>
    <xf numFmtId="165" fontId="10" fillId="0" borderId="0" xfId="1" applyNumberFormat="1" applyFont="1" applyBorder="1"/>
    <xf numFmtId="0" fontId="11" fillId="2" borderId="24" xfId="0" applyFont="1" applyFill="1" applyBorder="1" applyAlignment="1">
      <alignment horizontal="center" vertical="center"/>
    </xf>
    <xf numFmtId="0" fontId="12" fillId="2" borderId="25" xfId="0" applyFont="1" applyFill="1" applyBorder="1"/>
    <xf numFmtId="3" fontId="13" fillId="2" borderId="26" xfId="0" applyNumberFormat="1" applyFont="1" applyFill="1" applyBorder="1"/>
    <xf numFmtId="0" fontId="0" fillId="0" borderId="33" xfId="0" applyBorder="1"/>
    <xf numFmtId="0" fontId="0" fillId="0" borderId="34" xfId="0" applyBorder="1"/>
    <xf numFmtId="0" fontId="11" fillId="2" borderId="8" xfId="0" applyFont="1" applyFill="1" applyBorder="1" applyAlignment="1">
      <alignment horizontal="center" vertical="center"/>
    </xf>
    <xf numFmtId="0" fontId="14" fillId="2" borderId="9" xfId="0" applyFont="1" applyFill="1" applyBorder="1"/>
    <xf numFmtId="166" fontId="15" fillId="2" borderId="27" xfId="1" applyNumberFormat="1" applyFont="1" applyFill="1" applyBorder="1" applyAlignment="1">
      <alignment horizontal="right"/>
    </xf>
    <xf numFmtId="0" fontId="0" fillId="0" borderId="0" xfId="0" applyBorder="1"/>
    <xf numFmtId="0" fontId="0" fillId="0" borderId="32" xfId="0" applyBorder="1"/>
    <xf numFmtId="0" fontId="16" fillId="2" borderId="9" xfId="0" applyFont="1" applyFill="1" applyBorder="1"/>
    <xf numFmtId="3" fontId="15" fillId="2" borderId="27" xfId="0" applyNumberFormat="1" applyFont="1" applyFill="1" applyBorder="1" applyAlignment="1">
      <alignment horizontal="right"/>
    </xf>
    <xf numFmtId="0" fontId="17" fillId="2" borderId="9" xfId="0" applyFont="1" applyFill="1" applyBorder="1"/>
    <xf numFmtId="3" fontId="15" fillId="2" borderId="27" xfId="0" applyNumberFormat="1" applyFont="1" applyFill="1" applyBorder="1"/>
    <xf numFmtId="0" fontId="18" fillId="2" borderId="8" xfId="0" applyFont="1" applyFill="1" applyBorder="1" applyAlignment="1">
      <alignment horizontal="center" vertical="center"/>
    </xf>
    <xf numFmtId="0" fontId="19" fillId="2" borderId="9" xfId="0" applyFont="1" applyFill="1" applyBorder="1"/>
    <xf numFmtId="3" fontId="19" fillId="2" borderId="27" xfId="0" applyNumberFormat="1" applyFont="1" applyFill="1" applyBorder="1"/>
    <xf numFmtId="0" fontId="20" fillId="2" borderId="9" xfId="0" applyFont="1" applyFill="1" applyBorder="1"/>
    <xf numFmtId="165" fontId="19" fillId="2" borderId="27" xfId="1" applyNumberFormat="1" applyFont="1" applyFill="1" applyBorder="1"/>
    <xf numFmtId="0" fontId="18" fillId="2" borderId="28" xfId="0" applyFont="1" applyFill="1" applyBorder="1" applyAlignment="1">
      <alignment horizontal="center" vertical="center"/>
    </xf>
    <xf numFmtId="0" fontId="20" fillId="2" borderId="29" xfId="0" applyFont="1" applyFill="1" applyBorder="1"/>
    <xf numFmtId="10" fontId="19" fillId="2" borderId="30" xfId="0" applyNumberFormat="1" applyFont="1" applyFill="1" applyBorder="1"/>
    <xf numFmtId="0" fontId="0" fillId="0" borderId="35" xfId="0" applyBorder="1"/>
    <xf numFmtId="0" fontId="0" fillId="0" borderId="36" xfId="0" applyBorder="1"/>
    <xf numFmtId="0" fontId="20" fillId="0" borderId="27" xfId="0" applyFont="1" applyBorder="1"/>
    <xf numFmtId="0" fontId="21" fillId="0" borderId="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21" fillId="0" borderId="18" xfId="0" applyFont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3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vertical="center" wrapText="1"/>
    </xf>
    <xf numFmtId="0" fontId="24" fillId="0" borderId="21" xfId="0" applyFont="1" applyBorder="1" applyAlignment="1">
      <alignment vertical="center" wrapText="1"/>
    </xf>
    <xf numFmtId="0" fontId="18" fillId="0" borderId="7" xfId="0" applyFont="1" applyBorder="1" applyAlignment="1">
      <alignment wrapText="1"/>
    </xf>
    <xf numFmtId="0" fontId="26" fillId="0" borderId="10" xfId="0" applyFont="1" applyBorder="1"/>
    <xf numFmtId="165" fontId="25" fillId="0" borderId="24" xfId="1" applyNumberFormat="1" applyFont="1" applyBorder="1"/>
    <xf numFmtId="165" fontId="25" fillId="0" borderId="25" xfId="1" applyNumberFormat="1" applyFont="1" applyBorder="1"/>
    <xf numFmtId="165" fontId="27" fillId="0" borderId="25" xfId="1" applyNumberFormat="1" applyFont="1" applyBorder="1"/>
    <xf numFmtId="165" fontId="27" fillId="0" borderId="26" xfId="1" applyNumberFormat="1" applyFont="1" applyBorder="1"/>
    <xf numFmtId="0" fontId="18" fillId="0" borderId="9" xfId="0" applyFont="1" applyBorder="1" applyAlignment="1">
      <alignment wrapText="1"/>
    </xf>
    <xf numFmtId="0" fontId="26" fillId="0" borderId="11" xfId="0" applyFont="1" applyBorder="1"/>
    <xf numFmtId="165" fontId="25" fillId="0" borderId="8" xfId="1" applyNumberFormat="1" applyFont="1" applyBorder="1"/>
    <xf numFmtId="165" fontId="25" fillId="0" borderId="9" xfId="1" applyNumberFormat="1" applyFont="1" applyBorder="1"/>
    <xf numFmtId="165" fontId="28" fillId="0" borderId="9" xfId="1" applyNumberFormat="1" applyFont="1" applyBorder="1"/>
    <xf numFmtId="165" fontId="28" fillId="0" borderId="27" xfId="1" applyNumberFormat="1" applyFont="1" applyBorder="1"/>
    <xf numFmtId="0" fontId="27" fillId="0" borderId="11" xfId="0" applyFont="1" applyBorder="1"/>
    <xf numFmtId="165" fontId="27" fillId="0" borderId="9" xfId="1" applyNumberFormat="1" applyFont="1" applyBorder="1"/>
    <xf numFmtId="165" fontId="27" fillId="0" borderId="27" xfId="1" applyNumberFormat="1" applyFont="1" applyBorder="1"/>
    <xf numFmtId="0" fontId="18" fillId="0" borderId="15" xfId="0" applyFont="1" applyBorder="1" applyAlignment="1">
      <alignment wrapText="1"/>
    </xf>
    <xf numFmtId="0" fontId="27" fillId="0" borderId="16" xfId="0" applyFont="1" applyBorder="1"/>
    <xf numFmtId="165" fontId="25" fillId="0" borderId="28" xfId="1" applyNumberFormat="1" applyFont="1" applyBorder="1"/>
    <xf numFmtId="165" fontId="25" fillId="0" borderId="29" xfId="1" applyNumberFormat="1" applyFont="1" applyBorder="1"/>
    <xf numFmtId="165" fontId="27" fillId="0" borderId="29" xfId="1" applyNumberFormat="1" applyFont="1" applyBorder="1"/>
    <xf numFmtId="165" fontId="27" fillId="0" borderId="30" xfId="1" applyNumberFormat="1" applyFont="1" applyBorder="1"/>
    <xf numFmtId="0" fontId="22" fillId="0" borderId="1" xfId="0" applyFont="1" applyBorder="1" applyAlignment="1">
      <alignment horizontal="left"/>
    </xf>
    <xf numFmtId="0" fontId="18" fillId="0" borderId="2" xfId="0" applyFont="1" applyBorder="1" applyAlignment="1">
      <alignment horizontal="left" wrapText="1"/>
    </xf>
    <xf numFmtId="165" fontId="25" fillId="0" borderId="2" xfId="0" applyNumberFormat="1" applyFont="1" applyBorder="1" applyAlignment="1">
      <alignment horizontal="left"/>
    </xf>
    <xf numFmtId="165" fontId="25" fillId="0" borderId="2" xfId="1" applyNumberFormat="1" applyFont="1" applyBorder="1" applyAlignment="1">
      <alignment horizontal="left"/>
    </xf>
    <xf numFmtId="165" fontId="23" fillId="0" borderId="2" xfId="1" applyNumberFormat="1" applyFont="1" applyBorder="1" applyAlignment="1">
      <alignment horizontal="left"/>
    </xf>
    <xf numFmtId="165" fontId="22" fillId="0" borderId="2" xfId="1" applyNumberFormat="1" applyFont="1" applyBorder="1" applyAlignment="1">
      <alignment horizontal="left"/>
    </xf>
    <xf numFmtId="165" fontId="22" fillId="0" borderId="1" xfId="0" applyNumberFormat="1" applyFont="1" applyBorder="1" applyAlignment="1">
      <alignment horizontal="left"/>
    </xf>
    <xf numFmtId="165" fontId="25" fillId="0" borderId="12" xfId="0" applyNumberFormat="1" applyFont="1" applyBorder="1" applyAlignment="1">
      <alignment horizontal="left"/>
    </xf>
    <xf numFmtId="165" fontId="25" fillId="0" borderId="22" xfId="0" applyNumberFormat="1" applyFont="1" applyBorder="1" applyAlignment="1">
      <alignment horizontal="left"/>
    </xf>
    <xf numFmtId="165" fontId="27" fillId="0" borderId="23" xfId="1" applyNumberFormat="1" applyFont="1" applyBorder="1"/>
    <xf numFmtId="0" fontId="29" fillId="0" borderId="6" xfId="0" applyFont="1" applyBorder="1"/>
    <xf numFmtId="165" fontId="20" fillId="0" borderId="13" xfId="1" applyNumberFormat="1" applyFont="1" applyBorder="1"/>
    <xf numFmtId="165" fontId="30" fillId="0" borderId="13" xfId="1" applyNumberFormat="1" applyFont="1" applyBorder="1"/>
    <xf numFmtId="165" fontId="29" fillId="0" borderId="13" xfId="1" applyNumberFormat="1" applyFont="1" applyBorder="1"/>
    <xf numFmtId="165" fontId="20" fillId="0" borderId="19" xfId="1" applyNumberFormat="1" applyFont="1" applyBorder="1"/>
    <xf numFmtId="0" fontId="29" fillId="0" borderId="8" xfId="0" applyFont="1" applyBorder="1"/>
    <xf numFmtId="0" fontId="29" fillId="0" borderId="14" xfId="0" applyFont="1" applyBorder="1"/>
    <xf numFmtId="165" fontId="29" fillId="0" borderId="17" xfId="1" applyNumberFormat="1" applyFont="1" applyBorder="1"/>
    <xf numFmtId="165" fontId="20" fillId="0" borderId="20" xfId="1" applyNumberFormat="1" applyFont="1" applyBorder="1"/>
    <xf numFmtId="165" fontId="25" fillId="0" borderId="3" xfId="0" applyNumberFormat="1" applyFont="1" applyBorder="1" applyAlignment="1">
      <alignment horizontal="left"/>
    </xf>
    <xf numFmtId="0" fontId="20" fillId="0" borderId="37" xfId="0" applyFont="1" applyBorder="1"/>
    <xf numFmtId="166" fontId="21" fillId="0" borderId="31" xfId="1" applyNumberFormat="1" applyFont="1" applyBorder="1"/>
    <xf numFmtId="0" fontId="20" fillId="0" borderId="38" xfId="0" applyFont="1" applyBorder="1"/>
    <xf numFmtId="0" fontId="24" fillId="0" borderId="31" xfId="0" applyFont="1" applyBorder="1" applyAlignment="1">
      <alignment vertical="center" wrapText="1"/>
    </xf>
    <xf numFmtId="164" fontId="29" fillId="0" borderId="13" xfId="1" applyNumberFormat="1" applyFont="1" applyBorder="1"/>
    <xf numFmtId="164" fontId="25" fillId="0" borderId="12" xfId="0" applyNumberFormat="1" applyFont="1" applyBorder="1" applyAlignment="1">
      <alignment horizontal="left"/>
    </xf>
    <xf numFmtId="0" fontId="22" fillId="0" borderId="18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PERCENTAGE OF VOTES WON IN 2022</a:t>
            </a:r>
            <a:endParaRPr lang="en-GB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454986876640418"/>
          <c:y val="1.883238612856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586590215776774E-2"/>
          <c:y val="9.7796660309547631E-2"/>
          <c:w val="0.87000942326428254"/>
          <c:h val="0.9002501306041780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rgbClr val="00B0F0"/>
                </a:fgClr>
                <a:bgClr>
                  <a:srgbClr val="FF0000"/>
                </a:bgClr>
              </a:patt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482-4026-94CB-DF8BA64FBC4F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482-4026-94CB-DF8BA64FBC4F}"/>
              </c:ext>
            </c:extLst>
          </c:dPt>
          <c:dPt>
            <c:idx val="2"/>
            <c:bubble3D val="0"/>
            <c:spPr>
              <a:solidFill>
                <a:srgbClr val="F4800C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482-4026-94CB-DF8BA64FBC4F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482-4026-94CB-DF8BA64FBC4F}"/>
              </c:ext>
            </c:extLst>
          </c:dPt>
          <c:dLbls>
            <c:dLbl>
              <c:idx val="0"/>
              <c:layout>
                <c:manualLayout>
                  <c:x val="-2.704530087897426E-3"/>
                  <c:y val="-0.220623501199040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82-4026-94CB-DF8BA64FBC4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482-4026-94CB-DF8BA64FBC4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482-4026-94CB-DF8BA64FBC4F}"/>
                </c:ext>
              </c:extLst>
            </c:dLbl>
            <c:dLbl>
              <c:idx val="3"/>
              <c:layout>
                <c:manualLayout>
                  <c:x val="2.1636240703177823E-2"/>
                  <c:y val="1.91846522781774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82-4026-94CB-DF8BA64FB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'[2]GRAPHICAL SUMMARY'!$B$1:$B$4</c:f>
              <c:strCache>
                <c:ptCount val="4"/>
                <c:pt idx="0">
                  <c:v>APC</c:v>
                </c:pt>
                <c:pt idx="1">
                  <c:v>PDP</c:v>
                </c:pt>
                <c:pt idx="2">
                  <c:v>SDP</c:v>
                </c:pt>
                <c:pt idx="3">
                  <c:v>OTHERS</c:v>
                </c:pt>
              </c:strCache>
            </c:strRef>
          </c:cat>
          <c:val>
            <c:numRef>
              <c:f>'[2]GRAPHICAL SUMMARY'!$C$1:$C$4</c:f>
              <c:numCache>
                <c:formatCode>General</c:formatCode>
                <c:ptCount val="4"/>
                <c:pt idx="0">
                  <c:v>187366</c:v>
                </c:pt>
                <c:pt idx="1">
                  <c:v>67624</c:v>
                </c:pt>
                <c:pt idx="2">
                  <c:v>82250</c:v>
                </c:pt>
                <c:pt idx="3">
                  <c:v>14901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82-4026-94CB-DF8BA64FBC4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16096745513314"/>
          <c:y val="0.71267710241255811"/>
          <c:w val="0.14672544228117529"/>
          <c:h val="0.2637904794274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20</xdr:row>
      <xdr:rowOff>66675</xdr:rowOff>
    </xdr:from>
    <xdr:to>
      <xdr:col>9</xdr:col>
      <xdr:colOff>476250</xdr:colOff>
      <xdr:row>31</xdr:row>
      <xdr:rowOff>219075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THORPE/Desktop/To%20Mr%20GBenga/EKITI%202018%20VS%202022%20POL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ftclue/Documents/To%20Mr%20GBenga/Ekiti%202022%20EC8A%20Results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APC</v>
          </cell>
          <cell r="D2">
            <v>187057</v>
          </cell>
        </row>
        <row r="3">
          <cell r="B3" t="str">
            <v>PDP</v>
          </cell>
          <cell r="D3">
            <v>67457</v>
          </cell>
        </row>
        <row r="4">
          <cell r="B4" t="str">
            <v>SDP</v>
          </cell>
          <cell r="D4">
            <v>82211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 Gubernatorial Election Res"/>
      <sheetName val="PER POLLING UNIT"/>
      <sheetName val="PER WARD"/>
      <sheetName val="PER LG"/>
      <sheetName val="LG ANALYSIS"/>
      <sheetName val="GRAPHICAL SUMMARY"/>
      <sheetName val="WARD ANALYSIS"/>
      <sheetName val="PDP WIN ANALYSIS"/>
      <sheetName val="PDP LOSS ANALYSIS"/>
      <sheetName val="APC WIN PER ANALYSIS"/>
      <sheetName val="APC LOSS ANALYSIS"/>
      <sheetName val="SDP WIN ANALYSIS"/>
      <sheetName val="SDP LOSS ANALYSIS"/>
    </sheetNames>
    <sheetDataSet>
      <sheetData sheetId="0"/>
      <sheetData sheetId="1"/>
      <sheetData sheetId="2"/>
      <sheetData sheetId="3"/>
      <sheetData sheetId="4">
        <row r="1">
          <cell r="I1" t="str">
            <v>APC</v>
          </cell>
        </row>
      </sheetData>
      <sheetData sheetId="5">
        <row r="1">
          <cell r="B1" t="str">
            <v>APC</v>
          </cell>
          <cell r="C1">
            <v>187366</v>
          </cell>
        </row>
        <row r="2">
          <cell r="B2" t="str">
            <v>PDP</v>
          </cell>
          <cell r="C2">
            <v>67624</v>
          </cell>
        </row>
        <row r="3">
          <cell r="B3" t="str">
            <v>SDP</v>
          </cell>
          <cell r="C3">
            <v>82250</v>
          </cell>
        </row>
        <row r="4">
          <cell r="B4" t="str">
            <v>OTHERS</v>
          </cell>
          <cell r="C4">
            <v>14901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E8" sqref="E8"/>
    </sheetView>
  </sheetViews>
  <sheetFormatPr defaultRowHeight="21" x14ac:dyDescent="0.35"/>
  <cols>
    <col min="1" max="1" width="4.42578125" bestFit="1" customWidth="1"/>
    <col min="2" max="2" width="38.42578125" style="5" bestFit="1" customWidth="1"/>
    <col min="3" max="3" width="18.28515625" style="1" bestFit="1" customWidth="1"/>
    <col min="4" max="4" width="13.140625" style="1" bestFit="1" customWidth="1"/>
    <col min="5" max="5" width="9.85546875" style="1" bestFit="1" customWidth="1"/>
    <col min="6" max="6" width="9.7109375" style="2" bestFit="1" customWidth="1"/>
    <col min="7" max="7" width="11" bestFit="1" customWidth="1"/>
    <col min="8" max="8" width="8.7109375" style="2" bestFit="1" customWidth="1"/>
    <col min="9" max="9" width="10.7109375" style="1" bestFit="1" customWidth="1"/>
    <col min="10" max="10" width="8.42578125" bestFit="1" customWidth="1"/>
    <col min="11" max="11" width="11.140625" style="1" bestFit="1" customWidth="1"/>
    <col min="12" max="13" width="11" bestFit="1" customWidth="1"/>
    <col min="14" max="14" width="10.28515625" customWidth="1"/>
    <col min="15" max="15" width="8.7109375" bestFit="1" customWidth="1"/>
    <col min="16" max="16" width="9.85546875" bestFit="1" customWidth="1"/>
    <col min="17" max="17" width="8.7109375" bestFit="1" customWidth="1"/>
    <col min="18" max="18" width="10.140625" bestFit="1" customWidth="1"/>
    <col min="19" max="19" width="11.140625" bestFit="1" customWidth="1"/>
    <col min="20" max="20" width="11" bestFit="1" customWidth="1"/>
    <col min="21" max="21" width="11" customWidth="1"/>
    <col min="22" max="24" width="11" bestFit="1" customWidth="1"/>
    <col min="25" max="25" width="14.7109375" bestFit="1" customWidth="1"/>
  </cols>
  <sheetData>
    <row r="1" spans="1:21" s="4" customFormat="1" ht="50.25" customHeight="1" thickBot="1" x14ac:dyDescent="0.35">
      <c r="A1" s="36"/>
      <c r="B1" s="37"/>
      <c r="C1" s="38" t="s">
        <v>23</v>
      </c>
      <c r="D1" s="39"/>
      <c r="E1" s="38" t="s">
        <v>26</v>
      </c>
      <c r="F1" s="39"/>
      <c r="G1" s="38" t="s">
        <v>25</v>
      </c>
      <c r="H1" s="40"/>
      <c r="I1" s="39"/>
      <c r="J1" s="40" t="s">
        <v>22</v>
      </c>
      <c r="K1" s="39"/>
      <c r="L1"/>
      <c r="M1"/>
      <c r="N1"/>
      <c r="O1" s="38" t="s">
        <v>30</v>
      </c>
      <c r="P1" s="40"/>
      <c r="Q1" s="40"/>
      <c r="R1" s="40"/>
      <c r="S1" s="40"/>
      <c r="T1" s="39"/>
      <c r="U1" s="7"/>
    </row>
    <row r="2" spans="1:21" s="3" customFormat="1" ht="48.75" thickBot="1" x14ac:dyDescent="0.3">
      <c r="A2" s="91" t="s">
        <v>0</v>
      </c>
      <c r="B2" s="93" t="s">
        <v>24</v>
      </c>
      <c r="C2" s="92" t="s">
        <v>19</v>
      </c>
      <c r="D2" s="41" t="s">
        <v>20</v>
      </c>
      <c r="E2" s="41" t="s">
        <v>1</v>
      </c>
      <c r="F2" s="41" t="s">
        <v>2</v>
      </c>
      <c r="G2" s="41" t="s">
        <v>1</v>
      </c>
      <c r="H2" s="41" t="s">
        <v>2</v>
      </c>
      <c r="I2" s="42" t="s">
        <v>21</v>
      </c>
      <c r="J2" s="41" t="s">
        <v>20</v>
      </c>
      <c r="K2" s="42" t="s">
        <v>19</v>
      </c>
      <c r="L2" s="42" t="s">
        <v>41</v>
      </c>
      <c r="M2" s="42" t="s">
        <v>42</v>
      </c>
      <c r="N2" s="42" t="s">
        <v>43</v>
      </c>
      <c r="O2" s="43" t="s">
        <v>1</v>
      </c>
      <c r="P2" s="43" t="s">
        <v>2</v>
      </c>
      <c r="Q2" s="43" t="s">
        <v>28</v>
      </c>
      <c r="R2" s="88" t="s">
        <v>39</v>
      </c>
      <c r="S2" s="43" t="s">
        <v>21</v>
      </c>
      <c r="T2" s="43" t="s">
        <v>29</v>
      </c>
      <c r="U2" s="8"/>
    </row>
    <row r="3" spans="1:21" ht="20.25" x14ac:dyDescent="0.3">
      <c r="A3" s="75">
        <v>1</v>
      </c>
      <c r="B3" s="44" t="s">
        <v>3</v>
      </c>
      <c r="C3" s="76">
        <v>134093</v>
      </c>
      <c r="D3" s="76">
        <v>207</v>
      </c>
      <c r="E3" s="76">
        <v>41169</v>
      </c>
      <c r="F3" s="77">
        <v>13927</v>
      </c>
      <c r="G3" s="78">
        <v>32810</v>
      </c>
      <c r="H3" s="77">
        <v>28111</v>
      </c>
      <c r="I3" s="45">
        <v>4699</v>
      </c>
      <c r="J3" s="78">
        <v>344</v>
      </c>
      <c r="K3" s="79">
        <v>179071</v>
      </c>
      <c r="L3" s="78">
        <v>47969</v>
      </c>
      <c r="M3" s="78">
        <v>48680</v>
      </c>
      <c r="N3" s="89">
        <v>27.699223306495206</v>
      </c>
      <c r="O3" s="46">
        <v>7575</v>
      </c>
      <c r="P3" s="47">
        <v>23831</v>
      </c>
      <c r="Q3" s="47">
        <v>15214</v>
      </c>
      <c r="R3" s="87">
        <v>2263</v>
      </c>
      <c r="S3" s="48">
        <f>P3-O3</f>
        <v>16256</v>
      </c>
      <c r="T3" s="49">
        <f>Q3-O3</f>
        <v>7639</v>
      </c>
      <c r="U3" s="9"/>
    </row>
    <row r="4" spans="1:21" ht="20.25" x14ac:dyDescent="0.3">
      <c r="A4" s="80">
        <v>2</v>
      </c>
      <c r="B4" s="50" t="s">
        <v>4</v>
      </c>
      <c r="C4" s="76">
        <v>22840</v>
      </c>
      <c r="D4" s="76">
        <v>119</v>
      </c>
      <c r="E4" s="76">
        <v>5335</v>
      </c>
      <c r="F4" s="77">
        <v>3422</v>
      </c>
      <c r="G4" s="78">
        <v>5192</v>
      </c>
      <c r="H4" s="77">
        <v>5028</v>
      </c>
      <c r="I4" s="51">
        <v>164</v>
      </c>
      <c r="J4" s="78">
        <v>119</v>
      </c>
      <c r="K4" s="79">
        <v>30076</v>
      </c>
      <c r="L4" s="78">
        <v>10709</v>
      </c>
      <c r="M4" s="78">
        <v>11118</v>
      </c>
      <c r="N4" s="89">
        <v>36.880514827837857</v>
      </c>
      <c r="O4" s="52">
        <v>6303</v>
      </c>
      <c r="P4" s="53">
        <v>4012</v>
      </c>
      <c r="Q4" s="53">
        <v>339</v>
      </c>
      <c r="R4" s="35">
        <v>185</v>
      </c>
      <c r="S4" s="54">
        <f t="shared" ref="S4:S18" si="0">P4-O4</f>
        <v>-2291</v>
      </c>
      <c r="T4" s="55">
        <f t="shared" ref="T4:T18" si="1">Q4-O4</f>
        <v>-5964</v>
      </c>
      <c r="U4" s="10"/>
    </row>
    <row r="5" spans="1:21" ht="20.25" x14ac:dyDescent="0.3">
      <c r="A5" s="80">
        <v>3</v>
      </c>
      <c r="B5" s="50" t="s">
        <v>5</v>
      </c>
      <c r="C5" s="76">
        <v>47291</v>
      </c>
      <c r="D5" s="76">
        <v>95</v>
      </c>
      <c r="E5" s="76">
        <v>12498</v>
      </c>
      <c r="F5" s="77">
        <v>8584</v>
      </c>
      <c r="G5" s="78">
        <v>11564</v>
      </c>
      <c r="H5" s="77">
        <v>12778</v>
      </c>
      <c r="I5" s="56">
        <v>-1214</v>
      </c>
      <c r="J5" s="78">
        <v>112</v>
      </c>
      <c r="K5" s="79">
        <v>61357</v>
      </c>
      <c r="L5" s="78">
        <v>22359</v>
      </c>
      <c r="M5" s="78">
        <v>22862</v>
      </c>
      <c r="N5" s="89">
        <v>38.723555615779397</v>
      </c>
      <c r="O5" s="52">
        <v>5230</v>
      </c>
      <c r="P5" s="53">
        <v>12099</v>
      </c>
      <c r="Q5" s="53">
        <v>4982</v>
      </c>
      <c r="R5" s="35">
        <v>724</v>
      </c>
      <c r="S5" s="57">
        <f t="shared" si="0"/>
        <v>6869</v>
      </c>
      <c r="T5" s="55">
        <f t="shared" si="1"/>
        <v>-248</v>
      </c>
      <c r="U5" s="10"/>
    </row>
    <row r="6" spans="1:21" ht="20.25" x14ac:dyDescent="0.3">
      <c r="A6" s="80">
        <v>4</v>
      </c>
      <c r="B6" s="50" t="s">
        <v>6</v>
      </c>
      <c r="C6" s="76">
        <v>40843</v>
      </c>
      <c r="D6" s="76">
        <v>184</v>
      </c>
      <c r="E6" s="76">
        <v>10702</v>
      </c>
      <c r="F6" s="77">
        <v>7860</v>
      </c>
      <c r="G6" s="78">
        <v>8423</v>
      </c>
      <c r="H6" s="77">
        <v>11015</v>
      </c>
      <c r="I6" s="56">
        <v>-2592</v>
      </c>
      <c r="J6" s="78">
        <v>184</v>
      </c>
      <c r="K6" s="79">
        <v>59220</v>
      </c>
      <c r="L6" s="78">
        <v>12208</v>
      </c>
      <c r="M6" s="78">
        <v>12808</v>
      </c>
      <c r="N6" s="89">
        <v>24.115077571923482</v>
      </c>
      <c r="O6" s="52">
        <v>3386</v>
      </c>
      <c r="P6" s="53">
        <v>15322</v>
      </c>
      <c r="Q6" s="53">
        <v>3863</v>
      </c>
      <c r="R6" s="35">
        <v>687</v>
      </c>
      <c r="S6" s="57">
        <f t="shared" si="0"/>
        <v>11936</v>
      </c>
      <c r="T6" s="58">
        <f t="shared" si="1"/>
        <v>477</v>
      </c>
      <c r="U6" s="9"/>
    </row>
    <row r="7" spans="1:21" ht="20.25" x14ac:dyDescent="0.3">
      <c r="A7" s="80">
        <v>5</v>
      </c>
      <c r="B7" s="50" t="s">
        <v>7</v>
      </c>
      <c r="C7" s="76">
        <v>42269</v>
      </c>
      <c r="D7" s="76">
        <v>188</v>
      </c>
      <c r="E7" s="76">
        <v>11038</v>
      </c>
      <c r="F7" s="77">
        <v>6745</v>
      </c>
      <c r="G7" s="78">
        <v>10137</v>
      </c>
      <c r="H7" s="77">
        <v>12648</v>
      </c>
      <c r="I7" s="56">
        <v>-2511</v>
      </c>
      <c r="J7" s="78">
        <v>188</v>
      </c>
      <c r="K7" s="79">
        <v>53712</v>
      </c>
      <c r="L7" s="78">
        <v>22878</v>
      </c>
      <c r="M7" s="78">
        <v>23572</v>
      </c>
      <c r="N7" s="89">
        <v>39.804120229652149</v>
      </c>
      <c r="O7" s="52">
        <v>4474</v>
      </c>
      <c r="P7" s="53">
        <v>9679</v>
      </c>
      <c r="Q7" s="53">
        <v>4577</v>
      </c>
      <c r="R7" s="35">
        <v>598</v>
      </c>
      <c r="S7" s="57">
        <f t="shared" si="0"/>
        <v>5205</v>
      </c>
      <c r="T7" s="58">
        <f t="shared" si="1"/>
        <v>103</v>
      </c>
      <c r="U7" s="9"/>
    </row>
    <row r="8" spans="1:21" ht="20.25" x14ac:dyDescent="0.3">
      <c r="A8" s="80">
        <v>6</v>
      </c>
      <c r="B8" s="50" t="s">
        <v>8</v>
      </c>
      <c r="C8" s="76">
        <v>27079</v>
      </c>
      <c r="D8" s="76">
        <v>93</v>
      </c>
      <c r="E8" s="76">
        <v>7086</v>
      </c>
      <c r="F8" s="77">
        <v>4332</v>
      </c>
      <c r="G8" s="78">
        <v>7121</v>
      </c>
      <c r="H8" s="77">
        <v>7048</v>
      </c>
      <c r="I8" s="51">
        <v>73</v>
      </c>
      <c r="J8" s="78">
        <v>94</v>
      </c>
      <c r="K8" s="79">
        <v>37122</v>
      </c>
      <c r="L8" s="78">
        <v>14164</v>
      </c>
      <c r="M8" s="78">
        <v>14593</v>
      </c>
      <c r="N8" s="89">
        <v>39.310920747804531</v>
      </c>
      <c r="O8" s="52">
        <v>2610</v>
      </c>
      <c r="P8" s="53">
        <v>7728</v>
      </c>
      <c r="Q8" s="53">
        <v>3445</v>
      </c>
      <c r="R8" s="35">
        <v>407</v>
      </c>
      <c r="S8" s="57">
        <f t="shared" si="0"/>
        <v>5118</v>
      </c>
      <c r="T8" s="58">
        <f t="shared" si="1"/>
        <v>835</v>
      </c>
      <c r="U8" s="9"/>
    </row>
    <row r="9" spans="1:21" ht="20.25" x14ac:dyDescent="0.3">
      <c r="A9" s="80">
        <v>7</v>
      </c>
      <c r="B9" s="50" t="s">
        <v>9</v>
      </c>
      <c r="C9" s="76">
        <v>42259</v>
      </c>
      <c r="D9" s="76">
        <v>103</v>
      </c>
      <c r="E9" s="76">
        <v>11046</v>
      </c>
      <c r="F9" s="77">
        <v>8138</v>
      </c>
      <c r="G9" s="78">
        <v>8027</v>
      </c>
      <c r="H9" s="77">
        <v>11498</v>
      </c>
      <c r="I9" s="56">
        <v>-3471</v>
      </c>
      <c r="J9" s="78">
        <v>115</v>
      </c>
      <c r="K9" s="79">
        <v>53785</v>
      </c>
      <c r="L9" s="78">
        <v>19844</v>
      </c>
      <c r="M9" s="78">
        <v>19950</v>
      </c>
      <c r="N9" s="89">
        <v>37.092126057450962</v>
      </c>
      <c r="O9" s="52">
        <v>3947</v>
      </c>
      <c r="P9" s="53">
        <v>11247</v>
      </c>
      <c r="Q9" s="53">
        <v>4059</v>
      </c>
      <c r="R9" s="35">
        <v>617</v>
      </c>
      <c r="S9" s="57">
        <f t="shared" si="0"/>
        <v>7300</v>
      </c>
      <c r="T9" s="58">
        <f t="shared" si="1"/>
        <v>112</v>
      </c>
      <c r="U9" s="9"/>
    </row>
    <row r="10" spans="1:21" ht="20.25" x14ac:dyDescent="0.3">
      <c r="A10" s="80">
        <v>8</v>
      </c>
      <c r="B10" s="50" t="s">
        <v>10</v>
      </c>
      <c r="C10" s="76">
        <v>43063</v>
      </c>
      <c r="D10" s="76">
        <v>139</v>
      </c>
      <c r="E10" s="76">
        <v>13045</v>
      </c>
      <c r="F10" s="77">
        <v>7134</v>
      </c>
      <c r="G10" s="78">
        <v>11145</v>
      </c>
      <c r="H10" s="77">
        <v>12342</v>
      </c>
      <c r="I10" s="56">
        <v>-1197</v>
      </c>
      <c r="J10" s="78">
        <v>144</v>
      </c>
      <c r="K10" s="79">
        <v>57766</v>
      </c>
      <c r="L10" s="78">
        <v>22684</v>
      </c>
      <c r="M10" s="78">
        <v>23229</v>
      </c>
      <c r="N10" s="89">
        <v>40.212235571097189</v>
      </c>
      <c r="O10" s="52">
        <v>2871</v>
      </c>
      <c r="P10" s="53">
        <v>10321</v>
      </c>
      <c r="Q10" s="53">
        <v>9489</v>
      </c>
      <c r="R10" s="35">
        <v>638</v>
      </c>
      <c r="S10" s="57">
        <f t="shared" si="0"/>
        <v>7450</v>
      </c>
      <c r="T10" s="58">
        <f t="shared" si="1"/>
        <v>6618</v>
      </c>
      <c r="U10" s="9"/>
    </row>
    <row r="11" spans="1:21" ht="20.25" x14ac:dyDescent="0.3">
      <c r="A11" s="80">
        <v>9</v>
      </c>
      <c r="B11" s="50" t="s">
        <v>11</v>
      </c>
      <c r="C11" s="76">
        <v>49502</v>
      </c>
      <c r="D11" s="76">
        <v>138</v>
      </c>
      <c r="E11" s="76">
        <v>13814</v>
      </c>
      <c r="F11" s="77">
        <v>9348</v>
      </c>
      <c r="G11" s="78">
        <v>11070</v>
      </c>
      <c r="H11" s="77">
        <v>14192</v>
      </c>
      <c r="I11" s="56">
        <v>-3122</v>
      </c>
      <c r="J11" s="78">
        <v>145</v>
      </c>
      <c r="K11" s="79">
        <v>64524</v>
      </c>
      <c r="L11" s="78">
        <v>24364</v>
      </c>
      <c r="M11" s="78">
        <v>24404</v>
      </c>
      <c r="N11" s="89">
        <v>37.821585766536479</v>
      </c>
      <c r="O11" s="52">
        <v>4897</v>
      </c>
      <c r="P11" s="53">
        <v>13754</v>
      </c>
      <c r="Q11" s="53">
        <v>5006</v>
      </c>
      <c r="R11" s="35">
        <v>664</v>
      </c>
      <c r="S11" s="57">
        <f t="shared" si="0"/>
        <v>8857</v>
      </c>
      <c r="T11" s="58">
        <f t="shared" si="1"/>
        <v>109</v>
      </c>
      <c r="U11" s="9"/>
    </row>
    <row r="12" spans="1:21" ht="20.25" x14ac:dyDescent="0.3">
      <c r="A12" s="80">
        <v>10</v>
      </c>
      <c r="B12" s="50" t="s">
        <v>12</v>
      </c>
      <c r="C12" s="76">
        <v>45738</v>
      </c>
      <c r="D12" s="76">
        <v>86</v>
      </c>
      <c r="E12" s="76">
        <v>16197</v>
      </c>
      <c r="F12" s="77">
        <v>7989</v>
      </c>
      <c r="G12" s="78">
        <v>17183</v>
      </c>
      <c r="H12" s="77">
        <v>11515</v>
      </c>
      <c r="I12" s="51">
        <v>5608</v>
      </c>
      <c r="J12" s="78">
        <v>125</v>
      </c>
      <c r="K12" s="79">
        <v>65651</v>
      </c>
      <c r="L12" s="78">
        <v>22291</v>
      </c>
      <c r="M12" s="78">
        <v>22102</v>
      </c>
      <c r="N12" s="89">
        <v>34.848556517351746</v>
      </c>
      <c r="O12" s="52">
        <v>3789</v>
      </c>
      <c r="P12" s="53">
        <v>12086</v>
      </c>
      <c r="Q12" s="53">
        <v>1943</v>
      </c>
      <c r="R12" s="35">
        <v>4402</v>
      </c>
      <c r="S12" s="57">
        <f t="shared" si="0"/>
        <v>8297</v>
      </c>
      <c r="T12" s="55">
        <f t="shared" si="1"/>
        <v>-1846</v>
      </c>
      <c r="U12" s="10"/>
    </row>
    <row r="13" spans="1:21" ht="20.25" x14ac:dyDescent="0.3">
      <c r="A13" s="80">
        <v>11</v>
      </c>
      <c r="B13" s="50" t="s">
        <v>13</v>
      </c>
      <c r="C13" s="76">
        <v>49269</v>
      </c>
      <c r="D13" s="76">
        <v>182</v>
      </c>
      <c r="E13" s="76">
        <v>14238</v>
      </c>
      <c r="F13" s="77">
        <v>8804</v>
      </c>
      <c r="G13" s="78">
        <v>13961</v>
      </c>
      <c r="H13" s="77">
        <v>14522</v>
      </c>
      <c r="I13" s="56">
        <v>-561</v>
      </c>
      <c r="J13" s="78">
        <v>189</v>
      </c>
      <c r="K13" s="79">
        <v>71971</v>
      </c>
      <c r="L13" s="78">
        <v>28522</v>
      </c>
      <c r="M13" s="78">
        <v>29624</v>
      </c>
      <c r="N13" s="89">
        <v>41.402057245080506</v>
      </c>
      <c r="O13" s="52">
        <v>6266</v>
      </c>
      <c r="P13" s="53">
        <v>16417</v>
      </c>
      <c r="Q13" s="53">
        <v>5736</v>
      </c>
      <c r="R13" s="35">
        <v>1050</v>
      </c>
      <c r="S13" s="57">
        <f t="shared" si="0"/>
        <v>10151</v>
      </c>
      <c r="T13" s="55">
        <f t="shared" si="1"/>
        <v>-530</v>
      </c>
      <c r="U13" s="10"/>
    </row>
    <row r="14" spans="1:21" ht="20.25" x14ac:dyDescent="0.3">
      <c r="A14" s="80">
        <v>12</v>
      </c>
      <c r="B14" s="50" t="s">
        <v>14</v>
      </c>
      <c r="C14" s="76">
        <v>11797</v>
      </c>
      <c r="D14" s="76">
        <v>91</v>
      </c>
      <c r="E14" s="76">
        <v>3670</v>
      </c>
      <c r="F14" s="77">
        <v>3336</v>
      </c>
      <c r="G14" s="78">
        <v>3937</v>
      </c>
      <c r="H14" s="77">
        <v>4153</v>
      </c>
      <c r="I14" s="56">
        <v>-216</v>
      </c>
      <c r="J14" s="78">
        <v>91</v>
      </c>
      <c r="K14" s="79">
        <v>18790</v>
      </c>
      <c r="L14" s="78">
        <v>7984</v>
      </c>
      <c r="M14" s="78">
        <v>8196</v>
      </c>
      <c r="N14" s="89">
        <v>44.085847990963366</v>
      </c>
      <c r="O14" s="52">
        <v>1157</v>
      </c>
      <c r="P14" s="53">
        <v>4357</v>
      </c>
      <c r="Q14" s="53">
        <v>2344</v>
      </c>
      <c r="R14" s="35">
        <v>361</v>
      </c>
      <c r="S14" s="57">
        <f t="shared" si="0"/>
        <v>3200</v>
      </c>
      <c r="T14" s="58">
        <f t="shared" si="1"/>
        <v>1187</v>
      </c>
      <c r="U14" s="9"/>
    </row>
    <row r="15" spans="1:21" ht="20.25" x14ac:dyDescent="0.3">
      <c r="A15" s="80">
        <v>13</v>
      </c>
      <c r="B15" s="50" t="s">
        <v>27</v>
      </c>
      <c r="C15" s="76">
        <v>54446</v>
      </c>
      <c r="D15" s="76">
        <v>160</v>
      </c>
      <c r="E15" s="76">
        <v>13038</v>
      </c>
      <c r="F15" s="77">
        <v>6834</v>
      </c>
      <c r="G15" s="78">
        <v>11456</v>
      </c>
      <c r="H15" s="77">
        <v>13869</v>
      </c>
      <c r="I15" s="56">
        <v>-2413</v>
      </c>
      <c r="J15" s="78">
        <v>174</v>
      </c>
      <c r="K15" s="79">
        <v>70467</v>
      </c>
      <c r="L15" s="78">
        <v>22641</v>
      </c>
      <c r="M15" s="78">
        <v>23743</v>
      </c>
      <c r="N15" s="89">
        <v>33.693785743681438</v>
      </c>
      <c r="O15" s="52">
        <v>4712</v>
      </c>
      <c r="P15" s="53">
        <v>13125</v>
      </c>
      <c r="Q15" s="53">
        <v>5010</v>
      </c>
      <c r="R15" s="35">
        <v>617</v>
      </c>
      <c r="S15" s="57">
        <f t="shared" si="0"/>
        <v>8413</v>
      </c>
      <c r="T15" s="58">
        <f t="shared" si="1"/>
        <v>298</v>
      </c>
      <c r="U15" s="9"/>
    </row>
    <row r="16" spans="1:21" ht="20.25" x14ac:dyDescent="0.3">
      <c r="A16" s="80">
        <v>14</v>
      </c>
      <c r="B16" s="50" t="s">
        <v>15</v>
      </c>
      <c r="C16" s="76">
        <v>35096</v>
      </c>
      <c r="D16" s="76">
        <v>108</v>
      </c>
      <c r="E16" s="76">
        <v>10136</v>
      </c>
      <c r="F16" s="77">
        <v>5809</v>
      </c>
      <c r="G16" s="78">
        <v>6297</v>
      </c>
      <c r="H16" s="77">
        <v>11908</v>
      </c>
      <c r="I16" s="56">
        <v>-5611</v>
      </c>
      <c r="J16" s="78">
        <v>114</v>
      </c>
      <c r="K16" s="79">
        <v>46696</v>
      </c>
      <c r="L16" s="78">
        <v>16850</v>
      </c>
      <c r="M16" s="78">
        <v>16817</v>
      </c>
      <c r="N16" s="89">
        <v>36.75766649909292</v>
      </c>
      <c r="O16" s="52">
        <v>2588</v>
      </c>
      <c r="P16" s="53">
        <v>8074</v>
      </c>
      <c r="Q16" s="53">
        <v>5909</v>
      </c>
      <c r="R16" s="35">
        <v>602</v>
      </c>
      <c r="S16" s="57">
        <f t="shared" si="0"/>
        <v>5486</v>
      </c>
      <c r="T16" s="58">
        <f t="shared" si="1"/>
        <v>3321</v>
      </c>
      <c r="U16" s="9"/>
    </row>
    <row r="17" spans="1:21" ht="20.25" x14ac:dyDescent="0.3">
      <c r="A17" s="80">
        <v>15</v>
      </c>
      <c r="B17" s="50" t="s">
        <v>16</v>
      </c>
      <c r="C17" s="76">
        <v>40563</v>
      </c>
      <c r="D17" s="76">
        <v>112</v>
      </c>
      <c r="E17" s="76">
        <v>8878</v>
      </c>
      <c r="F17" s="77">
        <v>7994</v>
      </c>
      <c r="G17" s="78">
        <v>8520</v>
      </c>
      <c r="H17" s="77">
        <v>11837</v>
      </c>
      <c r="I17" s="56">
        <v>-3317</v>
      </c>
      <c r="J17" s="78">
        <v>116</v>
      </c>
      <c r="K17" s="79">
        <v>53293</v>
      </c>
      <c r="L17" s="78">
        <v>19749</v>
      </c>
      <c r="M17" s="78">
        <v>20456</v>
      </c>
      <c r="N17" s="89">
        <v>38.38402792111534</v>
      </c>
      <c r="O17" s="52">
        <v>3530</v>
      </c>
      <c r="P17" s="53">
        <v>11609</v>
      </c>
      <c r="Q17" s="53">
        <v>4904</v>
      </c>
      <c r="R17" s="35">
        <v>331</v>
      </c>
      <c r="S17" s="57">
        <f t="shared" si="0"/>
        <v>8079</v>
      </c>
      <c r="T17" s="58">
        <f t="shared" si="1"/>
        <v>1374</v>
      </c>
      <c r="U17" s="9"/>
    </row>
    <row r="18" spans="1:21" thickBot="1" x14ac:dyDescent="0.35">
      <c r="A18" s="81">
        <v>16</v>
      </c>
      <c r="B18" s="59" t="s">
        <v>17</v>
      </c>
      <c r="C18" s="76">
        <v>45911</v>
      </c>
      <c r="D18" s="76">
        <v>190</v>
      </c>
      <c r="E18" s="76">
        <v>11200</v>
      </c>
      <c r="F18" s="77">
        <v>10176</v>
      </c>
      <c r="G18" s="78">
        <v>11271</v>
      </c>
      <c r="H18" s="77">
        <v>14995</v>
      </c>
      <c r="I18" s="60">
        <v>-3724</v>
      </c>
      <c r="J18" s="82">
        <v>191</v>
      </c>
      <c r="K18" s="83">
        <v>65422</v>
      </c>
      <c r="L18" s="78">
        <v>21645</v>
      </c>
      <c r="M18" s="78">
        <v>23012</v>
      </c>
      <c r="N18" s="89">
        <v>35.594190345083604</v>
      </c>
      <c r="O18" s="61">
        <v>4122</v>
      </c>
      <c r="P18" s="62">
        <v>13396</v>
      </c>
      <c r="Q18" s="62">
        <v>5391</v>
      </c>
      <c r="R18" s="85">
        <v>755</v>
      </c>
      <c r="S18" s="63">
        <f t="shared" si="0"/>
        <v>9274</v>
      </c>
      <c r="T18" s="64">
        <f t="shared" si="1"/>
        <v>1269</v>
      </c>
      <c r="U18" s="9"/>
    </row>
    <row r="19" spans="1:21" s="6" customFormat="1" thickBot="1" x14ac:dyDescent="0.35">
      <c r="A19" s="65">
        <v>17</v>
      </c>
      <c r="B19" s="66" t="s">
        <v>18</v>
      </c>
      <c r="C19" s="67">
        <f t="shared" ref="C19:H19" si="2">SUM(C3:C18)</f>
        <v>732059</v>
      </c>
      <c r="D19" s="67">
        <f t="shared" si="2"/>
        <v>2195</v>
      </c>
      <c r="E19" s="68">
        <f t="shared" si="2"/>
        <v>203090</v>
      </c>
      <c r="F19" s="69">
        <f t="shared" si="2"/>
        <v>120432</v>
      </c>
      <c r="G19" s="70">
        <f t="shared" si="2"/>
        <v>178114</v>
      </c>
      <c r="H19" s="69">
        <f t="shared" si="2"/>
        <v>197459</v>
      </c>
      <c r="I19" s="84">
        <f>H19-G19</f>
        <v>19345</v>
      </c>
      <c r="J19" s="71">
        <f>SUM(J3:J18)</f>
        <v>2445</v>
      </c>
      <c r="K19" s="72">
        <f>SUM(K3:K18)</f>
        <v>988923</v>
      </c>
      <c r="L19" s="72">
        <v>336861</v>
      </c>
      <c r="M19" s="72">
        <v>345166</v>
      </c>
      <c r="N19" s="90">
        <v>35.286300063280336</v>
      </c>
      <c r="O19" s="72">
        <f>SUM(O3:O18)</f>
        <v>67457</v>
      </c>
      <c r="P19" s="73">
        <f>SUM(P3:P18)</f>
        <v>187057</v>
      </c>
      <c r="Q19" s="73">
        <f>SUM(Q3:Q18)</f>
        <v>82211</v>
      </c>
      <c r="R19" s="86">
        <v>14901</v>
      </c>
      <c r="S19" s="74">
        <f>P19-O19</f>
        <v>119600</v>
      </c>
      <c r="T19" s="74">
        <f>Q19-O19</f>
        <v>14754</v>
      </c>
      <c r="U19" s="9"/>
    </row>
    <row r="20" spans="1:21" ht="21.75" thickBot="1" x14ac:dyDescent="0.4"/>
    <row r="21" spans="1:21" ht="26.25" x14ac:dyDescent="0.4">
      <c r="B21" s="11" t="s">
        <v>40</v>
      </c>
      <c r="C21" s="12" t="s">
        <v>2</v>
      </c>
      <c r="D21" s="13">
        <v>187366</v>
      </c>
      <c r="E21" s="14"/>
      <c r="F21" s="14"/>
      <c r="G21" s="14"/>
      <c r="H21" s="14"/>
      <c r="I21" s="14"/>
      <c r="J21" s="15"/>
      <c r="K21"/>
    </row>
    <row r="22" spans="1:21" ht="26.25" x14ac:dyDescent="0.4">
      <c r="B22" s="16"/>
      <c r="C22" s="17" t="s">
        <v>1</v>
      </c>
      <c r="D22" s="18">
        <v>67624</v>
      </c>
      <c r="E22" s="19"/>
      <c r="F22" s="19"/>
      <c r="G22" s="19"/>
      <c r="H22" s="19"/>
      <c r="I22" s="19"/>
      <c r="J22" s="20"/>
      <c r="K22"/>
    </row>
    <row r="23" spans="1:21" ht="26.25" x14ac:dyDescent="0.4">
      <c r="B23" s="16"/>
      <c r="C23" s="21" t="s">
        <v>28</v>
      </c>
      <c r="D23" s="22">
        <v>82250</v>
      </c>
      <c r="E23" s="19"/>
      <c r="F23" s="19"/>
      <c r="G23" s="19"/>
      <c r="H23" s="19"/>
      <c r="I23" s="19"/>
      <c r="J23" s="20"/>
      <c r="K23"/>
    </row>
    <row r="24" spans="1:21" ht="26.25" x14ac:dyDescent="0.4">
      <c r="B24" s="16"/>
      <c r="C24" s="23" t="s">
        <v>39</v>
      </c>
      <c r="D24" s="24">
        <v>14901</v>
      </c>
      <c r="E24" s="19"/>
      <c r="F24" s="19"/>
      <c r="G24" s="19"/>
      <c r="H24" s="19"/>
      <c r="I24" s="19"/>
      <c r="J24" s="20"/>
      <c r="K24"/>
    </row>
    <row r="25" spans="1:21" ht="20.25" x14ac:dyDescent="0.25">
      <c r="B25" s="25" t="s">
        <v>31</v>
      </c>
      <c r="C25" s="26"/>
      <c r="D25" s="27">
        <v>119600</v>
      </c>
      <c r="E25" s="19"/>
      <c r="F25" s="19"/>
      <c r="G25" s="19"/>
      <c r="H25" s="19"/>
      <c r="I25" s="19"/>
      <c r="J25" s="20"/>
      <c r="K25"/>
    </row>
    <row r="26" spans="1:21" ht="20.25" x14ac:dyDescent="0.25">
      <c r="B26" s="25" t="s">
        <v>32</v>
      </c>
      <c r="C26" s="26"/>
      <c r="D26" s="27">
        <v>14754</v>
      </c>
      <c r="E26" s="19"/>
      <c r="F26" s="19"/>
      <c r="G26" s="19"/>
      <c r="H26" s="19"/>
      <c r="I26" s="19"/>
      <c r="J26" s="20"/>
      <c r="K26"/>
    </row>
    <row r="27" spans="1:21" ht="20.25" x14ac:dyDescent="0.25">
      <c r="B27" s="25" t="s">
        <v>33</v>
      </c>
      <c r="C27" s="28"/>
      <c r="D27" s="29">
        <v>989224</v>
      </c>
      <c r="E27" s="19"/>
      <c r="F27" s="19"/>
      <c r="G27" s="19"/>
      <c r="H27" s="19"/>
      <c r="I27" s="19"/>
      <c r="J27" s="20"/>
      <c r="K27"/>
    </row>
    <row r="28" spans="1:21" ht="20.25" x14ac:dyDescent="0.25">
      <c r="B28" s="25" t="s">
        <v>34</v>
      </c>
      <c r="C28" s="28"/>
      <c r="D28" s="29">
        <v>365438</v>
      </c>
      <c r="E28" s="19"/>
      <c r="F28" s="19"/>
      <c r="G28" s="19"/>
      <c r="H28" s="19"/>
      <c r="I28" s="19"/>
      <c r="J28" s="20"/>
      <c r="K28"/>
    </row>
    <row r="29" spans="1:21" ht="20.25" x14ac:dyDescent="0.25">
      <c r="B29" s="25" t="s">
        <v>35</v>
      </c>
      <c r="C29" s="28"/>
      <c r="D29" s="29">
        <v>351865</v>
      </c>
      <c r="E29" s="19"/>
      <c r="F29" s="19"/>
      <c r="G29" s="19"/>
      <c r="H29" s="19"/>
      <c r="I29" s="19"/>
      <c r="J29" s="20"/>
      <c r="K29"/>
    </row>
    <row r="30" spans="1:21" ht="20.25" x14ac:dyDescent="0.25">
      <c r="B30" s="25" t="s">
        <v>36</v>
      </c>
      <c r="C30" s="28"/>
      <c r="D30" s="29">
        <v>8888</v>
      </c>
      <c r="E30" s="19"/>
      <c r="F30" s="19"/>
      <c r="G30" s="19"/>
      <c r="H30" s="19"/>
      <c r="I30" s="19"/>
      <c r="J30" s="20"/>
      <c r="K30"/>
    </row>
    <row r="31" spans="1:21" ht="20.25" x14ac:dyDescent="0.25">
      <c r="B31" s="25" t="s">
        <v>37</v>
      </c>
      <c r="C31" s="28"/>
      <c r="D31" s="29">
        <v>360753</v>
      </c>
      <c r="E31" s="19"/>
      <c r="F31" s="19"/>
      <c r="G31" s="19"/>
      <c r="H31" s="19"/>
      <c r="I31" s="19"/>
      <c r="J31" s="20"/>
      <c r="K31"/>
    </row>
    <row r="32" spans="1:21" thickBot="1" x14ac:dyDescent="0.3">
      <c r="B32" s="30" t="s">
        <v>38</v>
      </c>
      <c r="C32" s="31"/>
      <c r="D32" s="32">
        <v>0.35289999999999999</v>
      </c>
      <c r="E32" s="33"/>
      <c r="F32" s="33"/>
      <c r="G32" s="33"/>
      <c r="H32" s="33"/>
      <c r="I32" s="33"/>
      <c r="J32" s="34"/>
      <c r="K32"/>
    </row>
    <row r="33" spans="1:11" ht="15" x14ac:dyDescent="0.25">
      <c r="B33" s="19"/>
      <c r="C33" s="19"/>
      <c r="D33" s="19"/>
      <c r="E33" s="19"/>
      <c r="F33" s="19"/>
      <c r="G33" s="19"/>
      <c r="H33" s="19"/>
      <c r="I33"/>
      <c r="K33"/>
    </row>
    <row r="34" spans="1:11" ht="15" x14ac:dyDescent="0.25">
      <c r="B34"/>
      <c r="C34"/>
      <c r="D34"/>
      <c r="E34"/>
      <c r="F34"/>
      <c r="H34"/>
      <c r="I34"/>
      <c r="K34"/>
    </row>
    <row r="35" spans="1:11" ht="15" x14ac:dyDescent="0.25">
      <c r="B35"/>
      <c r="C35"/>
      <c r="D35"/>
      <c r="E35"/>
      <c r="F35"/>
      <c r="H35"/>
      <c r="I35"/>
      <c r="K35"/>
    </row>
    <row r="36" spans="1:11" ht="15" x14ac:dyDescent="0.25">
      <c r="B36"/>
      <c r="C36"/>
      <c r="D36"/>
      <c r="E36"/>
      <c r="F36"/>
      <c r="H36"/>
      <c r="I36"/>
      <c r="K36"/>
    </row>
    <row r="37" spans="1:11" ht="15" x14ac:dyDescent="0.25">
      <c r="A37" s="1"/>
      <c r="B37"/>
      <c r="C37"/>
      <c r="D37"/>
      <c r="E37"/>
      <c r="F37"/>
      <c r="H37"/>
      <c r="I37"/>
      <c r="K37"/>
    </row>
  </sheetData>
  <mergeCells count="6">
    <mergeCell ref="O1:T1"/>
    <mergeCell ref="B21:B24"/>
    <mergeCell ref="G1:I1"/>
    <mergeCell ref="J1:K1"/>
    <mergeCell ref="C1:D1"/>
    <mergeCell ref="E1:F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WALTHORPE</dc:creator>
  <cp:lastModifiedBy>Softclue</cp:lastModifiedBy>
  <cp:lastPrinted>2022-06-01T17:59:17Z</cp:lastPrinted>
  <dcterms:created xsi:type="dcterms:W3CDTF">2022-05-22T17:37:25Z</dcterms:created>
  <dcterms:modified xsi:type="dcterms:W3CDTF">2022-09-12T13:51:51Z</dcterms:modified>
</cp:coreProperties>
</file>