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BA1CB79-9BFC-4E39-AF3A-6C69F136544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heet1" sheetId="4" r:id="rId1"/>
    <sheet name="Questions" sheetId="2" r:id="rId2"/>
    <sheet name="Sheet2" sheetId="5" r:id="rId3"/>
    <sheet name="Sheet3" sheetId="6" r:id="rId4"/>
    <sheet name="Transactions" sheetId="1" r:id="rId5"/>
    <sheet name="Report" sheetId="3" r:id="rId6"/>
  </sheets>
  <definedNames>
    <definedName name="_xlnm._FilterDatabase" localSheetId="4" hidden="1">Transactions!$A$3:$E$35</definedName>
  </definedName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2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</calcChain>
</file>

<file path=xl/sharedStrings.xml><?xml version="1.0" encoding="utf-8"?>
<sst xmlns="http://schemas.openxmlformats.org/spreadsheetml/2006/main" count="153" uniqueCount="83">
  <si>
    <t>Reference</t>
  </si>
  <si>
    <t>Training Program</t>
  </si>
  <si>
    <r>
      <t xml:space="preserve">Use the data in the </t>
    </r>
    <r>
      <rPr>
        <b/>
        <sz val="9"/>
        <color rgb="FF6600CC"/>
        <rFont val="Century Gothic"/>
        <family val="2"/>
      </rPr>
      <t>Transactions worksheet</t>
    </r>
    <r>
      <rPr>
        <sz val="9"/>
        <color theme="1"/>
        <rFont val="Century Gothic"/>
        <family val="2"/>
      </rPr>
      <t xml:space="preserve"> to answer the questions below</t>
    </r>
  </si>
  <si>
    <t>Client ID</t>
  </si>
  <si>
    <t>Client</t>
  </si>
  <si>
    <t>Participants</t>
  </si>
  <si>
    <t>Year</t>
  </si>
  <si>
    <t>Month</t>
  </si>
  <si>
    <t>Sales Amount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</si>
  <si>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</si>
  <si>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</si>
  <si>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</si>
  <si>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</si>
  <si>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</si>
  <si>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</si>
  <si>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</si>
  <si>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</si>
  <si>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</si>
  <si>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</si>
  <si>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</si>
  <si>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</si>
  <si>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</si>
  <si>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</si>
  <si>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</si>
  <si>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</si>
  <si>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</si>
  <si>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</si>
  <si>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</si>
  <si>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</si>
  <si>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</si>
  <si>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</si>
  <si>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</si>
  <si>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</si>
  <si>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</si>
  <si>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</si>
  <si>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</si>
  <si>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</si>
  <si>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</si>
  <si>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</si>
  <si>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</si>
  <si>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</si>
  <si>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</si>
  <si>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</si>
  <si>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</si>
  <si>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</si>
  <si>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</si>
  <si>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</si>
  <si>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</si>
  <si>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</si>
  <si>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</si>
  <si>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</si>
  <si>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</si>
  <si>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</si>
  <si>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</si>
  <si>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</si>
  <si>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Unit price</t>
  </si>
  <si>
    <t>Price List</t>
  </si>
  <si>
    <t>Transaction Date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</si>
  <si>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</si>
  <si>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</si>
  <si>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</si>
  <si>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</si>
  <si>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</si>
  <si>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</si>
  <si>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</si>
  <si>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</si>
  <si>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</si>
  <si>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</si>
  <si>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2: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</si>
  <si>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</si>
  <si>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</si>
  <si>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</si>
  <si>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</si>
  <si>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</si>
  <si>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The data represents the sales transactions for trainings conducted in the fiscal years 2016</t>
  </si>
  <si>
    <t>and 2017 for Ruku Analytics Ltd.</t>
  </si>
  <si>
    <t>In the Report worksheet. create a summary showing the total revenue generated per program</t>
  </si>
  <si>
    <t>for each of the two years and present the same in a chart similar to the one shown below</t>
  </si>
  <si>
    <t>]Genesis Analytics Training Sales Transactions FY2016 - FY2017</t>
  </si>
  <si>
    <t>Sum of Sales Amount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</si>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</sst>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/mmm/yyyy;@"/>
  </numFmts>
  <fonts count="6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b/>
      <sz val="9"/>
      <color rgb="FF6600CC"/>
      <name val="Century Gothic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right"/>
    </xf>
    <xf numFmtId="0" fontId="3" fillId="0" borderId="1" xfId="0" applyNumberFormat="1" applyFont="1" applyBorder="1"/>
    <xf numFmtId="1" fontId="3" fillId="0" borderId="1" xfId="0" applyNumberFormat="1" applyFont="1" applyBorder="1"/>
    <xf numFmtId="164" fontId="3" fillId="0" borderId="1" xfId="1" applyNumberFormat="1" applyFont="1" applyBorder="1" applyAlignment="1">
      <alignment horizontal="right"/>
    </xf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5" fontId="3" fillId="0" borderId="1" xfId="0" applyNumberFormat="1" applyFont="1" applyBorder="1"/>
    <xf numFmtId="0" fontId="2" fillId="0" borderId="0" xfId="0" applyNumberFormat="1" applyFont="1" applyAlignment="1">
      <alignment horizontal="left" indent="1"/>
    </xf>
    <xf numFmtId="0" fontId="2" fillId="0" borderId="0" xfId="1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left" indent="1"/>
    </xf>
    <xf numFmtId="0" fontId="2" fillId="2" borderId="1" xfId="1" applyNumberFormat="1" applyFont="1" applyFill="1" applyBorder="1" applyAlignment="1">
      <alignment horizontal="righ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indent="1"/>
    </xf>
    <xf numFmtId="164" fontId="3" fillId="0" borderId="1" xfId="1" applyNumberFormat="1" applyFont="1" applyBorder="1" applyAlignment="1">
      <alignment horizontal="left"/>
    </xf>
    <xf numFmtId="0" fontId="4" fillId="0" borderId="0" xfId="0" applyFont="1"/>
    <xf numFmtId="0" fontId="4" fillId="0" borderId="0" xfId="0" applyNumberFormat="1" applyFont="1"/>
    <xf numFmtId="0" fontId="0" fillId="0" borderId="0" xfId="0" applyFont="1"/>
    <xf numFmtId="0" fontId="5" fillId="0" borderId="1" xfId="0" applyNumberFormat="1" applyFont="1" applyBorder="1"/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FDFD"/>
      <color rgb="FF6600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Competency Test (1).xlsx]Sheet3!PivotTable3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5668540</c:v>
                </c:pt>
                <c:pt idx="1">
                  <c:v>3657445</c:v>
                </c:pt>
                <c:pt idx="2">
                  <c:v>264600</c:v>
                </c:pt>
                <c:pt idx="3">
                  <c:v>1315560</c:v>
                </c:pt>
                <c:pt idx="4">
                  <c:v>677990</c:v>
                </c:pt>
                <c:pt idx="5">
                  <c:v>435200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7-4295-A6A8-BC967EDE9F1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5218060</c:v>
                </c:pt>
                <c:pt idx="1">
                  <c:v>6849397</c:v>
                </c:pt>
                <c:pt idx="2">
                  <c:v>2623950</c:v>
                </c:pt>
                <c:pt idx="3">
                  <c:v>900120</c:v>
                </c:pt>
                <c:pt idx="4">
                  <c:v>813588</c:v>
                </c:pt>
                <c:pt idx="5">
                  <c:v>163200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7-4295-A6A8-BC967EDE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395200"/>
        <c:axId val="976383552"/>
      </c:barChart>
      <c:catAx>
        <c:axId val="9763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3552"/>
        <c:crosses val="autoZero"/>
        <c:auto val="1"/>
        <c:lblAlgn val="ctr"/>
        <c:lblOffset val="100"/>
        <c:noMultiLvlLbl val="0"/>
      </c:catAx>
      <c:valAx>
        <c:axId val="976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Competency Test (1).xlsx]Sheet3!PivotTable3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5668540</c:v>
                </c:pt>
                <c:pt idx="1">
                  <c:v>3657445</c:v>
                </c:pt>
                <c:pt idx="2">
                  <c:v>264600</c:v>
                </c:pt>
                <c:pt idx="3">
                  <c:v>1315560</c:v>
                </c:pt>
                <c:pt idx="4">
                  <c:v>677990</c:v>
                </c:pt>
                <c:pt idx="5">
                  <c:v>435200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A-4454-ADFB-E38E5034DF8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5218060</c:v>
                </c:pt>
                <c:pt idx="1">
                  <c:v>6849397</c:v>
                </c:pt>
                <c:pt idx="2">
                  <c:v>2623950</c:v>
                </c:pt>
                <c:pt idx="3">
                  <c:v>900120</c:v>
                </c:pt>
                <c:pt idx="4">
                  <c:v>813588</c:v>
                </c:pt>
                <c:pt idx="5">
                  <c:v>163200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A-4454-ADFB-E38E5034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395200"/>
        <c:axId val="976383552"/>
      </c:barChart>
      <c:catAx>
        <c:axId val="9763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3552"/>
        <c:crosses val="autoZero"/>
        <c:auto val="1"/>
        <c:lblAlgn val="ctr"/>
        <c:lblOffset val="100"/>
        <c:noMultiLvlLbl val="0"/>
      </c:catAx>
      <c:valAx>
        <c:axId val="976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12</xdr:row>
      <xdr:rowOff>114300</xdr:rowOff>
    </xdr:from>
    <xdr:to>
      <xdr:col>7</xdr:col>
      <xdr:colOff>38414</xdr:colOff>
      <xdr:row>17</xdr:row>
      <xdr:rowOff>28716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729E777-03BB-458E-AB2E-5A855D3A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743200"/>
          <a:ext cx="2248214" cy="1009791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4</xdr:row>
      <xdr:rowOff>41275</xdr:rowOff>
    </xdr:from>
    <xdr:to>
      <xdr:col>21</xdr:col>
      <xdr:colOff>429275</xdr:colOff>
      <xdr:row>14</xdr:row>
      <xdr:rowOff>70160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id="{3218394B-5FD1-483F-9BE8-2D44F2B2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30275"/>
          <a:ext cx="4302775" cy="225138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100012</xdr:rowOff>
    </xdr:from>
    <xdr:to>
      <xdr:col>15</xdr:col>
      <xdr:colOff>371475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2055B-E657-E7A6-5408-9AD48B12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295275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1A56B-EAB5-4C26-AB27-D4B37570F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76.350450347221" createdVersion="8" refreshedVersion="8" minRefreshableVersion="3" recordCount="33" xr:uid="{DEDCDE71-CEB2-44B2-9582-8BEAAF255B9E}">
  <cacheSource type="worksheet">
    <worksheetSource ref="B3:K36" sheet="Transactions"/>
  </cacheSource>
  <cacheFields count="10">
    <cacheField name="Client" numFmtId="0">
      <sharedItems/>
    </cacheField>
    <cacheField name="Transaction Date" numFmtId="165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164">
      <sharedItems containsSemiMixedTypes="0" containsString="0" containsNumber="1" containsInteger="1" minValue="18770" maxValue="67799"/>
    </cacheField>
    <cacheField name="Sales Amount" numFmtId="164">
      <sharedItems containsSemiMixedTypes="0" containsString="0" containsNumber="1" containsInteger="1" minValue="56310" maxValue="3723944"/>
    </cacheField>
    <cacheField name="Year" numFmtId="1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/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Trans Allied Airlines"/>
    <d v="2016-01-14T00:00:00"/>
    <n v="2208"/>
    <x v="0"/>
    <n v="4"/>
    <n v="22050"/>
    <n v="88200"/>
    <x v="0"/>
    <s v="January"/>
    <s v="TAA01-Trans Allied Airlines"/>
  </r>
  <r>
    <s v="Atlantic International Airlines"/>
    <d v="2016-02-16T00:00:00"/>
    <n v="2209"/>
    <x v="1"/>
    <n v="20"/>
    <n v="34620"/>
    <n v="692400"/>
    <x v="0"/>
    <s v="February"/>
    <s v="AIA01-Atlantic International Airlines"/>
  </r>
  <r>
    <s v="Sudden Pacific Railroad"/>
    <d v="2016-03-15T00:00:00"/>
    <n v="2212"/>
    <x v="2"/>
    <n v="25"/>
    <n v="18770"/>
    <n v="469250"/>
    <x v="0"/>
    <s v="March"/>
    <s v="SPR01-Sudden Pacific Railroad"/>
  </r>
  <r>
    <s v="Blue Sun Corporation"/>
    <d v="2016-04-13T00:00:00"/>
    <n v="2290"/>
    <x v="1"/>
    <n v="18"/>
    <n v="34620"/>
    <n v="623160"/>
    <x v="0"/>
    <s v="April"/>
    <s v="BSC01-Blue Sun Corporation"/>
  </r>
  <r>
    <s v="Monarch Playing Card Co."/>
    <d v="2016-05-12T00:00:00"/>
    <n v="2223"/>
    <x v="0"/>
    <n v="8"/>
    <n v="22050"/>
    <n v="176400"/>
    <x v="0"/>
    <s v="May"/>
    <s v="MPC01-Monarch Playing Card Co."/>
  </r>
  <r>
    <s v="Tip Top Cafe"/>
    <d v="2016-06-15T00:00:00"/>
    <n v="2201"/>
    <x v="3"/>
    <n v="6"/>
    <n v="66499"/>
    <n v="398994"/>
    <x v="0"/>
    <s v="June"/>
    <s v="TTC01-Tip Top Cafe"/>
  </r>
  <r>
    <s v="Monarch Playing Card Co."/>
    <d v="2016-07-11T00:00:00"/>
    <n v="2211"/>
    <x v="3"/>
    <n v="9"/>
    <n v="66499"/>
    <n v="598491"/>
    <x v="0"/>
    <s v="July"/>
    <s v="MPC01-Monarch Playing Card Co."/>
  </r>
  <r>
    <s v="Sudden Pacific Railroad"/>
    <d v="2016-08-09T00:00:00"/>
    <n v="2220"/>
    <x v="2"/>
    <n v="25"/>
    <n v="18770"/>
    <n v="469250"/>
    <x v="0"/>
    <s v="August"/>
    <s v="SPR01-Sudden Pacific Railroad"/>
  </r>
  <r>
    <s v="Monarch Playing Card Co."/>
    <d v="2016-08-10T00:00:00"/>
    <n v="2221"/>
    <x v="4"/>
    <n v="10"/>
    <n v="67799"/>
    <n v="677990"/>
    <x v="0"/>
    <s v="August"/>
    <s v="MPC01-Monarch Playing Card Co."/>
  </r>
  <r>
    <s v="Tip Top Cafe"/>
    <d v="2016-08-17T00:00:00"/>
    <n v="2222"/>
    <x v="2"/>
    <n v="3"/>
    <n v="18770"/>
    <n v="56310"/>
    <x v="0"/>
    <s v="August"/>
    <s v="TTC01-Tip Top Cafe"/>
  </r>
  <r>
    <s v="Corellian Engineering Corporation"/>
    <d v="2016-09-22T00:00:00"/>
    <n v="2254"/>
    <x v="2"/>
    <n v="116"/>
    <n v="18770"/>
    <n v="2177320"/>
    <x v="0"/>
    <s v="September"/>
    <s v="CEC01-Corellian Engineering Corporation"/>
  </r>
  <r>
    <s v="Tip Top Cafe"/>
    <d v="2016-10-06T00:00:00"/>
    <n v="2242"/>
    <x v="3"/>
    <n v="40"/>
    <n v="66499"/>
    <n v="2659960"/>
    <x v="0"/>
    <s v="October"/>
    <s v="TTC01-Tip Top Cafe"/>
  </r>
  <r>
    <s v="Sonky Rubber Goods"/>
    <d v="2016-10-12T00:00:00"/>
    <n v="2243"/>
    <x v="5"/>
    <n v="8"/>
    <n v="54400"/>
    <n v="435200"/>
    <x v="0"/>
    <s v="October"/>
    <s v="SRG01-Sonky Rubber Goods"/>
  </r>
  <r>
    <s v="Corellian Engineering Corporation"/>
    <d v="2016-11-10T00:00:00"/>
    <n v="2251"/>
    <x v="2"/>
    <n v="116"/>
    <n v="18770"/>
    <n v="2177320"/>
    <x v="0"/>
    <s v="November"/>
    <s v="CEC01-Corellian Engineering Corporation"/>
  </r>
  <r>
    <s v="Ace Tomato Company"/>
    <d v="2016-12-05T00:00:00"/>
    <n v="2261"/>
    <x v="2"/>
    <n v="17"/>
    <n v="18770"/>
    <n v="319090"/>
    <x v="0"/>
    <s v="December"/>
    <s v="ATC01-Ace Tomato Company"/>
  </r>
  <r>
    <s v="ABC Bluth Corp"/>
    <d v="2017-01-20T00:00:00"/>
    <n v="2277"/>
    <x v="3"/>
    <n v="4"/>
    <n v="66499"/>
    <n v="265996"/>
    <x v="1"/>
    <s v="January"/>
    <s v="ABC07-ABC Bluth Corp"/>
  </r>
  <r>
    <s v="Brown Streak Railroad"/>
    <d v="2017-02-21T00:00:00"/>
    <n v="2279"/>
    <x v="0"/>
    <n v="66"/>
    <n v="22050"/>
    <n v="1455300"/>
    <x v="1"/>
    <s v="February"/>
    <s v="BSR01-Brown Streak Railroad"/>
  </r>
  <r>
    <s v="Tip Top Cafe"/>
    <d v="2017-03-23T00:00:00"/>
    <n v="2285"/>
    <x v="3"/>
    <n v="16"/>
    <n v="66499"/>
    <n v="1063984"/>
    <x v="1"/>
    <s v="March"/>
    <s v="TTC01-Tip Top Cafe"/>
  </r>
  <r>
    <s v="Brown Streak Railroad"/>
    <d v="2017-04-03T00:00:00"/>
    <n v="2291"/>
    <x v="0"/>
    <n v="29"/>
    <n v="22050"/>
    <n v="639450"/>
    <x v="1"/>
    <s v="April"/>
    <s v="BSR01-Brown Streak Railroad"/>
  </r>
  <r>
    <s v="The Queen Victoria"/>
    <d v="2017-04-05T00:00:00"/>
    <n v="2294"/>
    <x v="2"/>
    <n v="32"/>
    <n v="18770"/>
    <n v="600640"/>
    <x v="1"/>
    <s v="April"/>
    <s v="TQV01-The Queen Victoria"/>
  </r>
  <r>
    <s v="Blue Sun Corporation"/>
    <d v="2017-05-02T00:00:00"/>
    <n v="2304"/>
    <x v="1"/>
    <n v="26"/>
    <n v="34620"/>
    <n v="900120"/>
    <x v="1"/>
    <s v="May"/>
    <s v="BSC01-Blue Sun Corporation"/>
  </r>
  <r>
    <s v="Chez Quis Roxxon"/>
    <d v="2017-06-02T00:00:00"/>
    <n v="2312"/>
    <x v="5"/>
    <n v="3"/>
    <n v="54400"/>
    <n v="163200"/>
    <x v="1"/>
    <s v="June"/>
    <s v="CQR01-Chez Quis Roxxon"/>
  </r>
  <r>
    <s v="GloboGym American Corp"/>
    <d v="2017-06-19T00:00:00"/>
    <n v="2318"/>
    <x v="2"/>
    <n v="32"/>
    <n v="18770"/>
    <n v="600640"/>
    <x v="1"/>
    <s v="June"/>
    <s v="GAC01-GloboGym American Corp"/>
  </r>
  <r>
    <s v="North Central Positronics"/>
    <d v="2017-07-06T00:00:00"/>
    <n v="2326"/>
    <x v="2"/>
    <n v="20"/>
    <n v="18770"/>
    <n v="375400"/>
    <x v="1"/>
    <s v="July"/>
    <s v="NCP01-North Central Positronics"/>
  </r>
  <r>
    <s v="Western Gas Electric"/>
    <d v="2017-07-17T00:00:00"/>
    <n v="2328"/>
    <x v="2"/>
    <n v="23"/>
    <n v="18770"/>
    <n v="431710"/>
    <x v="1"/>
    <s v="July"/>
    <s v="WGE01-Western Gas Electric"/>
  </r>
  <r>
    <s v="United Fried Chicken"/>
    <d v="2017-07-18T00:00:00"/>
    <n v="2330"/>
    <x v="2"/>
    <n v="15"/>
    <n v="18770"/>
    <n v="281550"/>
    <x v="1"/>
    <s v="July"/>
    <s v="UFC01-United Fried Chicken"/>
  </r>
  <r>
    <s v="BigT Burgers Ltd"/>
    <d v="2017-07-18T00:00:00"/>
    <n v="2329"/>
    <x v="2"/>
    <n v="39"/>
    <n v="18770"/>
    <n v="732030"/>
    <x v="1"/>
    <s v="July"/>
    <s v="BTBL01-BigT Burgers Ltd"/>
  </r>
  <r>
    <s v="GloboGym American Corp"/>
    <d v="2017-08-03T00:00:00"/>
    <n v="2331"/>
    <x v="0"/>
    <n v="24"/>
    <n v="22050"/>
    <n v="529200"/>
    <x v="1"/>
    <s v="August"/>
    <s v="GAC01-GloboGym American Corp"/>
  </r>
  <r>
    <s v="Petrox Oil Company"/>
    <d v="2017-09-22T00:00:00"/>
    <n v="2352"/>
    <x v="2"/>
    <n v="117"/>
    <n v="18770"/>
    <n v="2196090"/>
    <x v="1"/>
    <s v="September"/>
    <s v="POC01-Petrox Oil Company"/>
  </r>
  <r>
    <s v="Petrox Oil Company"/>
    <d v="2017-10-27T00:00:00"/>
    <n v="2351"/>
    <x v="3"/>
    <n v="27"/>
    <n v="66499"/>
    <n v="1795473"/>
    <x v="1"/>
    <s v="October"/>
    <s v="POC01-Petrox Oil Company"/>
  </r>
  <r>
    <s v="Tip Top Cafe"/>
    <d v="2017-10-30T00:00:00"/>
    <n v="2354"/>
    <x v="4"/>
    <n v="3"/>
    <n v="67799"/>
    <n v="203397"/>
    <x v="1"/>
    <s v="October"/>
    <s v="TTC01-Tip Top Cafe"/>
  </r>
  <r>
    <s v="Blue Sun Corporation"/>
    <d v="2017-11-13T00:00:00"/>
    <n v="2353"/>
    <x v="3"/>
    <n v="56"/>
    <n v="66499"/>
    <n v="3723944"/>
    <x v="1"/>
    <s v="November"/>
    <s v="BSC01-Blue Sun Corporation"/>
  </r>
  <r>
    <s v="United Fried Chicken"/>
    <d v="2017-12-19T00:00:00"/>
    <n v="2354"/>
    <x v="4"/>
    <n v="9"/>
    <n v="67799"/>
    <n v="610191"/>
    <x v="1"/>
    <s v="December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AF253-BB98-48B1-B1C3-0521BCEF5E4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1" firstHeaderRow="1" firstDataRow="2" firstDataCol="1"/>
  <pivotFields count="10">
    <pivotField showAll="0"/>
    <pivotField numFmtId="165" showAll="0"/>
    <pivotField numFmtId="1" showAll="0"/>
    <pivotField axis="axisRow" showAll="0" sortType="descending">
      <items count="7">
        <item x="0"/>
        <item x="3"/>
        <item x="5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4" showAll="0"/>
    <pivotField axis="axisCol" numFmtId="1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7">
    <i>
      <x v="4"/>
    </i>
    <i>
      <x v="1"/>
    </i>
    <i>
      <x/>
    </i>
    <i>
      <x v="3"/>
    </i>
    <i>
      <x v="5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Sales Amount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28C2-FAD2-4A9B-8A0F-58E95613D038}">
  <dimension ref="A1"/>
  <sheetViews>
    <sheetView workbookViewId="0">
      <selection activeCell="A3" sqref="A3"/>
    </sheetView>
  </sheetViews>
  <sheetFormatPr defaultRowHeight="14.25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9"/>
  <sheetViews>
    <sheetView showGridLines="0" topLeftCell="H1" zoomScale="120" zoomScaleNormal="120" workbookViewId="0">
      <selection activeCell="M1" sqref="M1"/>
    </sheetView>
  </sheetViews>
  <sheetFormatPr defaultRowHeight="17.850000000000001" customHeight="1" x14ac:dyDescent="0.3"/>
  <cols>
    <col min="1" max="1" width="2" customWidth="1"/>
    <col min="2" max="2" width="1.85546875" customWidth="1"/>
    <col min="3" max="3" width="2.7109375" bestFit="1" customWidth="1"/>
    <col min="12" max="14" width="7.42578125" customWidth="1"/>
  </cols>
  <sheetData>
    <row r="2" spans="2:15" ht="17.850000000000001" customHeight="1" x14ac:dyDescent="0.3">
      <c r="B2" t="s">
        <v>2</v>
      </c>
      <c r="O2" s="19" t="s">
        <v>68</v>
      </c>
    </row>
    <row r="3" spans="2:15" ht="17.850000000000001" customHeight="1" x14ac:dyDescent="0.3">
      <c r="B3" t="s">
        <v>74</v>
      </c>
      <c r="O3" t="s">
        <v>76</v>
      </c>
    </row>
    <row r="4" spans="2:15" ht="17.850000000000001" customHeight="1" x14ac:dyDescent="0.3">
      <c r="B4" t="s">
        <v>75</v>
      </c>
      <c r="O4" t="s">
        <v>77</v>
      </c>
    </row>
    <row r="6" spans="2:15" ht="17.850000000000001" customHeight="1" x14ac:dyDescent="0.3">
      <c r="B6" s="19" t="s">
        <v>58</v>
      </c>
    </row>
    <row r="7" spans="2:15" ht="17.850000000000001" customHeight="1" x14ac:dyDescent="0.3">
      <c r="B7" t="s">
        <v>59</v>
      </c>
    </row>
    <row r="8" spans="2:15" ht="17.850000000000001" customHeight="1" x14ac:dyDescent="0.3">
      <c r="C8" t="s">
        <v>60</v>
      </c>
      <c r="D8" t="s">
        <v>61</v>
      </c>
    </row>
    <row r="9" spans="2:15" ht="17.850000000000001" customHeight="1" x14ac:dyDescent="0.3">
      <c r="C9" t="s">
        <v>62</v>
      </c>
      <c r="D9" t="s">
        <v>8</v>
      </c>
    </row>
    <row r="10" spans="2:15" ht="17.850000000000001" customHeight="1" x14ac:dyDescent="0.3">
      <c r="C10" t="s">
        <v>63</v>
      </c>
      <c r="D10" t="s">
        <v>64</v>
      </c>
    </row>
    <row r="11" spans="2:15" ht="17.850000000000001" customHeight="1" x14ac:dyDescent="0.3">
      <c r="C11" t="s">
        <v>65</v>
      </c>
      <c r="D11" t="s">
        <v>66</v>
      </c>
    </row>
    <row r="12" spans="2:15" ht="17.850000000000001" customHeight="1" x14ac:dyDescent="0.3">
      <c r="D12" t="s">
        <v>67</v>
      </c>
    </row>
    <row r="16" spans="2:15" ht="17.850000000000001" customHeight="1" x14ac:dyDescent="0.3">
      <c r="O16" s="19" t="s">
        <v>69</v>
      </c>
    </row>
    <row r="17" spans="15:26" ht="17.850000000000001" customHeight="1" x14ac:dyDescent="0.3">
      <c r="O17" t="s">
        <v>70</v>
      </c>
    </row>
    <row r="18" spans="15:26" ht="17.850000000000001" customHeight="1" x14ac:dyDescent="0.3">
      <c r="O18" t="s">
        <v>71</v>
      </c>
    </row>
    <row r="19" spans="15:26" ht="17.850000000000001" customHeight="1" x14ac:dyDescent="0.3">
      <c r="O19" t="s">
        <v>72</v>
      </c>
    </row>
    <row r="20" spans="15:26" ht="17.850000000000001" customHeight="1" x14ac:dyDescent="0.3">
      <c r="O20" t="s">
        <v>73</v>
      </c>
    </row>
    <row r="21" spans="15:26" ht="17.850000000000001" customHeight="1" x14ac:dyDescent="0.3"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</row>
    <row r="22" spans="15:26" ht="17.850000000000001" customHeight="1" x14ac:dyDescent="0.3">
      <c r="O22" s="30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2"/>
    </row>
    <row r="23" spans="15:26" ht="17.850000000000001" customHeight="1" x14ac:dyDescent="0.3"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2"/>
    </row>
    <row r="24" spans="15:26" ht="17.850000000000001" customHeight="1" x14ac:dyDescent="0.3">
      <c r="O24" s="3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2"/>
    </row>
    <row r="25" spans="15:26" ht="17.850000000000001" customHeight="1" x14ac:dyDescent="0.3">
      <c r="O25" s="30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2"/>
    </row>
    <row r="26" spans="15:26" ht="17.850000000000001" customHeight="1" x14ac:dyDescent="0.3"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2"/>
    </row>
    <row r="27" spans="15:26" ht="17.850000000000001" customHeight="1" x14ac:dyDescent="0.3">
      <c r="O27" s="30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2"/>
    </row>
    <row r="28" spans="15:26" ht="17.850000000000001" customHeight="1" x14ac:dyDescent="0.3">
      <c r="O28" s="30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2"/>
    </row>
    <row r="29" spans="15:26" ht="17.850000000000001" customHeight="1" x14ac:dyDescent="0.3">
      <c r="O29" s="33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5"/>
    </row>
  </sheetData>
  <mergeCells count="1">
    <mergeCell ref="O21:Z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6405-ECF3-4B26-8569-9F02B768BF99}">
  <dimension ref="A1"/>
  <sheetViews>
    <sheetView workbookViewId="0">
      <selection activeCell="A3" sqref="A3"/>
    </sheetView>
  </sheetViews>
  <sheetFormatPr defaultRowHeight="14.2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934-DE95-4AB6-9175-DF2DA419C9A3}">
  <dimension ref="A3:D11"/>
  <sheetViews>
    <sheetView workbookViewId="0">
      <selection activeCell="D8" sqref="D8"/>
    </sheetView>
  </sheetViews>
  <sheetFormatPr defaultRowHeight="14.25" x14ac:dyDescent="0.3"/>
  <cols>
    <col min="1" max="1" width="18.28515625" bestFit="1" customWidth="1"/>
    <col min="2" max="2" width="15.5703125" bestFit="1" customWidth="1"/>
    <col min="3" max="3" width="9" bestFit="1" customWidth="1"/>
    <col min="4" max="4" width="10.7109375" bestFit="1" customWidth="1"/>
  </cols>
  <sheetData>
    <row r="3" spans="1:4" x14ac:dyDescent="0.3">
      <c r="A3" s="37" t="s">
        <v>79</v>
      </c>
      <c r="B3" s="37" t="s">
        <v>82</v>
      </c>
    </row>
    <row r="4" spans="1:4" x14ac:dyDescent="0.3">
      <c r="A4" s="37" t="s">
        <v>80</v>
      </c>
      <c r="B4" s="39">
        <v>2016</v>
      </c>
      <c r="C4" s="39">
        <v>2017</v>
      </c>
      <c r="D4" s="39" t="s">
        <v>81</v>
      </c>
    </row>
    <row r="5" spans="1:4" x14ac:dyDescent="0.3">
      <c r="A5" s="38" t="s">
        <v>19</v>
      </c>
      <c r="B5" s="36">
        <v>5668540</v>
      </c>
      <c r="C5" s="36">
        <v>5218060</v>
      </c>
      <c r="D5" s="36">
        <v>10886600</v>
      </c>
    </row>
    <row r="6" spans="1:4" x14ac:dyDescent="0.3">
      <c r="A6" s="38" t="s">
        <v>22</v>
      </c>
      <c r="B6" s="36">
        <v>3657445</v>
      </c>
      <c r="C6" s="36">
        <v>6849397</v>
      </c>
      <c r="D6" s="36">
        <v>10506842</v>
      </c>
    </row>
    <row r="7" spans="1:4" x14ac:dyDescent="0.3">
      <c r="A7" s="38" t="s">
        <v>13</v>
      </c>
      <c r="B7" s="36">
        <v>264600</v>
      </c>
      <c r="C7" s="36">
        <v>2623950</v>
      </c>
      <c r="D7" s="36">
        <v>2888550</v>
      </c>
    </row>
    <row r="8" spans="1:4" x14ac:dyDescent="0.3">
      <c r="A8" s="38" t="s">
        <v>16</v>
      </c>
      <c r="B8" s="36">
        <v>1315560</v>
      </c>
      <c r="C8" s="36">
        <v>900120</v>
      </c>
      <c r="D8" s="36">
        <v>2215680</v>
      </c>
    </row>
    <row r="9" spans="1:4" x14ac:dyDescent="0.3">
      <c r="A9" s="38" t="s">
        <v>25</v>
      </c>
      <c r="B9" s="36">
        <v>677990</v>
      </c>
      <c r="C9" s="36">
        <v>813588</v>
      </c>
      <c r="D9" s="36">
        <v>1491578</v>
      </c>
    </row>
    <row r="10" spans="1:4" x14ac:dyDescent="0.3">
      <c r="A10" s="38" t="s">
        <v>28</v>
      </c>
      <c r="B10" s="36">
        <v>435200</v>
      </c>
      <c r="C10" s="36">
        <v>163200</v>
      </c>
      <c r="D10" s="36">
        <v>598400</v>
      </c>
    </row>
    <row r="11" spans="1:4" x14ac:dyDescent="0.3">
      <c r="A11" s="38" t="s">
        <v>81</v>
      </c>
      <c r="B11" s="36">
        <v>12019335</v>
      </c>
      <c r="C11" s="36">
        <v>16568315</v>
      </c>
      <c r="D11" s="36">
        <v>28587650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showGridLines="0" topLeftCell="B1" zoomScale="110" zoomScaleNormal="110" workbookViewId="0">
      <pane ySplit="3" topLeftCell="A26" activePane="bottomLeft" state="frozen"/>
      <selection pane="bottomLeft" activeCell="K36" sqref="K36"/>
    </sheetView>
  </sheetViews>
  <sheetFormatPr defaultColWidth="8.85546875" defaultRowHeight="18.75" customHeight="1" x14ac:dyDescent="0.3"/>
  <cols>
    <col min="1" max="1" width="8.7109375" style="21" customWidth="1"/>
    <col min="2" max="2" width="31.5703125" style="21" customWidth="1"/>
    <col min="3" max="3" width="17" style="21" bestFit="1" customWidth="1"/>
    <col min="4" max="4" width="9.85546875" style="21" bestFit="1" customWidth="1"/>
    <col min="5" max="5" width="17.140625" style="21" customWidth="1"/>
    <col min="6" max="6" width="11.5703125" style="21" customWidth="1"/>
    <col min="7" max="7" width="11.28515625" style="23" customWidth="1"/>
    <col min="8" max="8" width="13.7109375" style="23" bestFit="1" customWidth="1"/>
    <col min="9" max="9" width="7.7109375" style="21" customWidth="1"/>
    <col min="10" max="10" width="10.28515625" style="24" bestFit="1" customWidth="1"/>
    <col min="11" max="11" width="37.5703125" style="21" bestFit="1" customWidth="1"/>
    <col min="12" max="12" width="8.7109375" style="21" customWidth="1"/>
    <col min="13" max="13" width="16" style="21" bestFit="1" customWidth="1"/>
    <col min="14" max="14" width="10.140625" style="21" bestFit="1" customWidth="1"/>
    <col min="15" max="16384" width="8.85546875" style="21"/>
  </cols>
  <sheetData>
    <row r="1" spans="1:14" ht="14.25" x14ac:dyDescent="0.3">
      <c r="A1" s="20" t="s">
        <v>78</v>
      </c>
      <c r="B1" s="20"/>
      <c r="C1" s="2"/>
      <c r="D1" s="1"/>
      <c r="E1" s="1"/>
      <c r="F1" s="3"/>
      <c r="G1" s="12"/>
      <c r="H1" s="12"/>
      <c r="I1" s="1"/>
      <c r="J1" s="11"/>
      <c r="K1" s="20"/>
      <c r="M1" s="20" t="s">
        <v>56</v>
      </c>
    </row>
    <row r="2" spans="1:14" ht="14.25" x14ac:dyDescent="0.3">
      <c r="A2" s="20"/>
      <c r="B2" s="20"/>
      <c r="C2" s="2"/>
      <c r="D2" s="1"/>
      <c r="E2" s="1"/>
      <c r="F2" s="3"/>
      <c r="G2" s="12"/>
      <c r="H2" s="12"/>
      <c r="I2" s="1"/>
      <c r="J2" s="11"/>
      <c r="K2" s="20"/>
    </row>
    <row r="3" spans="1:14" ht="18.75" customHeight="1" x14ac:dyDescent="0.3">
      <c r="A3" s="7" t="s">
        <v>3</v>
      </c>
      <c r="B3" s="7" t="s">
        <v>4</v>
      </c>
      <c r="C3" s="8" t="s">
        <v>57</v>
      </c>
      <c r="D3" s="8" t="s">
        <v>0</v>
      </c>
      <c r="E3" s="7" t="s">
        <v>1</v>
      </c>
      <c r="F3" s="9" t="s">
        <v>5</v>
      </c>
      <c r="G3" s="14" t="s">
        <v>55</v>
      </c>
      <c r="H3" s="14" t="s">
        <v>8</v>
      </c>
      <c r="I3" s="8" t="s">
        <v>6</v>
      </c>
      <c r="J3" s="13" t="s">
        <v>7</v>
      </c>
      <c r="K3" s="7" t="s">
        <v>9</v>
      </c>
      <c r="M3" s="15" t="s">
        <v>1</v>
      </c>
      <c r="N3" s="16" t="s">
        <v>10</v>
      </c>
    </row>
    <row r="4" spans="1:14" ht="18.75" customHeight="1" x14ac:dyDescent="0.3">
      <c r="A4" s="4" t="s">
        <v>11</v>
      </c>
      <c r="B4" s="4" t="s">
        <v>12</v>
      </c>
      <c r="C4" s="10">
        <v>42383</v>
      </c>
      <c r="D4" s="5">
        <v>2208</v>
      </c>
      <c r="E4" s="4" t="s">
        <v>13</v>
      </c>
      <c r="F4" s="6">
        <v>4</v>
      </c>
      <c r="G4" s="18">
        <f>VLOOKUP(E4,$M$4:$N$9,2,FALSE)</f>
        <v>22050</v>
      </c>
      <c r="H4" s="18">
        <f>F4*G4</f>
        <v>88200</v>
      </c>
      <c r="I4" s="5">
        <f>YEAR(C4)</f>
        <v>2016</v>
      </c>
      <c r="J4" s="17" t="str">
        <f>TEXT(C4,"MMMM")</f>
        <v>January</v>
      </c>
      <c r="K4" s="4" t="str">
        <f>CONCATENATE(A4,"-",B4)</f>
        <v>TAA01-Trans Allied Airlines</v>
      </c>
      <c r="M4" s="4" t="s">
        <v>13</v>
      </c>
      <c r="N4" s="6">
        <v>22050</v>
      </c>
    </row>
    <row r="5" spans="1:14" ht="18.75" customHeight="1" x14ac:dyDescent="0.3">
      <c r="A5" s="4" t="s">
        <v>14</v>
      </c>
      <c r="B5" s="4" t="s">
        <v>15</v>
      </c>
      <c r="C5" s="10">
        <v>42416</v>
      </c>
      <c r="D5" s="5">
        <v>2209</v>
      </c>
      <c r="E5" s="4" t="s">
        <v>16</v>
      </c>
      <c r="F5" s="6">
        <v>20</v>
      </c>
      <c r="G5" s="18">
        <f t="shared" ref="G5:G36" si="0">VLOOKUP(E5,$M$4:$N$9,2,FALSE)</f>
        <v>34620</v>
      </c>
      <c r="H5" s="18">
        <f t="shared" ref="H5:H36" si="1">F5*G5</f>
        <v>692400</v>
      </c>
      <c r="I5" s="5">
        <f t="shared" ref="I5:I36" si="2">YEAR(C5)</f>
        <v>2016</v>
      </c>
      <c r="J5" s="17" t="str">
        <f t="shared" ref="J5:J25" si="3">TEXT(C5,"MMMM")</f>
        <v>February</v>
      </c>
      <c r="K5" s="4" t="str">
        <f t="shared" ref="K5:K36" si="4">CONCATENATE(A5,"-",B5)</f>
        <v>AIA01-Atlantic International Airlines</v>
      </c>
      <c r="M5" s="4" t="s">
        <v>16</v>
      </c>
      <c r="N5" s="6">
        <v>34620</v>
      </c>
    </row>
    <row r="6" spans="1:14" ht="18.75" customHeight="1" x14ac:dyDescent="0.3">
      <c r="A6" s="4" t="s">
        <v>17</v>
      </c>
      <c r="B6" s="4" t="s">
        <v>18</v>
      </c>
      <c r="C6" s="10">
        <v>42444</v>
      </c>
      <c r="D6" s="5">
        <v>2212</v>
      </c>
      <c r="E6" s="4" t="s">
        <v>19</v>
      </c>
      <c r="F6" s="6">
        <v>25</v>
      </c>
      <c r="G6" s="18">
        <f t="shared" si="0"/>
        <v>18770</v>
      </c>
      <c r="H6" s="18">
        <f t="shared" si="1"/>
        <v>469250</v>
      </c>
      <c r="I6" s="5">
        <f t="shared" si="2"/>
        <v>2016</v>
      </c>
      <c r="J6" s="17" t="str">
        <f t="shared" si="3"/>
        <v>March</v>
      </c>
      <c r="K6" s="4" t="str">
        <f t="shared" si="4"/>
        <v>SPR01-Sudden Pacific Railroad</v>
      </c>
      <c r="M6" s="4" t="s">
        <v>19</v>
      </c>
      <c r="N6" s="6">
        <v>18770</v>
      </c>
    </row>
    <row r="7" spans="1:14" ht="18.75" customHeight="1" x14ac:dyDescent="0.3">
      <c r="A7" s="4" t="s">
        <v>20</v>
      </c>
      <c r="B7" s="4" t="s">
        <v>21</v>
      </c>
      <c r="C7" s="10">
        <v>42473</v>
      </c>
      <c r="D7" s="5">
        <v>2290</v>
      </c>
      <c r="E7" s="4" t="s">
        <v>16</v>
      </c>
      <c r="F7" s="6">
        <v>18</v>
      </c>
      <c r="G7" s="18">
        <f t="shared" si="0"/>
        <v>34620</v>
      </c>
      <c r="H7" s="18">
        <f t="shared" si="1"/>
        <v>623160</v>
      </c>
      <c r="I7" s="5">
        <f t="shared" si="2"/>
        <v>2016</v>
      </c>
      <c r="J7" s="17" t="str">
        <f t="shared" si="3"/>
        <v>April</v>
      </c>
      <c r="K7" s="4" t="str">
        <f t="shared" si="4"/>
        <v>BSC01-Blue Sun Corporation</v>
      </c>
      <c r="M7" s="4" t="s">
        <v>22</v>
      </c>
      <c r="N7" s="6">
        <v>66499</v>
      </c>
    </row>
    <row r="8" spans="1:14" ht="18.75" customHeight="1" x14ac:dyDescent="0.3">
      <c r="A8" s="4" t="s">
        <v>23</v>
      </c>
      <c r="B8" s="4" t="s">
        <v>24</v>
      </c>
      <c r="C8" s="10">
        <v>42502</v>
      </c>
      <c r="D8" s="5">
        <v>2223</v>
      </c>
      <c r="E8" s="22" t="s">
        <v>13</v>
      </c>
      <c r="F8" s="6">
        <v>8</v>
      </c>
      <c r="G8" s="18">
        <f t="shared" si="0"/>
        <v>22050</v>
      </c>
      <c r="H8" s="18">
        <f t="shared" si="1"/>
        <v>176400</v>
      </c>
      <c r="I8" s="5">
        <f t="shared" si="2"/>
        <v>2016</v>
      </c>
      <c r="J8" s="17" t="str">
        <f t="shared" si="3"/>
        <v>May</v>
      </c>
      <c r="K8" s="4" t="str">
        <f t="shared" si="4"/>
        <v>MPC01-Monarch Playing Card Co.</v>
      </c>
      <c r="M8" s="4" t="s">
        <v>25</v>
      </c>
      <c r="N8" s="6">
        <v>67799</v>
      </c>
    </row>
    <row r="9" spans="1:14" ht="18.75" customHeight="1" x14ac:dyDescent="0.3">
      <c r="A9" s="4" t="s">
        <v>26</v>
      </c>
      <c r="B9" s="4" t="s">
        <v>27</v>
      </c>
      <c r="C9" s="10">
        <v>42536</v>
      </c>
      <c r="D9" s="5">
        <v>2201</v>
      </c>
      <c r="E9" s="4" t="s">
        <v>22</v>
      </c>
      <c r="F9" s="6">
        <v>6</v>
      </c>
      <c r="G9" s="18">
        <f t="shared" si="0"/>
        <v>66499</v>
      </c>
      <c r="H9" s="18">
        <f t="shared" si="1"/>
        <v>398994</v>
      </c>
      <c r="I9" s="5">
        <f t="shared" si="2"/>
        <v>2016</v>
      </c>
      <c r="J9" s="17" t="str">
        <f t="shared" si="3"/>
        <v>June</v>
      </c>
      <c r="K9" s="4" t="str">
        <f t="shared" si="4"/>
        <v>TTC01-Tip Top Cafe</v>
      </c>
      <c r="M9" s="4" t="s">
        <v>28</v>
      </c>
      <c r="N9" s="6">
        <v>54400</v>
      </c>
    </row>
    <row r="10" spans="1:14" ht="18.75" customHeight="1" x14ac:dyDescent="0.3">
      <c r="A10" s="4" t="s">
        <v>23</v>
      </c>
      <c r="B10" s="4" t="s">
        <v>24</v>
      </c>
      <c r="C10" s="10">
        <v>42562</v>
      </c>
      <c r="D10" s="5">
        <v>2211</v>
      </c>
      <c r="E10" s="4" t="s">
        <v>22</v>
      </c>
      <c r="F10" s="6">
        <v>9</v>
      </c>
      <c r="G10" s="18">
        <f t="shared" si="0"/>
        <v>66499</v>
      </c>
      <c r="H10" s="18">
        <f t="shared" si="1"/>
        <v>598491</v>
      </c>
      <c r="I10" s="5">
        <f t="shared" si="2"/>
        <v>2016</v>
      </c>
      <c r="J10" s="17" t="str">
        <f t="shared" si="3"/>
        <v>July</v>
      </c>
      <c r="K10" s="4" t="str">
        <f t="shared" si="4"/>
        <v>MPC01-Monarch Playing Card Co.</v>
      </c>
    </row>
    <row r="11" spans="1:14" ht="18.75" customHeight="1" x14ac:dyDescent="0.3">
      <c r="A11" s="4" t="s">
        <v>17</v>
      </c>
      <c r="B11" s="4" t="s">
        <v>18</v>
      </c>
      <c r="C11" s="10">
        <v>42591</v>
      </c>
      <c r="D11" s="5">
        <v>2220</v>
      </c>
      <c r="E11" s="4" t="s">
        <v>19</v>
      </c>
      <c r="F11" s="6">
        <v>25</v>
      </c>
      <c r="G11" s="18">
        <f t="shared" si="0"/>
        <v>18770</v>
      </c>
      <c r="H11" s="18">
        <f t="shared" si="1"/>
        <v>469250</v>
      </c>
      <c r="I11" s="5">
        <f t="shared" si="2"/>
        <v>2016</v>
      </c>
      <c r="J11" s="17" t="str">
        <f t="shared" si="3"/>
        <v>August</v>
      </c>
      <c r="K11" s="4" t="str">
        <f t="shared" si="4"/>
        <v>SPR01-Sudden Pacific Railroad</v>
      </c>
    </row>
    <row r="12" spans="1:14" ht="18.75" customHeight="1" x14ac:dyDescent="0.3">
      <c r="A12" s="4" t="s">
        <v>23</v>
      </c>
      <c r="B12" s="4" t="s">
        <v>24</v>
      </c>
      <c r="C12" s="10">
        <v>42592</v>
      </c>
      <c r="D12" s="5">
        <v>2221</v>
      </c>
      <c r="E12" s="4" t="s">
        <v>25</v>
      </c>
      <c r="F12" s="6">
        <v>10</v>
      </c>
      <c r="G12" s="18">
        <f t="shared" si="0"/>
        <v>67799</v>
      </c>
      <c r="H12" s="18">
        <f t="shared" si="1"/>
        <v>677990</v>
      </c>
      <c r="I12" s="5">
        <f t="shared" si="2"/>
        <v>2016</v>
      </c>
      <c r="J12" s="17" t="str">
        <f t="shared" si="3"/>
        <v>August</v>
      </c>
      <c r="K12" s="4" t="str">
        <f t="shared" si="4"/>
        <v>MPC01-Monarch Playing Card Co.</v>
      </c>
    </row>
    <row r="13" spans="1:14" ht="18.75" customHeight="1" x14ac:dyDescent="0.3">
      <c r="A13" s="4" t="s">
        <v>26</v>
      </c>
      <c r="B13" s="4" t="s">
        <v>27</v>
      </c>
      <c r="C13" s="10">
        <v>42599</v>
      </c>
      <c r="D13" s="5">
        <v>2222</v>
      </c>
      <c r="E13" s="4" t="s">
        <v>19</v>
      </c>
      <c r="F13" s="6">
        <v>3</v>
      </c>
      <c r="G13" s="18">
        <f t="shared" si="0"/>
        <v>18770</v>
      </c>
      <c r="H13" s="18">
        <f t="shared" si="1"/>
        <v>56310</v>
      </c>
      <c r="I13" s="5">
        <f t="shared" si="2"/>
        <v>2016</v>
      </c>
      <c r="J13" s="17" t="str">
        <f t="shared" si="3"/>
        <v>August</v>
      </c>
      <c r="K13" s="4" t="str">
        <f t="shared" si="4"/>
        <v>TTC01-Tip Top Cafe</v>
      </c>
    </row>
    <row r="14" spans="1:14" ht="18.75" customHeight="1" x14ac:dyDescent="0.3">
      <c r="A14" s="4" t="s">
        <v>29</v>
      </c>
      <c r="B14" s="4" t="s">
        <v>30</v>
      </c>
      <c r="C14" s="10">
        <v>42635</v>
      </c>
      <c r="D14" s="5">
        <v>2254</v>
      </c>
      <c r="E14" s="4" t="s">
        <v>19</v>
      </c>
      <c r="F14" s="6">
        <v>116</v>
      </c>
      <c r="G14" s="18">
        <f t="shared" si="0"/>
        <v>18770</v>
      </c>
      <c r="H14" s="18">
        <f t="shared" si="1"/>
        <v>2177320</v>
      </c>
      <c r="I14" s="5">
        <f t="shared" si="2"/>
        <v>2016</v>
      </c>
      <c r="J14" s="17" t="str">
        <f t="shared" si="3"/>
        <v>September</v>
      </c>
      <c r="K14" s="4" t="str">
        <f t="shared" si="4"/>
        <v>CEC01-Corellian Engineering Corporation</v>
      </c>
    </row>
    <row r="15" spans="1:14" ht="18.75" customHeight="1" x14ac:dyDescent="0.3">
      <c r="A15" s="4" t="s">
        <v>26</v>
      </c>
      <c r="B15" s="4" t="s">
        <v>27</v>
      </c>
      <c r="C15" s="10">
        <v>42649</v>
      </c>
      <c r="D15" s="5">
        <v>2242</v>
      </c>
      <c r="E15" s="4" t="s">
        <v>22</v>
      </c>
      <c r="F15" s="6">
        <v>40</v>
      </c>
      <c r="G15" s="18">
        <f t="shared" si="0"/>
        <v>66499</v>
      </c>
      <c r="H15" s="18">
        <f t="shared" si="1"/>
        <v>2659960</v>
      </c>
      <c r="I15" s="5">
        <f t="shared" si="2"/>
        <v>2016</v>
      </c>
      <c r="J15" s="17" t="str">
        <f t="shared" si="3"/>
        <v>October</v>
      </c>
      <c r="K15" s="4" t="str">
        <f t="shared" si="4"/>
        <v>TTC01-Tip Top Cafe</v>
      </c>
    </row>
    <row r="16" spans="1:14" ht="18.75" customHeight="1" x14ac:dyDescent="0.3">
      <c r="A16" s="4" t="s">
        <v>31</v>
      </c>
      <c r="B16" s="4" t="s">
        <v>32</v>
      </c>
      <c r="C16" s="10">
        <v>42655</v>
      </c>
      <c r="D16" s="5">
        <v>2243</v>
      </c>
      <c r="E16" s="4" t="s">
        <v>28</v>
      </c>
      <c r="F16" s="6">
        <v>8</v>
      </c>
      <c r="G16" s="18">
        <f t="shared" si="0"/>
        <v>54400</v>
      </c>
      <c r="H16" s="18">
        <f t="shared" si="1"/>
        <v>435200</v>
      </c>
      <c r="I16" s="5">
        <f t="shared" si="2"/>
        <v>2016</v>
      </c>
      <c r="J16" s="17" t="str">
        <f t="shared" si="3"/>
        <v>October</v>
      </c>
      <c r="K16" s="4" t="str">
        <f t="shared" si="4"/>
        <v>SRG01-Sonky Rubber Goods</v>
      </c>
    </row>
    <row r="17" spans="1:11" ht="18.75" customHeight="1" x14ac:dyDescent="0.3">
      <c r="A17" s="4" t="s">
        <v>29</v>
      </c>
      <c r="B17" s="4" t="s">
        <v>30</v>
      </c>
      <c r="C17" s="10">
        <v>42684</v>
      </c>
      <c r="D17" s="5">
        <v>2251</v>
      </c>
      <c r="E17" s="4" t="s">
        <v>19</v>
      </c>
      <c r="F17" s="6">
        <v>116</v>
      </c>
      <c r="G17" s="18">
        <f t="shared" si="0"/>
        <v>18770</v>
      </c>
      <c r="H17" s="18">
        <f t="shared" si="1"/>
        <v>2177320</v>
      </c>
      <c r="I17" s="5">
        <f t="shared" si="2"/>
        <v>2016</v>
      </c>
      <c r="J17" s="17" t="str">
        <f t="shared" si="3"/>
        <v>November</v>
      </c>
      <c r="K17" s="4" t="str">
        <f t="shared" si="4"/>
        <v>CEC01-Corellian Engineering Corporation</v>
      </c>
    </row>
    <row r="18" spans="1:11" ht="18.75" customHeight="1" x14ac:dyDescent="0.3">
      <c r="A18" s="4" t="s">
        <v>33</v>
      </c>
      <c r="B18" s="4" t="s">
        <v>34</v>
      </c>
      <c r="C18" s="10">
        <v>42709</v>
      </c>
      <c r="D18" s="5">
        <v>2261</v>
      </c>
      <c r="E18" s="4" t="s">
        <v>19</v>
      </c>
      <c r="F18" s="6">
        <v>17</v>
      </c>
      <c r="G18" s="18">
        <f t="shared" si="0"/>
        <v>18770</v>
      </c>
      <c r="H18" s="18">
        <f t="shared" si="1"/>
        <v>319090</v>
      </c>
      <c r="I18" s="5">
        <f t="shared" si="2"/>
        <v>2016</v>
      </c>
      <c r="J18" s="17" t="str">
        <f t="shared" si="3"/>
        <v>December</v>
      </c>
      <c r="K18" s="4" t="str">
        <f t="shared" si="4"/>
        <v>ATC01-Ace Tomato Company</v>
      </c>
    </row>
    <row r="19" spans="1:11" ht="18.75" customHeight="1" x14ac:dyDescent="0.3">
      <c r="A19" s="4" t="s">
        <v>35</v>
      </c>
      <c r="B19" s="4" t="s">
        <v>36</v>
      </c>
      <c r="C19" s="10">
        <v>42755</v>
      </c>
      <c r="D19" s="5">
        <v>2277</v>
      </c>
      <c r="E19" s="4" t="s">
        <v>22</v>
      </c>
      <c r="F19" s="6">
        <v>4</v>
      </c>
      <c r="G19" s="18">
        <f t="shared" si="0"/>
        <v>66499</v>
      </c>
      <c r="H19" s="18">
        <f t="shared" si="1"/>
        <v>265996</v>
      </c>
      <c r="I19" s="5">
        <f t="shared" si="2"/>
        <v>2017</v>
      </c>
      <c r="J19" s="17" t="str">
        <f t="shared" si="3"/>
        <v>January</v>
      </c>
      <c r="K19" s="4" t="str">
        <f t="shared" si="4"/>
        <v>ABC07-ABC Bluth Corp</v>
      </c>
    </row>
    <row r="20" spans="1:11" ht="18.75" customHeight="1" x14ac:dyDescent="0.3">
      <c r="A20" s="4" t="s">
        <v>37</v>
      </c>
      <c r="B20" s="4" t="s">
        <v>38</v>
      </c>
      <c r="C20" s="10">
        <v>42787</v>
      </c>
      <c r="D20" s="5">
        <v>2279</v>
      </c>
      <c r="E20" s="4" t="s">
        <v>13</v>
      </c>
      <c r="F20" s="6">
        <v>66</v>
      </c>
      <c r="G20" s="18">
        <f t="shared" si="0"/>
        <v>22050</v>
      </c>
      <c r="H20" s="18">
        <f t="shared" si="1"/>
        <v>1455300</v>
      </c>
      <c r="I20" s="5">
        <f t="shared" si="2"/>
        <v>2017</v>
      </c>
      <c r="J20" s="17" t="str">
        <f t="shared" si="3"/>
        <v>February</v>
      </c>
      <c r="K20" s="4" t="str">
        <f t="shared" si="4"/>
        <v>BSR01-Brown Streak Railroad</v>
      </c>
    </row>
    <row r="21" spans="1:11" ht="18.75" customHeight="1" x14ac:dyDescent="0.3">
      <c r="A21" s="4" t="s">
        <v>26</v>
      </c>
      <c r="B21" s="4" t="s">
        <v>27</v>
      </c>
      <c r="C21" s="10">
        <v>42817</v>
      </c>
      <c r="D21" s="5">
        <v>2285</v>
      </c>
      <c r="E21" s="4" t="s">
        <v>22</v>
      </c>
      <c r="F21" s="6">
        <v>16</v>
      </c>
      <c r="G21" s="18">
        <f t="shared" si="0"/>
        <v>66499</v>
      </c>
      <c r="H21" s="18">
        <f t="shared" si="1"/>
        <v>1063984</v>
      </c>
      <c r="I21" s="5">
        <f t="shared" si="2"/>
        <v>2017</v>
      </c>
      <c r="J21" s="17" t="str">
        <f t="shared" si="3"/>
        <v>March</v>
      </c>
      <c r="K21" s="4" t="str">
        <f t="shared" si="4"/>
        <v>TTC01-Tip Top Cafe</v>
      </c>
    </row>
    <row r="22" spans="1:11" ht="18.75" customHeight="1" x14ac:dyDescent="0.3">
      <c r="A22" s="4" t="s">
        <v>37</v>
      </c>
      <c r="B22" s="4" t="s">
        <v>38</v>
      </c>
      <c r="C22" s="10">
        <v>42828</v>
      </c>
      <c r="D22" s="5">
        <v>2291</v>
      </c>
      <c r="E22" s="4" t="s">
        <v>13</v>
      </c>
      <c r="F22" s="6">
        <v>29</v>
      </c>
      <c r="G22" s="18">
        <f t="shared" si="0"/>
        <v>22050</v>
      </c>
      <c r="H22" s="18">
        <f t="shared" si="1"/>
        <v>639450</v>
      </c>
      <c r="I22" s="5">
        <f t="shared" si="2"/>
        <v>2017</v>
      </c>
      <c r="J22" s="17" t="str">
        <f t="shared" si="3"/>
        <v>April</v>
      </c>
      <c r="K22" s="4" t="str">
        <f t="shared" si="4"/>
        <v>BSR01-Brown Streak Railroad</v>
      </c>
    </row>
    <row r="23" spans="1:11" ht="18.75" customHeight="1" x14ac:dyDescent="0.3">
      <c r="A23" s="4" t="s">
        <v>39</v>
      </c>
      <c r="B23" s="4" t="s">
        <v>40</v>
      </c>
      <c r="C23" s="10">
        <v>42830</v>
      </c>
      <c r="D23" s="5">
        <v>2294</v>
      </c>
      <c r="E23" s="4" t="s">
        <v>19</v>
      </c>
      <c r="F23" s="6">
        <v>32</v>
      </c>
      <c r="G23" s="18">
        <f t="shared" si="0"/>
        <v>18770</v>
      </c>
      <c r="H23" s="18">
        <f t="shared" si="1"/>
        <v>600640</v>
      </c>
      <c r="I23" s="5">
        <f t="shared" si="2"/>
        <v>2017</v>
      </c>
      <c r="J23" s="17" t="str">
        <f t="shared" si="3"/>
        <v>April</v>
      </c>
      <c r="K23" s="4" t="str">
        <f t="shared" si="4"/>
        <v>TQV01-The Queen Victoria</v>
      </c>
    </row>
    <row r="24" spans="1:11" ht="18.75" customHeight="1" x14ac:dyDescent="0.3">
      <c r="A24" s="4" t="s">
        <v>20</v>
      </c>
      <c r="B24" s="4" t="s">
        <v>21</v>
      </c>
      <c r="C24" s="10">
        <v>42857</v>
      </c>
      <c r="D24" s="5">
        <v>2304</v>
      </c>
      <c r="E24" s="4" t="s">
        <v>16</v>
      </c>
      <c r="F24" s="6">
        <v>26</v>
      </c>
      <c r="G24" s="18">
        <f t="shared" si="0"/>
        <v>34620</v>
      </c>
      <c r="H24" s="18">
        <f t="shared" si="1"/>
        <v>900120</v>
      </c>
      <c r="I24" s="5">
        <f t="shared" si="2"/>
        <v>2017</v>
      </c>
      <c r="J24" s="17" t="str">
        <f t="shared" si="3"/>
        <v>May</v>
      </c>
      <c r="K24" s="4" t="str">
        <f t="shared" si="4"/>
        <v>BSC01-Blue Sun Corporation</v>
      </c>
    </row>
    <row r="25" spans="1:11" ht="18.75" customHeight="1" x14ac:dyDescent="0.3">
      <c r="A25" s="4" t="s">
        <v>41</v>
      </c>
      <c r="B25" s="4" t="s">
        <v>42</v>
      </c>
      <c r="C25" s="10">
        <v>42888</v>
      </c>
      <c r="D25" s="5">
        <v>2312</v>
      </c>
      <c r="E25" s="4" t="s">
        <v>28</v>
      </c>
      <c r="F25" s="6">
        <v>3</v>
      </c>
      <c r="G25" s="18">
        <f t="shared" si="0"/>
        <v>54400</v>
      </c>
      <c r="H25" s="18">
        <f t="shared" si="1"/>
        <v>163200</v>
      </c>
      <c r="I25" s="5">
        <f t="shared" si="2"/>
        <v>2017</v>
      </c>
      <c r="J25" s="17" t="str">
        <f t="shared" si="3"/>
        <v>June</v>
      </c>
      <c r="K25" s="4" t="str">
        <f t="shared" si="4"/>
        <v>CQR01-Chez Quis Roxxon</v>
      </c>
    </row>
    <row r="26" spans="1:11" ht="18.75" customHeight="1" x14ac:dyDescent="0.3">
      <c r="A26" s="4" t="s">
        <v>43</v>
      </c>
      <c r="B26" s="4" t="s">
        <v>44</v>
      </c>
      <c r="C26" s="10">
        <v>42905</v>
      </c>
      <c r="D26" s="5">
        <v>2318</v>
      </c>
      <c r="E26" s="4" t="s">
        <v>19</v>
      </c>
      <c r="F26" s="6">
        <v>32</v>
      </c>
      <c r="G26" s="18">
        <f t="shared" si="0"/>
        <v>18770</v>
      </c>
      <c r="H26" s="18">
        <f t="shared" si="1"/>
        <v>600640</v>
      </c>
      <c r="I26" s="5">
        <f t="shared" si="2"/>
        <v>2017</v>
      </c>
      <c r="J26" s="17" t="str">
        <f>TEXT(C26,"MMMM")</f>
        <v>June</v>
      </c>
      <c r="K26" s="4" t="str">
        <f t="shared" si="4"/>
        <v>GAC01-GloboGym American Corp</v>
      </c>
    </row>
    <row r="27" spans="1:11" ht="18.75" customHeight="1" x14ac:dyDescent="0.3">
      <c r="A27" s="4" t="s">
        <v>45</v>
      </c>
      <c r="B27" s="4" t="s">
        <v>46</v>
      </c>
      <c r="C27" s="10">
        <v>42922</v>
      </c>
      <c r="D27" s="5">
        <v>2326</v>
      </c>
      <c r="E27" s="4" t="s">
        <v>19</v>
      </c>
      <c r="F27" s="6">
        <v>20</v>
      </c>
      <c r="G27" s="18">
        <f t="shared" si="0"/>
        <v>18770</v>
      </c>
      <c r="H27" s="18">
        <f t="shared" si="1"/>
        <v>375400</v>
      </c>
      <c r="I27" s="5">
        <f t="shared" si="2"/>
        <v>2017</v>
      </c>
      <c r="J27" s="17" t="str">
        <f t="shared" ref="J27:J36" si="5">TEXT(C27,"MMMM")</f>
        <v>July</v>
      </c>
      <c r="K27" s="4" t="str">
        <f t="shared" si="4"/>
        <v>NCP01-North Central Positronics</v>
      </c>
    </row>
    <row r="28" spans="1:11" ht="18.75" customHeight="1" x14ac:dyDescent="0.3">
      <c r="A28" s="4" t="s">
        <v>47</v>
      </c>
      <c r="B28" s="4" t="s">
        <v>48</v>
      </c>
      <c r="C28" s="10">
        <v>42933</v>
      </c>
      <c r="D28" s="5">
        <v>2328</v>
      </c>
      <c r="E28" s="4" t="s">
        <v>19</v>
      </c>
      <c r="F28" s="6">
        <v>23</v>
      </c>
      <c r="G28" s="18">
        <f t="shared" si="0"/>
        <v>18770</v>
      </c>
      <c r="H28" s="18">
        <f t="shared" si="1"/>
        <v>431710</v>
      </c>
      <c r="I28" s="5">
        <f t="shared" si="2"/>
        <v>2017</v>
      </c>
      <c r="J28" s="17" t="str">
        <f t="shared" si="5"/>
        <v>July</v>
      </c>
      <c r="K28" s="4" t="str">
        <f t="shared" si="4"/>
        <v>WGE01-Western Gas Electric</v>
      </c>
    </row>
    <row r="29" spans="1:11" ht="18.75" customHeight="1" x14ac:dyDescent="0.3">
      <c r="A29" s="4" t="s">
        <v>49</v>
      </c>
      <c r="B29" s="4" t="s">
        <v>50</v>
      </c>
      <c r="C29" s="10">
        <v>42934</v>
      </c>
      <c r="D29" s="5">
        <v>2330</v>
      </c>
      <c r="E29" s="4" t="s">
        <v>19</v>
      </c>
      <c r="F29" s="6">
        <v>15</v>
      </c>
      <c r="G29" s="18">
        <f t="shared" si="0"/>
        <v>18770</v>
      </c>
      <c r="H29" s="18">
        <f t="shared" si="1"/>
        <v>281550</v>
      </c>
      <c r="I29" s="5">
        <f t="shared" si="2"/>
        <v>2017</v>
      </c>
      <c r="J29" s="17" t="str">
        <f t="shared" si="5"/>
        <v>July</v>
      </c>
      <c r="K29" s="4" t="str">
        <f t="shared" si="4"/>
        <v>UFC01-United Fried Chicken</v>
      </c>
    </row>
    <row r="30" spans="1:11" ht="18.75" customHeight="1" x14ac:dyDescent="0.3">
      <c r="A30" s="4" t="s">
        <v>51</v>
      </c>
      <c r="B30" s="4" t="s">
        <v>52</v>
      </c>
      <c r="C30" s="10">
        <v>42934</v>
      </c>
      <c r="D30" s="5">
        <v>2329</v>
      </c>
      <c r="E30" s="4" t="s">
        <v>19</v>
      </c>
      <c r="F30" s="6">
        <v>39</v>
      </c>
      <c r="G30" s="18">
        <f t="shared" si="0"/>
        <v>18770</v>
      </c>
      <c r="H30" s="18">
        <f t="shared" si="1"/>
        <v>732030</v>
      </c>
      <c r="I30" s="5">
        <f t="shared" si="2"/>
        <v>2017</v>
      </c>
      <c r="J30" s="17" t="str">
        <f t="shared" si="5"/>
        <v>July</v>
      </c>
      <c r="K30" s="4" t="str">
        <f t="shared" si="4"/>
        <v>BTBL01-BigT Burgers Ltd</v>
      </c>
    </row>
    <row r="31" spans="1:11" ht="18.75" customHeight="1" x14ac:dyDescent="0.3">
      <c r="A31" s="4" t="s">
        <v>43</v>
      </c>
      <c r="B31" s="4" t="s">
        <v>44</v>
      </c>
      <c r="C31" s="10">
        <v>42950</v>
      </c>
      <c r="D31" s="5">
        <v>2331</v>
      </c>
      <c r="E31" s="4" t="s">
        <v>13</v>
      </c>
      <c r="F31" s="6">
        <v>24</v>
      </c>
      <c r="G31" s="18">
        <f t="shared" si="0"/>
        <v>22050</v>
      </c>
      <c r="H31" s="18">
        <f t="shared" si="1"/>
        <v>529200</v>
      </c>
      <c r="I31" s="5">
        <f t="shared" si="2"/>
        <v>2017</v>
      </c>
      <c r="J31" s="17" t="str">
        <f t="shared" si="5"/>
        <v>August</v>
      </c>
      <c r="K31" s="4" t="str">
        <f t="shared" si="4"/>
        <v>GAC01-GloboGym American Corp</v>
      </c>
    </row>
    <row r="32" spans="1:11" ht="18.75" customHeight="1" x14ac:dyDescent="0.3">
      <c r="A32" s="4" t="s">
        <v>53</v>
      </c>
      <c r="B32" s="4" t="s">
        <v>54</v>
      </c>
      <c r="C32" s="10">
        <v>43000</v>
      </c>
      <c r="D32" s="5">
        <v>2352</v>
      </c>
      <c r="E32" s="4" t="s">
        <v>19</v>
      </c>
      <c r="F32" s="6">
        <v>117</v>
      </c>
      <c r="G32" s="18">
        <f t="shared" si="0"/>
        <v>18770</v>
      </c>
      <c r="H32" s="18">
        <f t="shared" si="1"/>
        <v>2196090</v>
      </c>
      <c r="I32" s="5">
        <f t="shared" si="2"/>
        <v>2017</v>
      </c>
      <c r="J32" s="17" t="str">
        <f t="shared" si="5"/>
        <v>September</v>
      </c>
      <c r="K32" s="4" t="str">
        <f t="shared" si="4"/>
        <v>POC01-Petrox Oil Company</v>
      </c>
    </row>
    <row r="33" spans="1:11" ht="18.75" customHeight="1" x14ac:dyDescent="0.3">
      <c r="A33" s="4" t="s">
        <v>53</v>
      </c>
      <c r="B33" s="4" t="s">
        <v>54</v>
      </c>
      <c r="C33" s="10">
        <v>43035</v>
      </c>
      <c r="D33" s="5">
        <v>2351</v>
      </c>
      <c r="E33" s="4" t="s">
        <v>22</v>
      </c>
      <c r="F33" s="6">
        <v>27</v>
      </c>
      <c r="G33" s="18">
        <f t="shared" si="0"/>
        <v>66499</v>
      </c>
      <c r="H33" s="18">
        <f t="shared" si="1"/>
        <v>1795473</v>
      </c>
      <c r="I33" s="5">
        <f t="shared" si="2"/>
        <v>2017</v>
      </c>
      <c r="J33" s="17" t="str">
        <f t="shared" si="5"/>
        <v>October</v>
      </c>
      <c r="K33" s="4" t="str">
        <f t="shared" si="4"/>
        <v>POC01-Petrox Oil Company</v>
      </c>
    </row>
    <row r="34" spans="1:11" ht="18.75" customHeight="1" x14ac:dyDescent="0.3">
      <c r="A34" s="4" t="s">
        <v>26</v>
      </c>
      <c r="B34" s="4" t="s">
        <v>27</v>
      </c>
      <c r="C34" s="10">
        <v>43038</v>
      </c>
      <c r="D34" s="5">
        <v>2354</v>
      </c>
      <c r="E34" s="4" t="s">
        <v>25</v>
      </c>
      <c r="F34" s="6">
        <v>3</v>
      </c>
      <c r="G34" s="18">
        <f t="shared" si="0"/>
        <v>67799</v>
      </c>
      <c r="H34" s="18">
        <f t="shared" si="1"/>
        <v>203397</v>
      </c>
      <c r="I34" s="5">
        <f t="shared" si="2"/>
        <v>2017</v>
      </c>
      <c r="J34" s="17" t="str">
        <f t="shared" si="5"/>
        <v>October</v>
      </c>
      <c r="K34" s="4" t="str">
        <f t="shared" si="4"/>
        <v>TTC01-Tip Top Cafe</v>
      </c>
    </row>
    <row r="35" spans="1:11" ht="18.75" customHeight="1" x14ac:dyDescent="0.3">
      <c r="A35" s="4" t="s">
        <v>20</v>
      </c>
      <c r="B35" s="4" t="s">
        <v>21</v>
      </c>
      <c r="C35" s="10">
        <v>43052</v>
      </c>
      <c r="D35" s="5">
        <v>2353</v>
      </c>
      <c r="E35" s="4" t="s">
        <v>22</v>
      </c>
      <c r="F35" s="6">
        <v>56</v>
      </c>
      <c r="G35" s="18">
        <f t="shared" si="0"/>
        <v>66499</v>
      </c>
      <c r="H35" s="18">
        <f t="shared" si="1"/>
        <v>3723944</v>
      </c>
      <c r="I35" s="5">
        <f t="shared" si="2"/>
        <v>2017</v>
      </c>
      <c r="J35" s="17" t="str">
        <f t="shared" si="5"/>
        <v>November</v>
      </c>
      <c r="K35" s="4" t="str">
        <f t="shared" si="4"/>
        <v>BSC01-Blue Sun Corporation</v>
      </c>
    </row>
    <row r="36" spans="1:11" ht="18.75" customHeight="1" x14ac:dyDescent="0.3">
      <c r="A36" s="4" t="s">
        <v>49</v>
      </c>
      <c r="B36" s="4" t="s">
        <v>50</v>
      </c>
      <c r="C36" s="10">
        <v>43088</v>
      </c>
      <c r="D36" s="5">
        <v>2354</v>
      </c>
      <c r="E36" s="4" t="s">
        <v>25</v>
      </c>
      <c r="F36" s="6">
        <v>9</v>
      </c>
      <c r="G36" s="18">
        <f t="shared" si="0"/>
        <v>67799</v>
      </c>
      <c r="H36" s="18">
        <f t="shared" si="1"/>
        <v>610191</v>
      </c>
      <c r="I36" s="5">
        <f t="shared" si="2"/>
        <v>2017</v>
      </c>
      <c r="J36" s="17" t="str">
        <f t="shared" si="5"/>
        <v>December</v>
      </c>
      <c r="K36" s="4" t="str">
        <f t="shared" si="4"/>
        <v>UFC01-United Fried Chicken</v>
      </c>
    </row>
  </sheetData>
  <sortState xmlns:xlrd2="http://schemas.microsoft.com/office/spreadsheetml/2017/richdata2" ref="A4:K36">
    <sortCondition ref="C4:C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9"/>
  <sheetViews>
    <sheetView showGridLines="0" tabSelected="1" workbookViewId="0">
      <selection activeCell="G10" sqref="G10"/>
    </sheetView>
  </sheetViews>
  <sheetFormatPr defaultColWidth="8.85546875" defaultRowHeight="14.25" x14ac:dyDescent="0.3"/>
  <cols>
    <col min="1" max="2" width="19.42578125" style="25" bestFit="1" customWidth="1"/>
    <col min="3" max="3" width="16.42578125" style="25" bestFit="1" customWidth="1"/>
    <col min="4" max="4" width="8.85546875" style="25" bestFit="1" customWidth="1"/>
    <col min="5" max="5" width="11.140625" style="25" bestFit="1" customWidth="1"/>
    <col min="6" max="6" width="11.7109375" style="25" bestFit="1" customWidth="1"/>
    <col min="7" max="7" width="12.140625" style="25" bestFit="1" customWidth="1"/>
    <col min="8" max="8" width="8.28515625" style="25" bestFit="1" customWidth="1"/>
    <col min="9" max="9" width="11.140625" style="25" bestFit="1" customWidth="1"/>
    <col min="10" max="16384" width="8.85546875" style="25"/>
  </cols>
  <sheetData>
    <row r="3" spans="1:1" x14ac:dyDescent="0.3">
      <c r="A3" s="26"/>
    </row>
    <row r="4" spans="1:1" x14ac:dyDescent="0.3">
      <c r="A4" s="26"/>
    </row>
    <row r="5" spans="1:1" x14ac:dyDescent="0.3">
      <c r="A5" s="26"/>
    </row>
    <row r="6" spans="1:1" x14ac:dyDescent="0.3">
      <c r="A6" s="26"/>
    </row>
    <row r="7" spans="1:1" x14ac:dyDescent="0.3">
      <c r="A7" s="26"/>
    </row>
    <row r="8" spans="1:1" x14ac:dyDescent="0.3">
      <c r="A8" s="26"/>
    </row>
    <row r="9" spans="1:1" x14ac:dyDescent="0.3">
      <c r="A9" s="2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A3F18F4EEE4E43B5A1631C5E67A688" ma:contentTypeVersion="7" ma:contentTypeDescription="Create a new document." ma:contentTypeScope="" ma:versionID="e678d351e44e140f7725321a2bfae2f4">
  <xsd:schema xmlns:xsd="http://www.w3.org/2001/XMLSchema" xmlns:xs="http://www.w3.org/2001/XMLSchema" xmlns:p="http://schemas.microsoft.com/office/2006/metadata/properties" xmlns:ns2="fc20e204-bd48-4e10-8174-e1f47bc1893b" xmlns:ns3="76d52171-b971-47b8-9b52-e4932023d1d4" targetNamespace="http://schemas.microsoft.com/office/2006/metadata/properties" ma:root="true" ma:fieldsID="d1765fa1f5c603be114ef8084a506fdf" ns2:_="" ns3:_="">
    <xsd:import namespace="fc20e204-bd48-4e10-8174-e1f47bc1893b"/>
    <xsd:import namespace="76d52171-b971-47b8-9b52-e4932023d1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e204-bd48-4e10-8174-e1f47bc18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52171-b971-47b8-9b52-e4932023d1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1CDC7A-493F-4334-9A37-805B4EB547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E9485-6FF7-4ABE-B833-8080F7B7F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0e204-bd48-4e10-8174-e1f47bc1893b"/>
    <ds:schemaRef ds:uri="76d52171-b971-47b8-9b52-e4932023d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4EF0CD-1FD7-4838-8597-60B2947D5E9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6d52171-b971-47b8-9b52-e4932023d1d4"/>
    <ds:schemaRef ds:uri="http://purl.org/dc/elements/1.1/"/>
    <ds:schemaRef ds:uri="fc20e204-bd48-4e10-8174-e1f47bc1893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Questions</vt:lpstr>
      <vt:lpstr>Sheet2</vt:lpstr>
      <vt:lpstr>Sheet3</vt:lpstr>
      <vt:lpstr>Transactions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hp</cp:lastModifiedBy>
  <dcterms:created xsi:type="dcterms:W3CDTF">2018-02-27T12:12:52Z</dcterms:created>
  <dcterms:modified xsi:type="dcterms:W3CDTF">2022-11-11T16:39:14Z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0x01010065A3F18F4EEE4E43B5A1631C5E67A688</vt:lpwstr>
  </property>
</Properties>
</file>