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stafaalkalsh/Downloads/"/>
    </mc:Choice>
  </mc:AlternateContent>
  <xr:revisionPtr revIDLastSave="2" documentId="8_{0DAAC75D-E5F1-FD48-8500-C027AFCD6A8D}" xr6:coauthVersionLast="47" xr6:coauthVersionMax="47" xr10:uidLastSave="{531C2A83-6D77-1442-A60F-91534DC1ED16}"/>
  <bookViews>
    <workbookView xWindow="0" yWindow="0" windowWidth="33600" windowHeight="19420" xr2:uid="{00000000-000D-0000-FFFF-FFFF00000000}"/>
  </bookViews>
  <sheets>
    <sheet name="Leaves and bonuses" sheetId="5" r:id="rId1"/>
    <sheet name="Codes and product names" sheetId="12" r:id="rId2"/>
    <sheet name="Number of products sold per day" sheetId="11" r:id="rId3"/>
    <sheet name="Leaves and bonuses (2)" sheetId="9" r:id="rId4"/>
    <sheet name="Retail results" sheetId="10" r:id="rId5"/>
    <sheet name="Tasks description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5" l="1"/>
  <c r="J8" i="5"/>
  <c r="J13" i="5"/>
  <c r="J12" i="5"/>
  <c r="J11" i="5"/>
  <c r="I6" i="10"/>
  <c r="I5" i="10"/>
  <c r="I4" i="10"/>
  <c r="I9" i="11"/>
  <c r="I10" i="11"/>
  <c r="K5" i="9" a="1"/>
  <c r="K5" i="9"/>
  <c r="I8" i="11"/>
  <c r="I7" i="11"/>
  <c r="I6" i="11"/>
  <c r="I5" i="11"/>
  <c r="I4" i="11"/>
  <c r="G9" i="12"/>
  <c r="G8" i="12"/>
  <c r="G7" i="12"/>
  <c r="G6" i="12"/>
  <c r="G5" i="12"/>
  <c r="G4" i="12"/>
  <c r="J9" i="5"/>
  <c r="J7" i="5"/>
  <c r="J6" i="5"/>
  <c r="J5" i="5"/>
  <c r="J4" i="5"/>
  <c r="J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<sst xmlns="http://schemas.openxmlformats.org/spreadsheetml/2006/main" count="253" uniqueCount="133">
  <si>
    <t>1.</t>
  </si>
  <si>
    <t>2.</t>
  </si>
  <si>
    <t>3.</t>
  </si>
  <si>
    <t>4.</t>
  </si>
  <si>
    <t>X-430-A</t>
  </si>
  <si>
    <t>Z-880-A</t>
  </si>
  <si>
    <t>X-4010-B</t>
  </si>
  <si>
    <t>X-473-B</t>
  </si>
  <si>
    <t>Z-8100-B</t>
  </si>
  <si>
    <t>5.</t>
  </si>
  <si>
    <t>6.</t>
  </si>
  <si>
    <t>7.</t>
  </si>
  <si>
    <t>8.</t>
  </si>
  <si>
    <t>9.</t>
  </si>
  <si>
    <t>10.</t>
  </si>
  <si>
    <t>11.</t>
  </si>
  <si>
    <t>Employee's surname</t>
  </si>
  <si>
    <t>Employee's name</t>
  </si>
  <si>
    <t>Month</t>
  </si>
  <si>
    <t>Days on sick leave</t>
  </si>
  <si>
    <t>Bonus</t>
  </si>
  <si>
    <t>Bonus type</t>
  </si>
  <si>
    <t>Collins</t>
  </si>
  <si>
    <t>George</t>
  </si>
  <si>
    <t xml:space="preserve">Collins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</si>
  <si>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</si>
  <si>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</si>
  <si>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</si>
  <si>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</si>
  <si>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</si>
  <si>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</si>
  <si>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</si>
  <si>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</si>
  <si>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</si>
  <si>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</si>
  <si>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>December</t>
  </si>
  <si>
    <t>lack</t>
  </si>
  <si>
    <t>June</t>
  </si>
  <si>
    <t>sales</t>
  </si>
  <si>
    <t>sales, discretionary</t>
  </si>
  <si>
    <t>discretionary</t>
  </si>
  <si>
    <r>
      <rPr>
        <b/>
        <i/>
        <sz val="14"/>
        <rFont val="Times New Roman"/>
        <family val="1"/>
        <charset val="238"/>
      </rPr>
      <t>The number of months</t>
    </r>
    <r>
      <rPr>
        <b/>
        <sz val="14"/>
        <rFont val="Times New Roman"/>
        <family val="1"/>
        <charset val="238"/>
      </rPr>
      <t xml:space="preserve"> the employee </t>
    </r>
    <r>
      <rPr>
        <b/>
        <u/>
        <sz val="14"/>
        <rFont val="Times New Roman"/>
        <family val="1"/>
        <charset val="238"/>
      </rPr>
      <t>was</t>
    </r>
    <r>
      <rPr>
        <b/>
        <sz val="14"/>
        <rFont val="Times New Roman"/>
        <family val="1"/>
        <charset val="238"/>
      </rPr>
      <t xml:space="preserve"> on </t>
    </r>
    <r>
      <rPr>
        <b/>
        <sz val="14"/>
        <color rgb="FFC00000"/>
        <rFont val="Times New Roman"/>
        <family val="1"/>
        <charset val="238"/>
      </rPr>
      <t>sick leave</t>
    </r>
    <r>
      <rPr>
        <b/>
        <sz val="14"/>
        <rFont val="Times New Roman"/>
        <family val="1"/>
        <charset val="238"/>
      </rPr>
      <t>.</t>
    </r>
  </si>
  <si>
    <r>
      <rPr>
        <b/>
        <i/>
        <sz val="14"/>
        <color rgb="FFC00000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the employee </t>
    </r>
    <r>
      <rPr>
        <b/>
        <u/>
        <sz val="14"/>
        <rFont val="Times New Roman"/>
        <family val="1"/>
        <charset val="238"/>
      </rPr>
      <t>was not</t>
    </r>
    <r>
      <rPr>
        <b/>
        <sz val="14"/>
        <rFont val="Times New Roman"/>
        <family val="1"/>
        <charset val="238"/>
      </rPr>
      <t xml:space="preserve"> on </t>
    </r>
    <r>
      <rPr>
        <b/>
        <sz val="14"/>
        <color rgb="FF006600"/>
        <rFont val="Times New Roman"/>
        <family val="1"/>
        <charset val="238"/>
      </rPr>
      <t>sick leave</t>
    </r>
  </si>
  <si>
    <r>
      <rPr>
        <b/>
        <i/>
        <sz val="14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an employee has received a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at least as in cell </t>
    </r>
    <r>
      <rPr>
        <b/>
        <sz val="14"/>
        <color rgb="FF0000FF"/>
        <rFont val="Times New Roman"/>
        <family val="1"/>
        <charset val="238"/>
      </rPr>
      <t>M7</t>
    </r>
  </si>
  <si>
    <t>Amount of the premium</t>
  </si>
  <si>
    <r>
      <rPr>
        <b/>
        <i/>
        <sz val="14"/>
        <rFont val="Times New Roman"/>
        <family val="1"/>
        <charset val="238"/>
      </rPr>
      <t>The number of months</t>
    </r>
    <r>
      <rPr>
        <b/>
        <sz val="14"/>
        <rFont val="Times New Roman"/>
        <family val="1"/>
        <charset val="238"/>
      </rPr>
      <t xml:space="preserve"> in which the employee </t>
    </r>
    <r>
      <rPr>
        <b/>
        <u/>
        <sz val="14"/>
        <rFont val="Times New Roman"/>
        <family val="1"/>
        <charset val="238"/>
      </rPr>
      <t>received</t>
    </r>
    <r>
      <rPr>
        <b/>
        <sz val="14"/>
        <rFont val="Times New Roman"/>
        <family val="1"/>
        <charset val="238"/>
      </rPr>
      <t xml:space="preserve"> a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</t>
    </r>
    <r>
      <rPr>
        <b/>
        <u/>
        <sz val="14"/>
        <rFont val="Times New Roman"/>
        <family val="1"/>
        <charset val="238"/>
      </rPr>
      <t>greater than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$ 500</t>
    </r>
    <r>
      <rPr>
        <b/>
        <sz val="14"/>
        <rFont val="Times New Roman"/>
        <family val="1"/>
        <charset val="238"/>
      </rPr>
      <t xml:space="preserve">, but at the same time </t>
    </r>
    <r>
      <rPr>
        <b/>
        <u/>
        <sz val="14"/>
        <rFont val="Times New Roman"/>
        <family val="1"/>
        <charset val="238"/>
      </rPr>
      <t>did not receive</t>
    </r>
    <r>
      <rPr>
        <b/>
        <sz val="14"/>
        <rFont val="Times New Roman"/>
        <family val="1"/>
        <charset val="238"/>
      </rPr>
      <t xml:space="preserve"> a </t>
    </r>
    <r>
      <rPr>
        <b/>
        <sz val="14"/>
        <color rgb="FF006600"/>
        <rFont val="Times New Roman"/>
        <family val="1"/>
        <charset val="238"/>
      </rPr>
      <t>discretionary bonus</t>
    </r>
    <r>
      <rPr>
        <b/>
        <sz val="14"/>
        <rFont val="Times New Roman"/>
        <family val="1"/>
        <charset val="238"/>
      </rPr>
      <t>.</t>
    </r>
  </si>
  <si>
    <r>
      <t xml:space="preserve">Counting from </t>
    </r>
    <r>
      <rPr>
        <b/>
        <u/>
        <sz val="14"/>
        <rFont val="Times New Roman"/>
        <family val="1"/>
        <charset val="238"/>
      </rPr>
      <t>the smallest</t>
    </r>
    <r>
      <rPr>
        <b/>
        <sz val="14"/>
        <rFont val="Times New Roman"/>
        <family val="1"/>
        <charset val="238"/>
      </rPr>
      <t xml:space="preserve">, what is the </t>
    </r>
    <r>
      <rPr>
        <b/>
        <sz val="14"/>
        <color rgb="FF0000FF"/>
        <rFont val="Times New Roman"/>
        <family val="1"/>
        <charset val="238"/>
      </rPr>
      <t>position</t>
    </r>
    <r>
      <rPr>
        <b/>
        <sz val="14"/>
        <rFont val="Times New Roman"/>
        <family val="1"/>
        <charset val="238"/>
      </rPr>
      <t xml:space="preserve"> of the</t>
    </r>
    <r>
      <rPr>
        <b/>
        <sz val="14"/>
        <color rgb="FF006600"/>
        <rFont val="Times New Roman"/>
        <family val="1"/>
        <charset val="238"/>
      </rPr>
      <t xml:space="preserve"> July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>?</t>
    </r>
  </si>
  <si>
    <r>
      <t xml:space="preserve">What </t>
    </r>
    <r>
      <rPr>
        <b/>
        <sz val="14"/>
        <color rgb="FF0000FF"/>
        <rFont val="Times New Roman"/>
        <family val="1"/>
        <charset val="238"/>
      </rPr>
      <t>position</t>
    </r>
    <r>
      <rPr>
        <b/>
        <sz val="14"/>
        <rFont val="Times New Roman"/>
        <family val="1"/>
        <charset val="238"/>
      </rPr>
      <t xml:space="preserve"> (</t>
    </r>
    <r>
      <rPr>
        <b/>
        <u/>
        <sz val="14"/>
        <rFont val="Times New Roman"/>
        <family val="1"/>
        <charset val="238"/>
      </rPr>
      <t>record number</t>
    </r>
    <r>
      <rPr>
        <b/>
        <sz val="14"/>
        <rFont val="Times New Roman"/>
        <family val="1"/>
        <charset val="238"/>
      </rPr>
      <t xml:space="preserve">) does this </t>
    </r>
    <r>
      <rPr>
        <b/>
        <sz val="14"/>
        <color rgb="FF990099"/>
        <rFont val="Times New Roman"/>
        <family val="1"/>
        <charset val="238"/>
      </rPr>
      <t>$ 750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have on the list of bonuses?</t>
    </r>
  </si>
  <si>
    <r>
      <t>What's the</t>
    </r>
    <r>
      <rPr>
        <b/>
        <sz val="14"/>
        <color rgb="FF0000FF"/>
        <rFont val="Times New Roman"/>
        <family val="1"/>
        <charset val="238"/>
      </rPr>
      <t xml:space="preserve"> position</t>
    </r>
    <r>
      <rPr>
        <b/>
        <sz val="14"/>
        <rFont val="Times New Roman"/>
        <family val="1"/>
        <charset val="238"/>
      </rPr>
      <t xml:space="preserve"> (</t>
    </r>
    <r>
      <rPr>
        <b/>
        <u/>
        <sz val="14"/>
        <rFont val="Times New Roman"/>
        <family val="1"/>
        <charset val="238"/>
      </rPr>
      <t>record number</t>
    </r>
    <r>
      <rPr>
        <b/>
        <sz val="14"/>
        <rFont val="Times New Roman"/>
        <family val="1"/>
        <charset val="238"/>
      </rPr>
      <t xml:space="preserve">) closest to </t>
    </r>
    <r>
      <rPr>
        <b/>
        <sz val="14"/>
        <color rgb="FF990099"/>
        <rFont val="Times New Roman"/>
        <family val="1"/>
        <charset val="238"/>
      </rPr>
      <t>$ 620</t>
    </r>
    <r>
      <rPr>
        <b/>
        <sz val="14"/>
        <rFont val="Times New Roman"/>
        <family val="1"/>
        <charset val="238"/>
      </rPr>
      <t xml:space="preserve"> in the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list?</t>
    </r>
  </si>
  <si>
    <t>LEAVES AND BONUSES OF THE GIVEN EMPLOYEE</t>
  </si>
  <si>
    <t>Leave days</t>
  </si>
  <si>
    <r>
      <rPr>
        <b/>
        <sz val="14"/>
        <color rgb="FFC00000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during which the employee took </t>
    </r>
    <r>
      <rPr>
        <b/>
        <u/>
        <sz val="14"/>
        <rFont val="Times New Roman"/>
        <family val="1"/>
        <charset val="238"/>
      </rPr>
      <t>at least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1</t>
    </r>
    <r>
      <rPr>
        <b/>
        <sz val="14"/>
        <rFont val="Times New Roman"/>
        <family val="1"/>
        <charset val="238"/>
      </rPr>
      <t xml:space="preserve">  day of leave.</t>
    </r>
  </si>
  <si>
    <r>
      <rPr>
        <b/>
        <i/>
        <sz val="14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the employee took </t>
    </r>
    <r>
      <rPr>
        <b/>
        <u/>
        <sz val="14"/>
        <rFont val="Times New Roman"/>
        <family val="1"/>
        <charset val="238"/>
      </rPr>
      <t>more</t>
    </r>
    <r>
      <rPr>
        <b/>
        <sz val="14"/>
        <rFont val="Times New Roman"/>
        <family val="1"/>
        <charset val="238"/>
      </rPr>
      <t xml:space="preserve"> than </t>
    </r>
    <r>
      <rPr>
        <b/>
        <sz val="14"/>
        <color rgb="FF0000FF"/>
        <rFont val="Times New Roman"/>
        <family val="1"/>
        <charset val="238"/>
      </rPr>
      <t>1</t>
    </r>
    <r>
      <rPr>
        <b/>
        <sz val="14"/>
        <rFont val="Times New Roman"/>
        <family val="1"/>
        <charset val="238"/>
      </rPr>
      <t xml:space="preserve"> day of </t>
    </r>
    <r>
      <rPr>
        <b/>
        <sz val="14"/>
        <color rgb="FFC00000"/>
        <rFont val="Times New Roman"/>
        <family val="1"/>
        <charset val="238"/>
      </rPr>
      <t>leave</t>
    </r>
  </si>
  <si>
    <r>
      <rPr>
        <b/>
        <i/>
        <sz val="14"/>
        <rFont val="Times New Roman"/>
        <family val="1"/>
        <charset val="238"/>
      </rPr>
      <t>Number of months</t>
    </r>
    <r>
      <rPr>
        <b/>
        <sz val="14"/>
        <rFont val="Times New Roman"/>
        <family val="1"/>
        <charset val="238"/>
      </rPr>
      <t xml:space="preserve"> in which </t>
    </r>
    <r>
      <rPr>
        <b/>
        <u/>
        <sz val="14"/>
        <rFont val="Times New Roman"/>
        <family val="1"/>
        <charset val="238"/>
      </rPr>
      <t>both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leave and sick leave</t>
    </r>
    <r>
      <rPr>
        <b/>
        <sz val="14"/>
        <rFont val="Times New Roman"/>
        <family val="1"/>
        <charset val="238"/>
      </rPr>
      <t xml:space="preserve"> were taken</t>
    </r>
  </si>
  <si>
    <r>
      <t xml:space="preserve">Counting from </t>
    </r>
    <r>
      <rPr>
        <b/>
        <u/>
        <sz val="14"/>
        <rFont val="Times New Roman"/>
        <family val="1"/>
        <charset val="238"/>
      </rPr>
      <t>the largest</t>
    </r>
    <r>
      <rPr>
        <b/>
        <sz val="14"/>
        <rFont val="Times New Roman"/>
        <family val="1"/>
        <charset val="238"/>
      </rPr>
      <t xml:space="preserve">, what is the </t>
    </r>
    <r>
      <rPr>
        <b/>
        <sz val="14"/>
        <color rgb="FF0000FF"/>
        <rFont val="Times New Roman"/>
        <family val="1"/>
        <charset val="238"/>
      </rPr>
      <t>position</t>
    </r>
    <r>
      <rPr>
        <b/>
        <sz val="14"/>
        <rFont val="Times New Roman"/>
        <family val="1"/>
        <charset val="238"/>
      </rPr>
      <t xml:space="preserve"> of the </t>
    </r>
    <r>
      <rPr>
        <b/>
        <sz val="14"/>
        <color rgb="FF006600"/>
        <rFont val="Times New Roman"/>
        <family val="1"/>
        <charset val="238"/>
      </rPr>
      <t xml:space="preserve">April </t>
    </r>
    <r>
      <rPr>
        <b/>
        <sz val="14"/>
        <color rgb="FFC00000"/>
        <rFont val="Times New Roman"/>
        <family val="1"/>
        <charset val="238"/>
      </rPr>
      <t>bonus</t>
    </r>
    <r>
      <rPr>
        <b/>
        <sz val="14"/>
        <rFont val="Times New Roman"/>
        <family val="1"/>
        <charset val="238"/>
      </rPr>
      <t xml:space="preserve"> in terms of amount?</t>
    </r>
  </si>
  <si>
    <t>to</t>
  </si>
  <si>
    <r>
      <t xml:space="preserve">How many </t>
    </r>
    <r>
      <rPr>
        <b/>
        <sz val="14"/>
        <color rgb="FF0000FF"/>
        <rFont val="Times New Roman"/>
        <family val="1"/>
        <charset val="238"/>
      </rPr>
      <t>times</t>
    </r>
    <r>
      <rPr>
        <b/>
        <sz val="14"/>
        <rFont val="Times New Roman"/>
        <family val="1"/>
        <charset val="238"/>
      </rPr>
      <t xml:space="preserve"> was the bonus </t>
    </r>
    <r>
      <rPr>
        <b/>
        <u/>
        <sz val="14"/>
        <rFont val="Times New Roman"/>
        <family val="1"/>
        <charset val="238"/>
      </rPr>
      <t>in the range</t>
    </r>
    <r>
      <rPr>
        <b/>
        <sz val="14"/>
        <rFont val="Times New Roman"/>
        <family val="1"/>
        <charset val="238"/>
      </rPr>
      <t>:</t>
    </r>
  </si>
  <si>
    <t>City</t>
  </si>
  <si>
    <t>Region</t>
  </si>
  <si>
    <t>Number of stores</t>
  </si>
  <si>
    <t>Order quantity</t>
  </si>
  <si>
    <r>
      <t xml:space="preserve">% of </t>
    </r>
    <r>
      <rPr>
        <b/>
        <sz val="14"/>
        <color rgb="FFC00000"/>
        <rFont val="Times New Roman"/>
        <family val="1"/>
        <charset val="238"/>
      </rPr>
      <t>complaints</t>
    </r>
    <r>
      <rPr>
        <b/>
        <sz val="14"/>
        <rFont val="Times New Roman"/>
        <family val="1"/>
        <charset val="238"/>
      </rPr>
      <t xml:space="preserve"> (percentage of the </t>
    </r>
    <r>
      <rPr>
        <b/>
        <i/>
        <sz val="14"/>
        <color rgb="FF0000FF"/>
        <rFont val="Times New Roman"/>
        <family val="1"/>
        <charset val="238"/>
      </rPr>
      <t>number of complaints</t>
    </r>
    <r>
      <rPr>
        <b/>
        <sz val="14"/>
        <rFont val="Times New Roman"/>
        <family val="1"/>
        <charset val="238"/>
      </rPr>
      <t xml:space="preserve"> in the </t>
    </r>
    <r>
      <rPr>
        <b/>
        <sz val="14"/>
        <color rgb="FF990099"/>
        <rFont val="Times New Roman"/>
        <family val="1"/>
        <charset val="238"/>
      </rPr>
      <t>total number of orders</t>
    </r>
    <r>
      <rPr>
        <b/>
        <sz val="14"/>
        <rFont val="Times New Roman"/>
        <family val="1"/>
        <charset val="238"/>
      </rPr>
      <t>)</t>
    </r>
  </si>
  <si>
    <t>Average order value</t>
  </si>
  <si>
    <r>
      <t xml:space="preserve">The </t>
    </r>
    <r>
      <rPr>
        <b/>
        <u/>
        <sz val="14"/>
        <rFont val="Times New Roman"/>
        <family val="1"/>
        <charset val="238"/>
      </rPr>
      <t>total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value of orders</t>
    </r>
    <r>
      <rPr>
        <b/>
        <sz val="14"/>
        <rFont val="Times New Roman"/>
        <family val="1"/>
        <charset val="238"/>
      </rPr>
      <t xml:space="preserve"> submitted for complaints in all cities (</t>
    </r>
    <r>
      <rPr>
        <b/>
        <sz val="14"/>
        <color rgb="FFC00000"/>
        <rFont val="Times New Roman"/>
        <family val="1"/>
        <charset val="238"/>
      </rPr>
      <t>sum of the products</t>
    </r>
    <r>
      <rPr>
        <b/>
        <sz val="14"/>
        <rFont val="Times New Roman"/>
        <family val="1"/>
        <charset val="238"/>
      </rPr>
      <t xml:space="preserve"> of the </t>
    </r>
    <r>
      <rPr>
        <b/>
        <i/>
        <sz val="14"/>
        <rFont val="Times New Roman"/>
        <family val="1"/>
        <charset val="238"/>
      </rPr>
      <t>Number of orders</t>
    </r>
    <r>
      <rPr>
        <b/>
        <sz val="14"/>
        <rFont val="Times New Roman"/>
        <family val="1"/>
        <charset val="238"/>
      </rPr>
      <t>,</t>
    </r>
    <r>
      <rPr>
        <b/>
        <i/>
        <sz val="14"/>
        <rFont val="Times New Roman"/>
        <family val="1"/>
        <charset val="238"/>
      </rPr>
      <t>% of complaints</t>
    </r>
    <r>
      <rPr>
        <b/>
        <sz val="14"/>
        <rFont val="Times New Roman"/>
        <family val="1"/>
        <charset val="238"/>
      </rPr>
      <t xml:space="preserve"> and </t>
    </r>
    <r>
      <rPr>
        <b/>
        <i/>
        <sz val="14"/>
        <rFont val="Times New Roman"/>
        <family val="1"/>
        <charset val="238"/>
      </rPr>
      <t>Average order value</t>
    </r>
    <r>
      <rPr>
        <b/>
        <sz val="14"/>
        <rFont val="Times New Roman"/>
        <family val="1"/>
        <charset val="238"/>
      </rPr>
      <t>)</t>
    </r>
  </si>
  <si>
    <t>North</t>
  </si>
  <si>
    <t>Washington</t>
  </si>
  <si>
    <t>South</t>
  </si>
  <si>
    <t>Los Angeles</t>
  </si>
  <si>
    <t>San Francisco</t>
  </si>
  <si>
    <t>Chicago</t>
  </si>
  <si>
    <t>New York</t>
  </si>
  <si>
    <t>Codes and product names</t>
  </si>
  <si>
    <t>Product code</t>
  </si>
  <si>
    <t>Product name</t>
  </si>
  <si>
    <t xml:space="preserve"> Samsung Monitor </t>
  </si>
  <si>
    <t xml:space="preserve">LG Monitor </t>
  </si>
  <si>
    <t xml:space="preserve">LG TV </t>
  </si>
  <si>
    <t xml:space="preserve">Samsung TV </t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</si>
  <si>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>of products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the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starting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with</t>
    </r>
    <r>
      <rPr>
        <b/>
        <sz val="14"/>
        <rFont val="Times New Roman"/>
        <family val="1"/>
        <charset val="238"/>
      </rPr>
      <t xml:space="preserve"> the characters </t>
    </r>
    <r>
      <rPr>
        <b/>
        <sz val="14"/>
        <color rgb="FF0000FF"/>
        <rFont val="Times New Roman"/>
        <family val="1"/>
        <charset val="238"/>
      </rPr>
      <t>X-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</si>
  <si>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ending</t>
    </r>
    <r>
      <rPr>
        <b/>
        <sz val="14"/>
        <rFont val="Times New Roman"/>
        <family val="1"/>
        <charset val="238"/>
      </rPr>
      <t xml:space="preserve"> with -</t>
    </r>
    <r>
      <rPr>
        <b/>
        <sz val="14"/>
        <color rgb="FF0000FF"/>
        <rFont val="Times New Roman"/>
        <family val="1"/>
        <charset val="238"/>
      </rPr>
      <t>B</t>
    </r>
    <r>
      <rPr>
        <b/>
        <sz val="14"/>
        <rFont val="Times New Roman"/>
        <family val="1"/>
        <charset val="238"/>
      </rPr>
      <t xml:space="preserve"> characters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</si>
  <si>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containing</t>
    </r>
    <r>
      <rPr>
        <b/>
        <sz val="14"/>
        <rFont val="Times New Roman"/>
        <family val="1"/>
        <charset val="238"/>
      </rPr>
      <t xml:space="preserve"> the number </t>
    </r>
    <r>
      <rPr>
        <b/>
        <sz val="14"/>
        <color rgb="FF0000FF"/>
        <rFont val="Times New Roman"/>
        <family val="1"/>
        <charset val="238"/>
      </rPr>
      <t>30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</si>
  <si>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the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not containing</t>
    </r>
    <r>
      <rPr>
        <b/>
        <sz val="14"/>
        <rFont val="Times New Roman"/>
        <family val="1"/>
        <charset val="238"/>
      </rPr>
      <t xml:space="preserve"> the digit </t>
    </r>
    <r>
      <rPr>
        <b/>
        <sz val="14"/>
        <color rgb="FF0000FF"/>
        <rFont val="Times New Roman"/>
        <family val="1"/>
        <charset val="238"/>
      </rPr>
      <t>0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</si>
  <si>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a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consisting of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seven</t>
    </r>
    <r>
      <rPr>
        <b/>
        <sz val="14"/>
        <rFont val="Times New Roman"/>
        <family val="1"/>
        <charset val="238"/>
      </rPr>
      <t xml:space="preserve"> characters</t>
    </r>
  </si>
  <si>
    <r>
      <rPr>
        <b/>
        <i/>
        <sz val="14"/>
        <rFont val="Times New Roman"/>
        <family val="1"/>
        <charset val="238"/>
      </rPr>
      <t xml:space="preserve">Number </t>
    </r>
    <r>
      <rPr>
        <b/>
        <sz val="14"/>
        <rFont val="Times New Roman"/>
        <family val="1"/>
        <charset val="238"/>
      </rPr>
      <t xml:space="preserve">of products with a </t>
    </r>
    <r>
      <rPr>
        <b/>
        <u/>
        <sz val="14"/>
        <rFont val="Times New Roman"/>
        <family val="1"/>
        <charset val="238"/>
      </rPr>
      <t>code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C00000"/>
        <rFont val="Times New Roman"/>
        <family val="1"/>
        <charset val="238"/>
      </rPr>
      <t>consisting of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8</t>
    </r>
    <r>
      <rPr>
        <b/>
        <sz val="14"/>
        <rFont val="Times New Roman"/>
        <family val="1"/>
        <charset val="238"/>
      </rPr>
      <t xml:space="preserve"> characters, the </t>
    </r>
    <r>
      <rPr>
        <b/>
        <u/>
        <sz val="14"/>
        <rFont val="Times New Roman"/>
        <family val="1"/>
        <charset val="238"/>
      </rPr>
      <t>last</t>
    </r>
    <r>
      <rPr>
        <b/>
        <sz val="14"/>
        <rFont val="Times New Roman"/>
        <family val="1"/>
        <charset val="238"/>
      </rPr>
      <t xml:space="preserve"> of which is the letter </t>
    </r>
    <r>
      <rPr>
        <b/>
        <sz val="14"/>
        <color rgb="FF006600"/>
        <rFont val="Times New Roman"/>
        <family val="1"/>
        <charset val="238"/>
      </rPr>
      <t>B</t>
    </r>
  </si>
  <si>
    <t>Date</t>
  </si>
  <si>
    <t>NUMBER OF PRODUCTS SOLD PER DAYS</t>
  </si>
  <si>
    <t>TASKS TO PERFORM</t>
  </si>
  <si>
    <r>
      <t xml:space="preserve">In </t>
    </r>
    <r>
      <rPr>
        <b/>
        <sz val="11"/>
        <color theme="1"/>
        <rFont val="Arial"/>
        <family val="2"/>
        <charset val="238"/>
      </rPr>
      <t>Leaves and bonuses</t>
    </r>
    <r>
      <rPr>
        <sz val="11"/>
        <color theme="1"/>
        <rFont val="Arial"/>
        <family val="2"/>
        <charset val="238"/>
      </rPr>
      <t xml:space="preserve"> sheet</t>
    </r>
    <r>
      <rPr>
        <b/>
        <sz val="11"/>
        <color theme="1"/>
        <rFont val="Arial"/>
        <family val="2"/>
        <charset val="238"/>
      </rPr>
      <t>: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</si>
  <si>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J3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took </t>
    </r>
    <r>
      <rPr>
        <u/>
        <sz val="11"/>
        <color theme="1"/>
        <rFont val="Arial"/>
        <family val="2"/>
        <charset val="238"/>
      </rPr>
      <t>at least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1 day</t>
    </r>
    <r>
      <rPr>
        <sz val="11"/>
        <color theme="1"/>
        <rFont val="Arial"/>
        <family val="2"/>
        <charset val="238"/>
      </rPr>
      <t xml:space="preserve"> of </t>
    </r>
    <r>
      <rPr>
        <b/>
        <sz val="11"/>
        <color rgb="FF006600"/>
        <rFont val="Arial"/>
        <family val="2"/>
        <charset val="238"/>
      </rPr>
      <t>leave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</si>
  <si>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J4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</t>
    </r>
    <r>
      <rPr>
        <u/>
        <sz val="11"/>
        <color theme="1"/>
        <rFont val="Arial"/>
        <family val="2"/>
        <charset val="238"/>
      </rPr>
      <t>was not</t>
    </r>
    <r>
      <rPr>
        <sz val="11"/>
        <color theme="1"/>
        <rFont val="Arial"/>
        <family val="2"/>
        <charset val="238"/>
      </rPr>
      <t xml:space="preserve"> on </t>
    </r>
    <r>
      <rPr>
        <b/>
        <sz val="11"/>
        <color rgb="FFC00000"/>
        <rFont val="Arial"/>
        <family val="2"/>
        <charset val="238"/>
      </rPr>
      <t>sick leave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</si>
  <si>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J5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the employee</t>
    </r>
    <r>
      <rPr>
        <u/>
        <sz val="11"/>
        <color theme="1"/>
        <rFont val="Arial"/>
        <family val="2"/>
        <charset val="238"/>
      </rPr>
      <t xml:space="preserve"> was</t>
    </r>
    <r>
      <rPr>
        <sz val="11"/>
        <color theme="1"/>
        <rFont val="Arial"/>
        <family val="2"/>
        <charset val="238"/>
      </rPr>
      <t xml:space="preserve"> on </t>
    </r>
    <r>
      <rPr>
        <b/>
        <sz val="11"/>
        <color rgb="FFC00000"/>
        <rFont val="Arial"/>
        <family val="2"/>
        <charset val="238"/>
      </rPr>
      <t>sick leave.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</si>
  <si>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J6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took </t>
    </r>
    <r>
      <rPr>
        <u/>
        <sz val="11"/>
        <color theme="1"/>
        <rFont val="Arial"/>
        <family val="2"/>
        <charset val="238"/>
      </rPr>
      <t>more</t>
    </r>
    <r>
      <rPr>
        <sz val="11"/>
        <color theme="1"/>
        <rFont val="Arial"/>
        <family val="2"/>
        <charset val="238"/>
      </rPr>
      <t xml:space="preserve"> than </t>
    </r>
    <r>
      <rPr>
        <b/>
        <sz val="11"/>
        <color rgb="FFC00000"/>
        <rFont val="Arial"/>
        <family val="2"/>
        <charset val="238"/>
      </rPr>
      <t>1 day</t>
    </r>
    <r>
      <rPr>
        <sz val="11"/>
        <color theme="1"/>
        <rFont val="Arial"/>
        <family val="2"/>
        <charset val="238"/>
      </rPr>
      <t xml:space="preserve"> of </t>
    </r>
    <r>
      <rPr>
        <b/>
        <sz val="11"/>
        <color rgb="FF006600"/>
        <rFont val="Arial"/>
        <family val="2"/>
        <charset val="238"/>
      </rPr>
      <t>leave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</si>
  <si>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J8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took </t>
    </r>
    <r>
      <rPr>
        <u/>
        <sz val="11"/>
        <color theme="1"/>
        <rFont val="Arial"/>
        <family val="2"/>
        <charset val="238"/>
      </rPr>
      <t>both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leave</t>
    </r>
    <r>
      <rPr>
        <sz val="11"/>
        <color theme="1"/>
        <rFont val="Arial"/>
        <family val="2"/>
        <charset val="238"/>
      </rPr>
      <t xml:space="preserve"> and </t>
    </r>
    <r>
      <rPr>
        <b/>
        <sz val="11"/>
        <color rgb="FF006600"/>
        <rFont val="Arial"/>
        <family val="2"/>
        <charset val="238"/>
      </rPr>
      <t>sick leave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</si>
  <si>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J9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received a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greater than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theme="1"/>
        <rFont val="Arial"/>
        <family val="2"/>
        <charset val="238"/>
      </rPr>
      <t>$ 500</t>
    </r>
    <r>
      <rPr>
        <sz val="11"/>
        <color theme="1"/>
        <rFont val="Arial"/>
        <family val="2"/>
        <charset val="238"/>
      </rPr>
      <t xml:space="preserve"> but </t>
    </r>
    <r>
      <rPr>
        <u/>
        <sz val="11"/>
        <color theme="1"/>
        <rFont val="Arial"/>
        <family val="2"/>
        <charset val="238"/>
      </rPr>
      <t>did not</t>
    </r>
    <r>
      <rPr>
        <sz val="11"/>
        <color theme="1"/>
        <rFont val="Arial"/>
        <family val="2"/>
        <charset val="238"/>
      </rPr>
      <t xml:space="preserve"> receive a</t>
    </r>
    <r>
      <rPr>
        <b/>
        <sz val="11"/>
        <color rgb="FF006600"/>
        <rFont val="Arial"/>
        <family val="2"/>
        <charset val="238"/>
      </rPr>
      <t xml:space="preserve"> discretionary bonus</t>
    </r>
    <r>
      <rPr>
        <sz val="11"/>
        <color theme="1"/>
        <rFont val="Arial"/>
        <family val="2"/>
        <charset val="238"/>
      </rPr>
      <t>.</t>
    </r>
  </si>
  <si>
    <r>
      <t xml:space="preserve">In </t>
    </r>
    <r>
      <rPr>
        <b/>
        <sz val="11"/>
        <color theme="1"/>
        <rFont val="Arial"/>
        <family val="2"/>
        <charset val="238"/>
      </rPr>
      <t>Leaves and bonuses (2)</t>
    </r>
    <r>
      <rPr>
        <sz val="11"/>
        <color theme="1"/>
        <rFont val="Arial"/>
        <family val="2"/>
        <charset val="238"/>
      </rPr>
      <t xml:space="preserve"> sheet</t>
    </r>
    <r>
      <rPr>
        <b/>
        <sz val="11"/>
        <color theme="1"/>
        <rFont val="Arial"/>
        <family val="2"/>
        <charset val="238"/>
      </rPr>
      <t>:</t>
    </r>
  </si>
  <si>
    <t>at least</t>
  </si>
  <si>
    <r>
      <t xml:space="preserve">To the range </t>
    </r>
    <r>
      <rPr>
        <b/>
        <sz val="11"/>
        <color theme="1"/>
        <rFont val="Arial"/>
        <family val="2"/>
        <charset val="238"/>
      </rPr>
      <t>K5: K8</t>
    </r>
    <r>
      <rPr>
        <sz val="11"/>
        <color theme="1"/>
        <rFont val="Arial"/>
        <family val="2"/>
        <charset val="238"/>
      </rPr>
      <t xml:space="preserve"> enter the formula that will determine how many </t>
    </r>
    <r>
      <rPr>
        <b/>
        <sz val="11"/>
        <color theme="1"/>
        <rFont val="Arial"/>
        <family val="2"/>
        <charset val="238"/>
      </rPr>
      <t>times</t>
    </r>
    <r>
      <rPr>
        <sz val="11"/>
        <color theme="1"/>
        <rFont val="Arial"/>
        <family val="2"/>
        <charset val="238"/>
      </rPr>
      <t xml:space="preserve"> the bonus occurred </t>
    </r>
    <r>
      <rPr>
        <i/>
        <sz val="11"/>
        <color theme="1"/>
        <rFont val="Arial"/>
        <family val="2"/>
        <charset val="238"/>
      </rPr>
      <t>in the range</t>
    </r>
    <r>
      <rPr>
        <sz val="11"/>
        <color theme="1"/>
        <rFont val="Arial"/>
        <family val="2"/>
        <charset val="238"/>
      </rPr>
      <t xml:space="preserve">: </t>
    </r>
    <r>
      <rPr>
        <u/>
        <sz val="11"/>
        <color theme="1"/>
        <rFont val="Arial"/>
        <family val="2"/>
        <charset val="238"/>
      </rPr>
      <t>up to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00FF"/>
        <rFont val="Arial"/>
        <family val="2"/>
        <charset val="238"/>
      </rPr>
      <t>$ 500</t>
    </r>
    <r>
      <rPr>
        <sz val="11"/>
        <color theme="1"/>
        <rFont val="Arial"/>
        <family val="2"/>
        <charset val="238"/>
      </rPr>
      <t xml:space="preserve">; </t>
    </r>
    <r>
      <rPr>
        <u/>
        <sz val="11"/>
        <color theme="1"/>
        <rFont val="Arial"/>
        <family val="2"/>
        <charset val="238"/>
      </rPr>
      <t>at least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$ 500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to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$ 1000</t>
    </r>
    <r>
      <rPr>
        <sz val="11"/>
        <color theme="1"/>
        <rFont val="Arial"/>
        <family val="2"/>
        <charset val="238"/>
      </rPr>
      <t xml:space="preserve">; </t>
    </r>
    <r>
      <rPr>
        <u/>
        <sz val="11"/>
        <color theme="1"/>
        <rFont val="Arial"/>
        <family val="2"/>
        <charset val="238"/>
      </rPr>
      <t xml:space="preserve">at least </t>
    </r>
    <r>
      <rPr>
        <b/>
        <sz val="11"/>
        <color rgb="FF006600"/>
        <rFont val="Arial"/>
        <family val="2"/>
        <charset val="238"/>
      </rPr>
      <t>$ 1000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to</t>
    </r>
    <r>
      <rPr>
        <sz val="11"/>
        <color theme="1"/>
        <rFont val="Arial"/>
        <family val="2"/>
        <charset val="238"/>
      </rPr>
      <t xml:space="preserve"> $ </t>
    </r>
    <r>
      <rPr>
        <b/>
        <sz val="11"/>
        <color rgb="FF006600"/>
        <rFont val="Arial"/>
        <family val="2"/>
        <charset val="238"/>
      </rPr>
      <t>1500</t>
    </r>
    <r>
      <rPr>
        <sz val="11"/>
        <color theme="1"/>
        <rFont val="Arial"/>
        <family val="2"/>
        <charset val="238"/>
      </rPr>
      <t xml:space="preserve"> and </t>
    </r>
    <r>
      <rPr>
        <u/>
        <sz val="11"/>
        <color theme="1"/>
        <rFont val="Arial"/>
        <family val="2"/>
        <charset val="238"/>
      </rPr>
      <t>at least</t>
    </r>
    <r>
      <rPr>
        <b/>
        <sz val="11"/>
        <color rgb="FF990099"/>
        <rFont val="Arial"/>
        <family val="2"/>
        <charset val="238"/>
      </rPr>
      <t xml:space="preserve"> $ 1500</t>
    </r>
    <r>
      <rPr>
        <sz val="11"/>
        <color theme="1"/>
        <rFont val="Arial"/>
        <family val="2"/>
        <charset val="238"/>
      </rPr>
      <t>?</t>
    </r>
  </si>
  <si>
    <r>
      <t xml:space="preserve">In </t>
    </r>
    <r>
      <rPr>
        <b/>
        <sz val="11"/>
        <color theme="1"/>
        <rFont val="Arial"/>
        <family val="2"/>
        <charset val="238"/>
      </rPr>
      <t xml:space="preserve">Retail results </t>
    </r>
    <r>
      <rPr>
        <sz val="11"/>
        <color theme="1"/>
        <rFont val="Arial"/>
        <family val="2"/>
        <charset val="238"/>
      </rPr>
      <t>sheet: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</si>
  <si>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I4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Total value of orders</t>
    </r>
    <r>
      <rPr>
        <sz val="11"/>
        <color theme="1"/>
        <rFont val="Arial"/>
        <family val="2"/>
        <charset val="238"/>
      </rPr>
      <t xml:space="preserve"> submitted for </t>
    </r>
    <r>
      <rPr>
        <b/>
        <sz val="11"/>
        <color rgb="FF0000FF"/>
        <rFont val="Arial"/>
        <family val="2"/>
        <charset val="238"/>
      </rPr>
      <t>complaints</t>
    </r>
    <r>
      <rPr>
        <sz val="11"/>
        <color theme="1"/>
        <rFont val="Arial"/>
        <family val="2"/>
        <charset val="238"/>
      </rPr>
      <t xml:space="preserve"> in all </t>
    </r>
    <r>
      <rPr>
        <b/>
        <sz val="11"/>
        <color rgb="FF006600"/>
        <rFont val="Arial"/>
        <family val="2"/>
        <charset val="238"/>
      </rPr>
      <t>cities</t>
    </r>
    <r>
      <rPr>
        <sz val="11"/>
        <color theme="1"/>
        <rFont val="Arial"/>
        <family val="2"/>
        <charset val="238"/>
      </rPr>
      <t xml:space="preserve"> (Number of orders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% of complaints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+ ... + Number of orders</t>
    </r>
    <r>
      <rPr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*% of complaints</t>
    </r>
    <r>
      <rPr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)
</t>
    </r>
  </si>
  <si>
    <r>
      <t xml:space="preserve">Enter the formula to cell </t>
    </r>
    <r>
      <rPr>
        <b/>
        <sz val="11"/>
        <color theme="1"/>
        <rFont val="Arial"/>
        <family val="2"/>
        <charset val="238"/>
      </rPr>
      <t>I6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Weighted average</t>
    </r>
    <r>
      <rPr>
        <sz val="11"/>
        <color theme="1"/>
        <rFont val="Arial"/>
        <family val="2"/>
        <charset val="238"/>
      </rPr>
      <t xml:space="preserve"> of the </t>
    </r>
    <r>
      <rPr>
        <b/>
        <sz val="11"/>
        <color rgb="FF0000FF"/>
        <rFont val="Arial"/>
        <family val="2"/>
        <charset val="238"/>
      </rPr>
      <t>share of complaints</t>
    </r>
    <r>
      <rPr>
        <sz val="11"/>
        <color theme="1"/>
        <rFont val="Arial"/>
        <family val="2"/>
        <charset val="238"/>
      </rPr>
      <t xml:space="preserve">, where the </t>
    </r>
    <r>
      <rPr>
        <u/>
        <sz val="11"/>
        <color theme="1"/>
        <rFont val="Arial"/>
        <family val="2"/>
        <charset val="238"/>
      </rPr>
      <t>weight</t>
    </r>
    <r>
      <rPr>
        <sz val="11"/>
        <color theme="1"/>
        <rFont val="Arial"/>
        <family val="2"/>
        <charset val="238"/>
      </rPr>
      <t xml:space="preserve"> is the </t>
    </r>
    <r>
      <rPr>
        <b/>
        <sz val="11"/>
        <color rgb="FF006600"/>
        <rFont val="Arial"/>
        <family val="2"/>
        <charset val="238"/>
      </rPr>
      <t>number of stores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theme="1"/>
        <rFont val="Arial"/>
        <family val="2"/>
        <charset val="238"/>
      </rPr>
      <t>[</t>
    </r>
    <r>
      <rPr>
        <sz val="11"/>
        <color theme="1"/>
        <rFont val="Arial"/>
        <family val="2"/>
        <charset val="238"/>
      </rPr>
      <t>(% of complaints</t>
    </r>
    <r>
      <rPr>
        <b/>
        <vertAlign val="subscript"/>
        <sz val="11"/>
        <color rgb="FFC000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Number of stores</t>
    </r>
    <r>
      <rPr>
        <b/>
        <vertAlign val="subscript"/>
        <sz val="11"/>
        <color rgb="FFC000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+ ... + % of complaints</t>
    </r>
    <r>
      <rPr>
        <b/>
        <vertAlign val="subscript"/>
        <sz val="11"/>
        <color rgb="FF990099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 number of stores</t>
    </r>
    <r>
      <rPr>
        <b/>
        <vertAlign val="subscript"/>
        <sz val="11"/>
        <color rgb="FF990099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>] / N</t>
    </r>
    <r>
      <rPr>
        <b/>
        <sz val="11"/>
        <color theme="1"/>
        <rFont val="Arial"/>
        <family val="2"/>
        <charset val="238"/>
      </rPr>
      <t>umber of stores</t>
    </r>
    <r>
      <rPr>
        <sz val="11"/>
        <color theme="1"/>
        <rFont val="Arial"/>
        <family val="2"/>
        <charset val="238"/>
      </rPr>
      <t xml:space="preserve">
</t>
    </r>
  </si>
  <si>
    <r>
      <t xml:space="preserve">In </t>
    </r>
    <r>
      <rPr>
        <b/>
        <sz val="11"/>
        <color theme="1"/>
        <rFont val="Arial"/>
        <family val="2"/>
        <charset val="238"/>
      </rPr>
      <t xml:space="preserve">Number of products sold per day </t>
    </r>
    <r>
      <rPr>
        <sz val="11"/>
        <color theme="1"/>
        <rFont val="Arial"/>
        <family val="2"/>
        <charset val="238"/>
      </rPr>
      <t>sheet:</t>
    </r>
  </si>
  <si>
    <t>Number of products sold</t>
  </si>
  <si>
    <r>
      <rPr>
        <b/>
        <i/>
        <sz val="14"/>
        <color rgb="FFC00000"/>
        <rFont val="Times New Roman"/>
        <family val="1"/>
        <charset val="238"/>
      </rPr>
      <t>The 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a sale within </t>
    </r>
    <r>
      <rPr>
        <b/>
        <sz val="14"/>
        <color rgb="FF0000FF"/>
        <rFont val="Times New Roman"/>
        <family val="1"/>
        <charset val="238"/>
      </rPr>
      <t>60 days</t>
    </r>
    <r>
      <rPr>
        <b/>
        <sz val="14"/>
        <rFont val="Times New Roman"/>
        <family val="1"/>
        <charset val="238"/>
      </rPr>
      <t xml:space="preserve"> from the </t>
    </r>
    <r>
      <rPr>
        <b/>
        <sz val="14"/>
        <color rgb="FF006600"/>
        <rFont val="Times New Roman"/>
        <family val="1"/>
        <charset val="238"/>
      </rPr>
      <t>first sale date</t>
    </r>
  </si>
  <si>
    <r>
      <rPr>
        <b/>
        <i/>
        <sz val="14"/>
        <color rgb="FFC00000"/>
        <rFont val="Times New Roman"/>
        <family val="1"/>
        <charset val="238"/>
      </rPr>
      <t>Total sales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when the </t>
    </r>
    <r>
      <rPr>
        <b/>
        <sz val="14"/>
        <color rgb="FF0000FF"/>
        <rFont val="Times New Roman"/>
        <family val="1"/>
        <charset val="238"/>
      </rPr>
      <t>number of products</t>
    </r>
    <r>
      <rPr>
        <b/>
        <sz val="14"/>
        <rFont val="Times New Roman"/>
        <family val="1"/>
        <charset val="238"/>
      </rPr>
      <t xml:space="preserve"> sold is </t>
    </r>
    <r>
      <rPr>
        <b/>
        <u/>
        <sz val="14"/>
        <rFont val="Times New Roman"/>
        <family val="1"/>
        <charset val="238"/>
      </rPr>
      <t>no more than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6</t>
    </r>
    <r>
      <rPr>
        <b/>
        <sz val="14"/>
        <rFont val="Times New Roman"/>
        <family val="1"/>
        <charset val="238"/>
      </rPr>
      <t>.</t>
    </r>
  </si>
  <si>
    <r>
      <rPr>
        <b/>
        <i/>
        <sz val="14"/>
        <color rgb="FFC00000"/>
        <rFont val="Times New Roman"/>
        <family val="1"/>
        <charset val="238"/>
      </rPr>
      <t>Total sales</t>
    </r>
    <r>
      <rPr>
        <b/>
        <sz val="14"/>
        <rFont val="Times New Roman"/>
        <family val="1"/>
        <charset val="238"/>
      </rPr>
      <t xml:space="preserve"> when the </t>
    </r>
    <r>
      <rPr>
        <b/>
        <sz val="14"/>
        <color rgb="FF0000FF"/>
        <rFont val="Times New Roman"/>
        <family val="1"/>
        <charset val="238"/>
      </rPr>
      <t>number of products</t>
    </r>
    <r>
      <rPr>
        <b/>
        <sz val="14"/>
        <rFont val="Times New Roman"/>
        <family val="1"/>
        <charset val="238"/>
      </rPr>
      <t xml:space="preserve"> sold is </t>
    </r>
    <r>
      <rPr>
        <b/>
        <u/>
        <sz val="14"/>
        <rFont val="Times New Roman"/>
        <family val="1"/>
        <charset val="238"/>
      </rPr>
      <t>at least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990099"/>
        <rFont val="Times New Roman"/>
        <family val="1"/>
        <charset val="238"/>
      </rPr>
      <t>4</t>
    </r>
    <r>
      <rPr>
        <b/>
        <sz val="14"/>
        <rFont val="Times New Roman"/>
        <family val="1"/>
        <charset val="238"/>
      </rPr>
      <t xml:space="preserve"> and the order was placed </t>
    </r>
    <r>
      <rPr>
        <b/>
        <u/>
        <sz val="14"/>
        <rFont val="Times New Roman"/>
        <family val="1"/>
        <charset val="238"/>
      </rPr>
      <t>between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April 1</t>
    </r>
    <r>
      <rPr>
        <b/>
        <sz val="14"/>
        <rFont val="Times New Roman"/>
        <family val="1"/>
        <charset val="238"/>
      </rPr>
      <t xml:space="preserve"> </t>
    </r>
    <r>
      <rPr>
        <b/>
        <u/>
        <sz val="14"/>
        <rFont val="Times New Roman"/>
        <family val="1"/>
        <charset val="238"/>
      </rPr>
      <t>and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May 1, 2019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</si>
  <si>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I7</t>
    </r>
    <r>
      <rPr>
        <sz val="11"/>
        <color theme="1"/>
        <rFont val="Arial"/>
        <family val="2"/>
        <charset val="238"/>
      </rPr>
      <t xml:space="preserve"> to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the </t>
    </r>
    <r>
      <rPr>
        <i/>
        <sz val="11"/>
        <color theme="1"/>
        <rFont val="Arial"/>
        <family val="2"/>
        <charset val="238"/>
      </rPr>
      <t>sale of products</t>
    </r>
    <r>
      <rPr>
        <sz val="11"/>
        <color theme="1"/>
        <rFont val="Arial"/>
        <family val="2"/>
        <charset val="238"/>
      </rPr>
      <t xml:space="preserve"> within </t>
    </r>
    <r>
      <rPr>
        <b/>
        <sz val="11"/>
        <color rgb="FF990099"/>
        <rFont val="Arial"/>
        <family val="2"/>
        <charset val="238"/>
      </rPr>
      <t>60 days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from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C00000"/>
        <rFont val="Arial"/>
        <family val="2"/>
        <charset val="238"/>
      </rPr>
      <t>first sale date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</si>
  <si>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I8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total sales</t>
    </r>
    <r>
      <rPr>
        <sz val="11"/>
        <color theme="1"/>
        <rFont val="Arial"/>
        <family val="2"/>
        <charset val="238"/>
      </rPr>
      <t xml:space="preserve"> when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is </t>
    </r>
    <r>
      <rPr>
        <b/>
        <sz val="11"/>
        <color rgb="FF006600"/>
        <rFont val="Arial"/>
        <family val="2"/>
        <charset val="238"/>
      </rPr>
      <t>6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or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rgb="FF990099"/>
        <rFont val="Arial"/>
        <family val="2"/>
        <charset val="238"/>
      </rPr>
      <t>less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</si>
  <si>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I9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total sales</t>
    </r>
    <r>
      <rPr>
        <sz val="11"/>
        <color theme="1"/>
        <rFont val="Arial"/>
        <family val="2"/>
        <charset val="238"/>
      </rPr>
      <t xml:space="preserve"> when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is</t>
    </r>
    <r>
      <rPr>
        <u/>
        <sz val="11"/>
        <color theme="1"/>
        <rFont val="Arial"/>
        <family val="2"/>
        <charset val="238"/>
      </rPr>
      <t xml:space="preserve"> at leas</t>
    </r>
    <r>
      <rPr>
        <sz val="11"/>
        <color theme="1"/>
        <rFont val="Arial"/>
        <family val="2"/>
        <charset val="238"/>
      </rPr>
      <t xml:space="preserve">t </t>
    </r>
    <r>
      <rPr>
        <b/>
        <sz val="11"/>
        <color rgb="FF990099"/>
        <rFont val="Arial"/>
        <family val="2"/>
        <charset val="238"/>
      </rPr>
      <t>4</t>
    </r>
    <r>
      <rPr>
        <sz val="11"/>
        <color theme="1"/>
        <rFont val="Arial"/>
        <family val="2"/>
        <charset val="238"/>
      </rPr>
      <t xml:space="preserve"> and the order was </t>
    </r>
    <r>
      <rPr>
        <u/>
        <sz val="11"/>
        <color theme="1"/>
        <rFont val="Arial"/>
        <family val="2"/>
        <charset val="238"/>
      </rPr>
      <t>between</t>
    </r>
    <r>
      <rPr>
        <b/>
        <sz val="11"/>
        <color rgb="FF006600"/>
        <rFont val="Arial"/>
        <family val="2"/>
        <charset val="238"/>
      </rPr>
      <t xml:space="preserve"> April 1</t>
    </r>
    <r>
      <rPr>
        <sz val="11"/>
        <color theme="1"/>
        <rFont val="Arial"/>
        <family val="2"/>
        <charset val="238"/>
      </rPr>
      <t xml:space="preserve"> </t>
    </r>
    <r>
      <rPr>
        <i/>
        <sz val="11"/>
        <color theme="1"/>
        <rFont val="Arial"/>
        <family val="2"/>
        <charset val="238"/>
      </rPr>
      <t>and</t>
    </r>
    <r>
      <rPr>
        <b/>
        <sz val="11"/>
        <color rgb="FF006600"/>
        <rFont val="Arial"/>
        <family val="2"/>
        <charset val="238"/>
      </rPr>
      <t xml:space="preserve"> May 1, 2019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</si>
  <si>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I10</t>
    </r>
    <r>
      <rPr>
        <sz val="11"/>
        <color theme="1"/>
        <rFont val="Arial"/>
        <family val="2"/>
        <charset val="238"/>
      </rPr>
      <t xml:space="preserve"> to calculate the </t>
    </r>
    <r>
      <rPr>
        <b/>
        <sz val="11"/>
        <color rgb="FFC00000"/>
        <rFont val="Arial"/>
        <family val="2"/>
        <charset val="238"/>
      </rPr>
      <t>total number</t>
    </r>
    <r>
      <rPr>
        <sz val="11"/>
        <color theme="1"/>
        <rFont val="Arial"/>
        <family val="2"/>
        <charset val="238"/>
      </rPr>
      <t xml:space="preserve"> of products sold </t>
    </r>
    <r>
      <rPr>
        <u/>
        <sz val="11"/>
        <color theme="1"/>
        <rFont val="Arial"/>
        <family val="2"/>
        <charset val="238"/>
      </rPr>
      <t>below than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990099"/>
        <rFont val="Arial"/>
        <family val="2"/>
        <charset val="238"/>
      </rPr>
      <t>average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for orders during the period considered.</t>
    </r>
  </si>
  <si>
    <r>
      <t xml:space="preserve">In  </t>
    </r>
    <r>
      <rPr>
        <b/>
        <sz val="11"/>
        <color theme="1"/>
        <rFont val="Arial"/>
        <family val="2"/>
        <charset val="238"/>
      </rPr>
      <t xml:space="preserve">Codes and product names </t>
    </r>
    <r>
      <rPr>
        <sz val="11"/>
        <color theme="1"/>
        <rFont val="Arial"/>
        <family val="2"/>
        <charset val="238"/>
      </rPr>
      <t>sheet: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</si>
  <si>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G4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beginning with</t>
    </r>
    <r>
      <rPr>
        <sz val="11"/>
        <color theme="1"/>
        <rFont val="Arial"/>
        <family val="2"/>
        <charset val="238"/>
      </rPr>
      <t xml:space="preserve"> the characters</t>
    </r>
    <r>
      <rPr>
        <b/>
        <sz val="11"/>
        <color rgb="FF006600"/>
        <rFont val="Arial"/>
        <family val="2"/>
        <charset val="238"/>
      </rPr>
      <t xml:space="preserve"> X-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</si>
  <si>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G5</t>
    </r>
    <r>
      <rPr>
        <sz val="11"/>
        <color theme="1"/>
        <rFont val="Arial"/>
        <family val="2"/>
        <charset val="238"/>
      </rPr>
      <t xml:space="preserve">, which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ending with</t>
    </r>
    <r>
      <rPr>
        <sz val="11"/>
        <color theme="1"/>
        <rFont val="Arial"/>
        <family val="2"/>
        <charset val="238"/>
      </rPr>
      <t xml:space="preserve"> the characters </t>
    </r>
    <r>
      <rPr>
        <b/>
        <sz val="11"/>
        <color rgb="FF006600"/>
        <rFont val="Arial"/>
        <family val="2"/>
        <charset val="238"/>
      </rPr>
      <t>-B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</si>
  <si>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G6</t>
    </r>
    <r>
      <rPr>
        <sz val="11"/>
        <color theme="1"/>
        <rFont val="Arial"/>
        <family val="2"/>
        <charset val="238"/>
      </rPr>
      <t xml:space="preserve"> that will count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containing</t>
    </r>
    <r>
      <rPr>
        <sz val="11"/>
        <color theme="1"/>
        <rFont val="Arial"/>
        <family val="2"/>
        <charset val="238"/>
      </rPr>
      <t xml:space="preserve"> the number </t>
    </r>
    <r>
      <rPr>
        <b/>
        <sz val="11"/>
        <color rgb="FF006600"/>
        <rFont val="Arial"/>
        <family val="2"/>
        <charset val="238"/>
      </rPr>
      <t>30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</si>
  <si>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G7</t>
    </r>
    <r>
      <rPr>
        <sz val="11"/>
        <color theme="1"/>
        <rFont val="Arial"/>
        <family val="2"/>
        <charset val="238"/>
      </rPr>
      <t xml:space="preserve">, which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b/>
        <i/>
        <sz val="11"/>
        <color theme="1"/>
        <rFont val="Arial"/>
        <family val="2"/>
        <charset val="238"/>
      </rPr>
      <t xml:space="preserve"> not containing</t>
    </r>
    <r>
      <rPr>
        <sz val="11"/>
        <color theme="1"/>
        <rFont val="Arial"/>
        <family val="2"/>
        <charset val="238"/>
      </rPr>
      <t xml:space="preserve"> the digit </t>
    </r>
    <r>
      <rPr>
        <b/>
        <sz val="11"/>
        <color rgb="FF006600"/>
        <rFont val="Arial"/>
        <family val="2"/>
        <charset val="238"/>
      </rPr>
      <t>0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</si>
  <si>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G8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consisting of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seven</t>
    </r>
    <r>
      <rPr>
        <sz val="11"/>
        <color theme="1"/>
        <rFont val="Arial"/>
        <family val="2"/>
        <charset val="238"/>
      </rPr>
      <t xml:space="preserve"> characters</t>
    </r>
  </si>
  <si>
    <t>RETAIL RESULTS</t>
  </si>
  <si>
    <t>No</t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</si>
  <si>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J7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months</t>
    </r>
    <r>
      <rPr>
        <sz val="11"/>
        <color theme="1"/>
        <rFont val="Arial"/>
        <family val="2"/>
        <charset val="238"/>
      </rPr>
      <t xml:space="preserve"> in which the employee received a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at least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theme="1"/>
        <rFont val="Arial"/>
        <family val="2"/>
        <charset val="238"/>
      </rPr>
      <t>equal</t>
    </r>
    <r>
      <rPr>
        <sz val="11"/>
        <color theme="1"/>
        <rFont val="Arial"/>
        <family val="2"/>
        <charset val="238"/>
      </rPr>
      <t xml:space="preserve"> to that in cell </t>
    </r>
    <r>
      <rPr>
        <b/>
        <sz val="11"/>
        <color theme="1"/>
        <rFont val="Arial"/>
        <family val="2"/>
        <charset val="238"/>
      </rPr>
      <t>M7</t>
    </r>
    <r>
      <rPr>
        <sz val="11"/>
        <color theme="1"/>
        <rFont val="Arial"/>
        <family val="2"/>
        <charset val="238"/>
      </rPr>
      <t xml:space="preserve"> (the formula is to </t>
    </r>
    <r>
      <rPr>
        <u/>
        <sz val="11"/>
        <color theme="1"/>
        <rFont val="Arial"/>
        <family val="2"/>
        <charset val="238"/>
      </rPr>
      <t>refer</t>
    </r>
    <r>
      <rPr>
        <sz val="11"/>
        <color theme="1"/>
        <rFont val="Arial"/>
        <family val="2"/>
        <charset val="238"/>
      </rPr>
      <t xml:space="preserve"> to the </t>
    </r>
    <r>
      <rPr>
        <b/>
        <sz val="11"/>
        <color rgb="FF006600"/>
        <rFont val="Arial"/>
        <family val="2"/>
        <charset val="238"/>
      </rPr>
      <t>address</t>
    </r>
    <r>
      <rPr>
        <sz val="11"/>
        <color theme="1"/>
        <rFont val="Arial"/>
        <family val="2"/>
        <charset val="238"/>
      </rPr>
      <t xml:space="preserve"> of this cell with the amount of the bonus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</si>
  <si>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G9</t>
    </r>
    <r>
      <rPr>
        <sz val="11"/>
        <color theme="1"/>
        <rFont val="Arial"/>
        <family val="2"/>
        <charset val="238"/>
      </rPr>
      <t xml:space="preserve"> that will count the </t>
    </r>
    <r>
      <rPr>
        <b/>
        <sz val="11"/>
        <color rgb="FF0000FF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with the </t>
    </r>
    <r>
      <rPr>
        <b/>
        <sz val="11"/>
        <color rgb="FFC00000"/>
        <rFont val="Arial"/>
        <family val="2"/>
        <charset val="238"/>
      </rPr>
      <t>code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consisting of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990099"/>
        <rFont val="Arial"/>
        <family val="2"/>
        <charset val="238"/>
      </rPr>
      <t>8</t>
    </r>
    <r>
      <rPr>
        <sz val="11"/>
        <color theme="1"/>
        <rFont val="Arial"/>
        <family val="2"/>
        <charset val="238"/>
      </rPr>
      <t xml:space="preserve"> characters, the</t>
    </r>
    <r>
      <rPr>
        <u/>
        <sz val="11"/>
        <color theme="1"/>
        <rFont val="Arial"/>
        <family val="2"/>
        <charset val="238"/>
      </rPr>
      <t xml:space="preserve"> last </t>
    </r>
    <r>
      <rPr>
        <sz val="11"/>
        <color theme="1"/>
        <rFont val="Arial"/>
        <family val="2"/>
        <charset val="238"/>
      </rPr>
      <t xml:space="preserve">of which is the </t>
    </r>
    <r>
      <rPr>
        <b/>
        <sz val="11"/>
        <color rgb="FF006600"/>
        <rFont val="Arial"/>
        <family val="2"/>
        <charset val="238"/>
      </rPr>
      <t>letter B</t>
    </r>
  </si>
  <si>
    <r>
      <t xml:space="preserve">Enter the formula into cell J10, that will return the  </t>
    </r>
    <r>
      <rPr>
        <b/>
        <sz val="11"/>
        <color rgb="FF0000FF"/>
        <rFont val="Arial"/>
        <family val="2"/>
        <charset val="238"/>
      </rPr>
      <t>rank</t>
    </r>
    <r>
      <rPr>
        <sz val="11"/>
        <color theme="1"/>
        <rFont val="Arial"/>
        <family val="2"/>
        <charset val="238"/>
      </rPr>
      <t>, counting from</t>
    </r>
    <r>
      <rPr>
        <b/>
        <i/>
        <sz val="11"/>
        <color theme="1"/>
        <rFont val="Arial"/>
        <family val="2"/>
        <charset val="238"/>
      </rPr>
      <t xml:space="preserve"> the</t>
    </r>
    <r>
      <rPr>
        <sz val="11"/>
        <color theme="1"/>
        <rFont val="Arial"/>
        <family val="2"/>
        <charset val="238"/>
      </rPr>
      <t xml:space="preserve"> </t>
    </r>
    <r>
      <rPr>
        <b/>
        <i/>
        <sz val="11"/>
        <color theme="1"/>
        <rFont val="Arial"/>
        <family val="2"/>
        <charset val="238"/>
      </rPr>
      <t>largest</t>
    </r>
    <r>
      <rPr>
        <sz val="11"/>
        <color theme="1"/>
        <rFont val="Arial"/>
        <family val="2"/>
        <charset val="238"/>
      </rPr>
      <t xml:space="preserve">, which in terms of amount has the </t>
    </r>
    <r>
      <rPr>
        <b/>
        <sz val="11"/>
        <color rgb="FF006600"/>
        <rFont val="Arial"/>
        <family val="2"/>
        <charset val="238"/>
      </rPr>
      <t>April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>?</t>
    </r>
  </si>
  <si>
    <r>
      <t xml:space="preserve">Enter the formula into cell </t>
    </r>
    <r>
      <rPr>
        <b/>
        <sz val="11"/>
        <color theme="1"/>
        <rFont val="Arial"/>
        <family val="2"/>
        <charset val="238"/>
      </rPr>
      <t>J11</t>
    </r>
    <r>
      <rPr>
        <sz val="11"/>
        <color theme="1"/>
        <rFont val="Arial"/>
        <family val="2"/>
        <charset val="238"/>
      </rPr>
      <t xml:space="preserve">, which will return the </t>
    </r>
    <r>
      <rPr>
        <b/>
        <sz val="11"/>
        <color rgb="FF0000FF"/>
        <rFont val="Arial"/>
        <family val="2"/>
        <charset val="238"/>
      </rPr>
      <t>rank</t>
    </r>
    <r>
      <rPr>
        <sz val="11"/>
        <color theme="1"/>
        <rFont val="Arial"/>
        <family val="2"/>
        <charset val="238"/>
      </rPr>
      <t>, counting from</t>
    </r>
    <r>
      <rPr>
        <b/>
        <i/>
        <sz val="11"/>
        <color theme="1"/>
        <rFont val="Arial"/>
        <family val="2"/>
        <charset val="238"/>
      </rPr>
      <t xml:space="preserve"> the smallest</t>
    </r>
    <r>
      <rPr>
        <sz val="11"/>
        <color theme="1"/>
        <rFont val="Arial"/>
        <family val="2"/>
        <charset val="238"/>
      </rPr>
      <t xml:space="preserve">, which in terms of amount has the </t>
    </r>
    <r>
      <rPr>
        <b/>
        <sz val="11"/>
        <color rgb="FF006600"/>
        <rFont val="Arial"/>
        <family val="2"/>
        <charset val="238"/>
      </rPr>
      <t>July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>?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</si>
  <si>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J12</t>
    </r>
    <r>
      <rPr>
        <sz val="11"/>
        <color theme="1"/>
        <rFont val="Arial"/>
        <family val="2"/>
        <charset val="238"/>
      </rPr>
      <t xml:space="preserve"> that will give the relative position </t>
    </r>
    <r>
      <rPr>
        <b/>
        <sz val="11"/>
        <color theme="1"/>
        <rFont val="Arial"/>
        <family val="2"/>
        <charset val="238"/>
      </rPr>
      <t>(</t>
    </r>
    <r>
      <rPr>
        <b/>
        <sz val="11"/>
        <color rgb="FF0000FF"/>
        <rFont val="Arial"/>
        <family val="2"/>
        <charset val="238"/>
      </rPr>
      <t>record number</t>
    </r>
    <r>
      <rPr>
        <sz val="11"/>
        <color theme="1"/>
        <rFont val="Arial"/>
        <family val="2"/>
        <charset val="238"/>
      </rPr>
      <t xml:space="preserve">) which the one in the amount of </t>
    </r>
    <r>
      <rPr>
        <b/>
        <sz val="11"/>
        <color rgb="FF006600"/>
        <rFont val="Arial"/>
        <family val="2"/>
        <charset val="238"/>
      </rPr>
      <t>$ 750</t>
    </r>
    <r>
      <rPr>
        <sz val="11"/>
        <color theme="1"/>
        <rFont val="Arial"/>
        <family val="2"/>
        <charset val="238"/>
      </rPr>
      <t xml:space="preserve"> has on the list of</t>
    </r>
    <r>
      <rPr>
        <b/>
        <sz val="11"/>
        <color rgb="FFC00000"/>
        <rFont val="Arial"/>
        <family val="2"/>
        <charset val="238"/>
      </rPr>
      <t xml:space="preserve"> bonuses</t>
    </r>
    <r>
      <rPr>
        <sz val="11"/>
        <color theme="1"/>
        <rFont val="Arial"/>
        <family val="2"/>
        <charset val="238"/>
      </rPr>
      <t>?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</si>
  <si>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J13</t>
    </r>
    <r>
      <rPr>
        <sz val="11"/>
        <color theme="1"/>
        <rFont val="Arial"/>
        <family val="2"/>
        <charset val="238"/>
      </rPr>
      <t xml:space="preserve"> that will give the relative position (</t>
    </r>
    <r>
      <rPr>
        <b/>
        <sz val="11"/>
        <color rgb="FF0000FF"/>
        <rFont val="Arial"/>
        <family val="2"/>
        <charset val="238"/>
      </rPr>
      <t>record number</t>
    </r>
    <r>
      <rPr>
        <sz val="11"/>
        <color theme="1"/>
        <rFont val="Arial"/>
        <family val="2"/>
        <charset val="238"/>
      </rPr>
      <t xml:space="preserve">) that is </t>
    </r>
    <r>
      <rPr>
        <u/>
        <sz val="11"/>
        <color theme="1"/>
        <rFont val="Arial"/>
        <family val="2"/>
        <charset val="238"/>
      </rPr>
      <t>closest to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$ 620</t>
    </r>
    <r>
      <rPr>
        <sz val="11"/>
        <color theme="1"/>
        <rFont val="Arial"/>
        <family val="2"/>
        <charset val="238"/>
      </rPr>
      <t xml:space="preserve"> in the </t>
    </r>
    <r>
      <rPr>
        <b/>
        <sz val="11"/>
        <color rgb="FFC00000"/>
        <rFont val="Arial"/>
        <family val="2"/>
        <charset val="238"/>
      </rPr>
      <t>bonus</t>
    </r>
    <r>
      <rPr>
        <sz val="11"/>
        <color theme="1"/>
        <rFont val="Arial"/>
        <family val="2"/>
        <charset val="238"/>
      </rPr>
      <t xml:space="preserve"> list?</t>
    </r>
  </si>
  <si>
    <r>
      <t xml:space="preserve">Enter the formula to cell </t>
    </r>
    <r>
      <rPr>
        <b/>
        <sz val="11"/>
        <color theme="1"/>
        <rFont val="Arial"/>
        <family val="2"/>
        <charset val="238"/>
      </rPr>
      <t>I5</t>
    </r>
    <r>
      <rPr>
        <sz val="11"/>
        <color theme="1"/>
        <rFont val="Arial"/>
        <family val="2"/>
        <charset val="238"/>
      </rPr>
      <t xml:space="preserve"> that will calculate the </t>
    </r>
    <r>
      <rPr>
        <b/>
        <sz val="11"/>
        <color rgb="FFC00000"/>
        <rFont val="Arial"/>
        <family val="2"/>
        <charset val="238"/>
      </rPr>
      <t>Weighted average</t>
    </r>
    <r>
      <rPr>
        <sz val="11"/>
        <color theme="1"/>
        <rFont val="Arial"/>
        <family val="2"/>
        <charset val="238"/>
      </rPr>
      <t xml:space="preserve"> order value, where the </t>
    </r>
    <r>
      <rPr>
        <u/>
        <sz val="11"/>
        <color theme="1"/>
        <rFont val="Arial"/>
        <family val="2"/>
        <charset val="238"/>
      </rPr>
      <t>weight</t>
    </r>
    <r>
      <rPr>
        <sz val="11"/>
        <color theme="1"/>
        <rFont val="Arial"/>
        <family val="2"/>
        <charset val="238"/>
      </rPr>
      <t xml:space="preserve"> is the </t>
    </r>
    <r>
      <rPr>
        <b/>
        <sz val="11"/>
        <color rgb="FF0000FF"/>
        <rFont val="Arial"/>
        <family val="2"/>
        <charset val="238"/>
      </rPr>
      <t>quantity of orders</t>
    </r>
    <r>
      <rPr>
        <sz val="11"/>
        <color theme="1"/>
        <rFont val="Arial"/>
        <family val="2"/>
        <charset val="238"/>
      </rPr>
      <t xml:space="preserve"> [(Quantity of orders</t>
    </r>
    <r>
      <rPr>
        <b/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vertAlign val="subscript"/>
        <sz val="11"/>
        <color rgb="FF006600"/>
        <rFont val="Arial"/>
        <family val="2"/>
        <charset val="238"/>
      </rPr>
      <t>1</t>
    </r>
    <r>
      <rPr>
        <sz val="11"/>
        <color theme="1"/>
        <rFont val="Arial"/>
        <family val="2"/>
        <charset val="238"/>
      </rPr>
      <t xml:space="preserve"> + ... + Quantity of orders</t>
    </r>
    <r>
      <rPr>
        <b/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 * Average value of orders</t>
    </r>
    <r>
      <rPr>
        <b/>
        <vertAlign val="subscript"/>
        <sz val="11"/>
        <color rgb="FFC00000"/>
        <rFont val="Arial"/>
        <family val="2"/>
        <charset val="238"/>
      </rPr>
      <t>n</t>
    </r>
    <r>
      <rPr>
        <sz val="11"/>
        <color theme="1"/>
        <rFont val="Arial"/>
        <family val="2"/>
        <charset val="238"/>
      </rPr>
      <t xml:space="preserve">] / </t>
    </r>
    <r>
      <rPr>
        <b/>
        <sz val="11"/>
        <color theme="1"/>
        <rFont val="Arial"/>
        <family val="2"/>
        <charset val="238"/>
      </rPr>
      <t>Quantity of orders</t>
    </r>
    <r>
      <rPr>
        <sz val="11"/>
        <color theme="1"/>
        <rFont val="Arial"/>
        <family val="2"/>
        <charset val="238"/>
      </rPr>
      <t xml:space="preserve">
</t>
    </r>
  </si>
  <si>
    <r>
      <t>Weighted average</t>
    </r>
    <r>
      <rPr>
        <b/>
        <sz val="14"/>
        <color theme="1"/>
        <rFont val="Times New Roman"/>
        <family val="1"/>
        <charset val="238"/>
      </rPr>
      <t xml:space="preserve"> value of an order, where the </t>
    </r>
    <r>
      <rPr>
        <b/>
        <u/>
        <sz val="14"/>
        <color theme="1"/>
        <rFont val="Times New Roman"/>
        <family val="1"/>
        <charset val="238"/>
      </rPr>
      <t>weight</t>
    </r>
    <r>
      <rPr>
        <b/>
        <sz val="14"/>
        <color theme="1"/>
        <rFont val="Times New Roman"/>
        <family val="1"/>
        <charset val="238"/>
      </rPr>
      <t xml:space="preserve"> is the </t>
    </r>
    <r>
      <rPr>
        <b/>
        <sz val="14"/>
        <color rgb="FF0000FF"/>
        <rFont val="Times New Roman"/>
        <family val="1"/>
        <charset val="238"/>
      </rPr>
      <t>number of orders</t>
    </r>
    <r>
      <rPr>
        <b/>
        <sz val="14"/>
        <color theme="1"/>
        <rFont val="Times New Roman"/>
        <family val="1"/>
        <charset val="238"/>
      </rPr>
      <t xml:space="preserve"> (QUOTIENT of the </t>
    </r>
    <r>
      <rPr>
        <b/>
        <sz val="14"/>
        <color rgb="FF990099"/>
        <rFont val="Times New Roman"/>
        <family val="1"/>
        <charset val="238"/>
      </rPr>
      <t>sum of the products</t>
    </r>
    <r>
      <rPr>
        <b/>
        <sz val="14"/>
        <color theme="1"/>
        <rFont val="Times New Roman"/>
        <family val="1"/>
        <charset val="238"/>
      </rPr>
      <t xml:space="preserve"> of the </t>
    </r>
    <r>
      <rPr>
        <b/>
        <i/>
        <sz val="14"/>
        <color theme="1"/>
        <rFont val="Times New Roman"/>
        <family val="1"/>
        <charset val="238"/>
      </rPr>
      <t>quantity of orders</t>
    </r>
    <r>
      <rPr>
        <b/>
        <sz val="14"/>
        <color theme="1"/>
        <rFont val="Times New Roman"/>
        <family val="1"/>
        <charset val="238"/>
      </rPr>
      <t xml:space="preserve"> and the </t>
    </r>
    <r>
      <rPr>
        <b/>
        <sz val="14"/>
        <color rgb="FF006600"/>
        <rFont val="Times New Roman"/>
        <family val="1"/>
        <charset val="238"/>
      </rPr>
      <t>average order value</t>
    </r>
    <r>
      <rPr>
        <b/>
        <sz val="14"/>
        <color theme="1"/>
        <rFont val="Times New Roman"/>
        <family val="1"/>
        <charset val="238"/>
      </rPr>
      <t xml:space="preserve"> by the </t>
    </r>
    <r>
      <rPr>
        <b/>
        <u/>
        <sz val="14"/>
        <color theme="1"/>
        <rFont val="Times New Roman"/>
        <family val="1"/>
        <charset val="238"/>
      </rPr>
      <t>total</t>
    </r>
    <r>
      <rPr>
        <b/>
        <sz val="14"/>
        <color theme="1"/>
        <rFont val="Times New Roman"/>
        <family val="1"/>
        <charset val="238"/>
      </rPr>
      <t xml:space="preserve">  </t>
    </r>
    <r>
      <rPr>
        <b/>
        <i/>
        <sz val="14"/>
        <color theme="1"/>
        <rFont val="Times New Roman"/>
        <family val="1"/>
        <charset val="238"/>
      </rPr>
      <t>quantity of orders</t>
    </r>
    <r>
      <rPr>
        <b/>
        <sz val="14"/>
        <color theme="1"/>
        <rFont val="Times New Roman"/>
        <family val="1"/>
        <charset val="238"/>
      </rPr>
      <t>)</t>
    </r>
  </si>
  <si>
    <r>
      <rPr>
        <b/>
        <sz val="14"/>
        <color rgb="FFC00000"/>
        <rFont val="Times New Roman"/>
        <family val="1"/>
        <charset val="238"/>
      </rPr>
      <t>Weighted average</t>
    </r>
    <r>
      <rPr>
        <b/>
        <sz val="14"/>
        <color theme="1"/>
        <rFont val="Times New Roman"/>
        <family val="1"/>
        <charset val="238"/>
      </rPr>
      <t xml:space="preserve"> of the share of complaints, where the </t>
    </r>
    <r>
      <rPr>
        <b/>
        <u/>
        <sz val="14"/>
        <color theme="1"/>
        <rFont val="Times New Roman"/>
        <family val="1"/>
        <charset val="238"/>
      </rPr>
      <t>weight</t>
    </r>
    <r>
      <rPr>
        <b/>
        <sz val="14"/>
        <color theme="1"/>
        <rFont val="Times New Roman"/>
        <family val="1"/>
        <charset val="238"/>
      </rPr>
      <t xml:space="preserve"> is the </t>
    </r>
    <r>
      <rPr>
        <b/>
        <sz val="14"/>
        <color rgb="FF0000FF"/>
        <rFont val="Times New Roman"/>
        <family val="1"/>
        <charset val="238"/>
      </rPr>
      <t>number of stores</t>
    </r>
    <r>
      <rPr>
        <b/>
        <sz val="14"/>
        <color theme="1"/>
        <rFont val="Times New Roman"/>
        <family val="1"/>
        <charset val="238"/>
      </rPr>
      <t xml:space="preserve"> (QUOTIENT of the </t>
    </r>
    <r>
      <rPr>
        <b/>
        <sz val="14"/>
        <color rgb="FF990099"/>
        <rFont val="Times New Roman"/>
        <family val="1"/>
        <charset val="238"/>
      </rPr>
      <t>sum of the products</t>
    </r>
    <r>
      <rPr>
        <b/>
        <sz val="14"/>
        <color theme="1"/>
        <rFont val="Times New Roman"/>
        <family val="1"/>
        <charset val="238"/>
      </rPr>
      <t xml:space="preserve"> of </t>
    </r>
    <r>
      <rPr>
        <b/>
        <i/>
        <sz val="14"/>
        <color theme="1"/>
        <rFont val="Times New Roman"/>
        <family val="1"/>
        <charset val="238"/>
      </rPr>
      <t>% complaints</t>
    </r>
    <r>
      <rPr>
        <b/>
        <sz val="14"/>
        <color theme="1"/>
        <rFont val="Times New Roman"/>
        <family val="1"/>
        <charset val="238"/>
      </rPr>
      <t xml:space="preserve"> and the </t>
    </r>
    <r>
      <rPr>
        <b/>
        <sz val="14"/>
        <color rgb="FF006600"/>
        <rFont val="Times New Roman"/>
        <family val="1"/>
        <charset val="238"/>
      </rPr>
      <t>number of stores</t>
    </r>
    <r>
      <rPr>
        <b/>
        <sz val="14"/>
        <color theme="1"/>
        <rFont val="Times New Roman"/>
        <family val="1"/>
        <charset val="238"/>
      </rPr>
      <t xml:space="preserve"> by the </t>
    </r>
    <r>
      <rPr>
        <b/>
        <u/>
        <sz val="14"/>
        <color theme="1"/>
        <rFont val="Times New Roman"/>
        <family val="1"/>
        <charset val="238"/>
      </rPr>
      <t>total</t>
    </r>
    <r>
      <rPr>
        <b/>
        <sz val="14"/>
        <color theme="1"/>
        <rFont val="Times New Roman"/>
        <family val="1"/>
        <charset val="238"/>
      </rPr>
      <t xml:space="preserve"> </t>
    </r>
    <r>
      <rPr>
        <b/>
        <i/>
        <sz val="14"/>
        <color rgb="FF006600"/>
        <rFont val="Times New Roman"/>
        <family val="1"/>
        <charset val="238"/>
      </rPr>
      <t>number of stores</t>
    </r>
    <r>
      <rPr>
        <b/>
        <sz val="14"/>
        <color theme="1"/>
        <rFont val="Times New Roman"/>
        <family val="1"/>
        <charset val="238"/>
      </rPr>
      <t>)</t>
    </r>
  </si>
  <si>
    <r>
      <t>Enter the formula in cell</t>
    </r>
    <r>
      <rPr>
        <b/>
        <sz val="11"/>
        <color theme="1"/>
        <rFont val="Arial"/>
        <family val="2"/>
        <charset val="238"/>
      </rPr>
      <t xml:space="preserve"> I4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the </t>
    </r>
    <r>
      <rPr>
        <i/>
        <sz val="11"/>
        <color theme="1"/>
        <rFont val="Arial"/>
        <family val="2"/>
        <charset val="238"/>
      </rPr>
      <t>sale of products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over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5</t>
    </r>
    <r>
      <rPr>
        <sz val="11"/>
        <color theme="1"/>
        <rFont val="Arial"/>
        <family val="2"/>
        <charset val="238"/>
      </rPr>
      <t xml:space="preserve"> pieces.</t>
    </r>
  </si>
  <si>
    <r>
      <rPr>
        <b/>
        <i/>
        <sz val="14"/>
        <color rgb="FFC00000"/>
        <rFont val="Times New Roman"/>
        <family val="1"/>
        <charset val="238"/>
      </rPr>
      <t>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the sale of products </t>
    </r>
    <r>
      <rPr>
        <b/>
        <u/>
        <sz val="14"/>
        <rFont val="Times New Roman"/>
        <family val="1"/>
        <charset val="238"/>
      </rPr>
      <t>over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5</t>
    </r>
    <r>
      <rPr>
        <b/>
        <sz val="14"/>
        <rFont val="Times New Roman"/>
        <family val="1"/>
        <charset val="238"/>
      </rPr>
      <t xml:space="preserve"> pieces.</t>
    </r>
  </si>
  <si>
    <r>
      <t xml:space="preserve">Enter the formula in cell </t>
    </r>
    <r>
      <rPr>
        <b/>
        <sz val="11"/>
        <color theme="1"/>
        <rFont val="Arial"/>
        <family val="2"/>
        <charset val="238"/>
      </rPr>
      <t>I5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</t>
    </r>
    <r>
      <rPr>
        <i/>
        <sz val="11"/>
        <color theme="1"/>
        <rFont val="Arial"/>
        <family val="2"/>
        <charset val="238"/>
      </rPr>
      <t>sales of products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over</t>
    </r>
    <r>
      <rPr>
        <b/>
        <sz val="11"/>
        <color rgb="FF990099"/>
        <rFont val="Arial"/>
        <family val="2"/>
        <charset val="238"/>
      </rPr>
      <t xml:space="preserve"> 5</t>
    </r>
    <r>
      <rPr>
        <sz val="11"/>
        <color theme="1"/>
        <rFont val="Arial"/>
        <family val="2"/>
        <charset val="238"/>
      </rPr>
      <t xml:space="preserve"> pieces made </t>
    </r>
    <r>
      <rPr>
        <u/>
        <sz val="11"/>
        <color theme="1"/>
        <rFont val="Arial"/>
        <family val="2"/>
        <charset val="238"/>
      </rPr>
      <t>not earlier than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006600"/>
        <rFont val="Arial"/>
        <family val="2"/>
        <charset val="238"/>
      </rPr>
      <t>June 1, 2019</t>
    </r>
    <r>
      <rPr>
        <sz val="11"/>
        <color theme="1"/>
        <rFont val="Arial"/>
        <family val="2"/>
        <charset val="238"/>
      </rPr>
      <t>.</t>
    </r>
  </si>
  <si>
    <r>
      <t xml:space="preserve">Enter a formula in cell </t>
    </r>
    <r>
      <rPr>
        <b/>
        <sz val="11"/>
        <color theme="1"/>
        <rFont val="Arial"/>
        <family val="2"/>
        <charset val="238"/>
      </rPr>
      <t>I6</t>
    </r>
    <r>
      <rPr>
        <sz val="11"/>
        <color theme="1"/>
        <rFont val="Arial"/>
        <family val="2"/>
        <charset val="238"/>
      </rPr>
      <t xml:space="preserve"> that will </t>
    </r>
    <r>
      <rPr>
        <u/>
        <sz val="11"/>
        <color theme="1"/>
        <rFont val="Arial"/>
        <family val="2"/>
        <charset val="238"/>
      </rPr>
      <t>count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0000FF"/>
        <rFont val="Arial"/>
        <family val="2"/>
        <charset val="238"/>
      </rPr>
      <t>number of days</t>
    </r>
    <r>
      <rPr>
        <sz val="11"/>
        <color theme="1"/>
        <rFont val="Arial"/>
        <family val="2"/>
        <charset val="238"/>
      </rPr>
      <t xml:space="preserve"> with </t>
    </r>
    <r>
      <rPr>
        <i/>
        <sz val="11"/>
        <color theme="1"/>
        <rFont val="Arial"/>
        <family val="2"/>
        <charset val="238"/>
      </rPr>
      <t>product sales</t>
    </r>
    <r>
      <rPr>
        <sz val="11"/>
        <color theme="1"/>
        <rFont val="Arial"/>
        <family val="2"/>
        <charset val="238"/>
      </rPr>
      <t xml:space="preserve"> </t>
    </r>
    <r>
      <rPr>
        <u/>
        <sz val="11"/>
        <color theme="1"/>
        <rFont val="Arial"/>
        <family val="2"/>
        <charset val="238"/>
      </rPr>
      <t>greater than</t>
    </r>
    <r>
      <rPr>
        <sz val="11"/>
        <color theme="1"/>
        <rFont val="Arial"/>
        <family val="2"/>
        <charset val="238"/>
      </rPr>
      <t xml:space="preserve"> the </t>
    </r>
    <r>
      <rPr>
        <b/>
        <sz val="11"/>
        <color rgb="FF990099"/>
        <rFont val="Arial"/>
        <family val="2"/>
        <charset val="238"/>
      </rPr>
      <t>average</t>
    </r>
    <r>
      <rPr>
        <sz val="11"/>
        <color theme="1"/>
        <rFont val="Arial"/>
        <family val="2"/>
        <charset val="238"/>
      </rPr>
      <t xml:space="preserve"> </t>
    </r>
    <r>
      <rPr>
        <b/>
        <sz val="11"/>
        <color rgb="FFC00000"/>
        <rFont val="Arial"/>
        <family val="2"/>
        <charset val="238"/>
      </rPr>
      <t>number of products</t>
    </r>
    <r>
      <rPr>
        <sz val="11"/>
        <color theme="1"/>
        <rFont val="Arial"/>
        <family val="2"/>
        <charset val="238"/>
      </rPr>
      <t xml:space="preserve"> sold during the period considered.</t>
    </r>
  </si>
  <si>
    <r>
      <rPr>
        <b/>
        <i/>
        <sz val="14"/>
        <color rgb="FFC00000"/>
        <rFont val="Times New Roman"/>
        <family val="1"/>
        <charset val="238"/>
      </rPr>
      <t>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the sale of products </t>
    </r>
    <r>
      <rPr>
        <b/>
        <u/>
        <sz val="14"/>
        <rFont val="Times New Roman"/>
        <family val="1"/>
        <charset val="238"/>
      </rPr>
      <t>over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00FF"/>
        <rFont val="Times New Roman"/>
        <family val="1"/>
        <charset val="238"/>
      </rPr>
      <t>5</t>
    </r>
    <r>
      <rPr>
        <b/>
        <sz val="14"/>
        <rFont val="Times New Roman"/>
        <family val="1"/>
        <charset val="238"/>
      </rPr>
      <t xml:space="preserve"> pieces </t>
    </r>
    <r>
      <rPr>
        <b/>
        <u/>
        <sz val="14"/>
        <rFont val="Times New Roman"/>
        <family val="1"/>
        <charset val="238"/>
      </rPr>
      <t>not earlier than</t>
    </r>
    <r>
      <rPr>
        <b/>
        <sz val="14"/>
        <rFont val="Times New Roman"/>
        <family val="1"/>
        <charset val="238"/>
      </rPr>
      <t xml:space="preserve"> </t>
    </r>
    <r>
      <rPr>
        <b/>
        <sz val="14"/>
        <color rgb="FF006600"/>
        <rFont val="Times New Roman"/>
        <family val="1"/>
        <charset val="238"/>
      </rPr>
      <t>June 1, 2019</t>
    </r>
    <r>
      <rPr>
        <b/>
        <sz val="14"/>
        <rFont val="Times New Roman"/>
        <family val="1"/>
        <charset val="238"/>
      </rPr>
      <t>.</t>
    </r>
  </si>
  <si>
    <r>
      <rPr>
        <b/>
        <i/>
        <sz val="14"/>
        <color rgb="FFC00000"/>
        <rFont val="Times New Roman"/>
        <family val="1"/>
        <charset val="238"/>
      </rPr>
      <t>Number of days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with sales </t>
    </r>
    <r>
      <rPr>
        <b/>
        <u/>
        <sz val="14"/>
        <rFont val="Times New Roman"/>
        <family val="1"/>
        <charset val="238"/>
      </rPr>
      <t>greater than</t>
    </r>
    <r>
      <rPr>
        <b/>
        <sz val="14"/>
        <rFont val="Times New Roman"/>
        <family val="1"/>
        <charset val="238"/>
      </rPr>
      <t xml:space="preserve"> the </t>
    </r>
    <r>
      <rPr>
        <b/>
        <sz val="14"/>
        <color rgb="FF0000FF"/>
        <rFont val="Times New Roman"/>
        <family val="1"/>
        <charset val="238"/>
      </rPr>
      <t>average</t>
    </r>
    <r>
      <rPr>
        <b/>
        <sz val="14"/>
        <rFont val="Times New Roman"/>
        <family val="1"/>
        <charset val="238"/>
      </rPr>
      <t xml:space="preserve"> number of products sold during the </t>
    </r>
    <r>
      <rPr>
        <b/>
        <sz val="14"/>
        <color rgb="FF006600"/>
        <rFont val="Times New Roman"/>
        <family val="1"/>
        <charset val="238"/>
      </rPr>
      <t>period</t>
    </r>
    <r>
      <rPr>
        <b/>
        <sz val="14"/>
        <rFont val="Times New Roman"/>
        <family val="1"/>
        <charset val="238"/>
      </rPr>
      <t xml:space="preserve"> considered.</t>
    </r>
  </si>
  <si>
    <r>
      <rPr>
        <b/>
        <i/>
        <sz val="14"/>
        <color rgb="FFC00000"/>
        <rFont val="Times New Roman"/>
        <family val="1"/>
        <charset val="238"/>
      </rPr>
      <t>Total sales</t>
    </r>
    <r>
      <rPr>
        <b/>
        <i/>
        <sz val="14"/>
        <rFont val="Times New Roman"/>
        <family val="1"/>
        <charset val="238"/>
      </rPr>
      <t xml:space="preserve"> </t>
    </r>
    <r>
      <rPr>
        <b/>
        <sz val="14"/>
        <rFont val="Times New Roman"/>
        <family val="1"/>
        <charset val="238"/>
      </rPr>
      <t xml:space="preserve"> where </t>
    </r>
    <r>
      <rPr>
        <b/>
        <u/>
        <sz val="14"/>
        <rFont val="Times New Roman"/>
        <family val="1"/>
        <charset val="238"/>
      </rPr>
      <t>less than</t>
    </r>
    <r>
      <rPr>
        <b/>
        <sz val="14"/>
        <rFont val="Times New Roman"/>
        <family val="1"/>
        <charset val="238"/>
      </rPr>
      <t xml:space="preserve"> the </t>
    </r>
    <r>
      <rPr>
        <b/>
        <sz val="14"/>
        <color rgb="FF0000FF"/>
        <rFont val="Times New Roman"/>
        <family val="1"/>
        <charset val="238"/>
      </rPr>
      <t>average</t>
    </r>
    <r>
      <rPr>
        <b/>
        <sz val="14"/>
        <rFont val="Times New Roman"/>
        <family val="1"/>
        <charset val="238"/>
      </rPr>
      <t xml:space="preserve"> number of products sold for orders during the period cosidered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</si>
</sst>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&quot;zł&quot;"/>
    <numFmt numFmtId="165" formatCode="[$-415]mmmm\ yy;@"/>
    <numFmt numFmtId="166" formatCode="0.0%"/>
    <numFmt numFmtId="167" formatCode="yyyy\-mm\-dd;@"/>
    <numFmt numFmtId="168" formatCode="[$$-409]#,##0"/>
    <numFmt numFmtId="169" formatCode="[$$-409]#,##0.00"/>
  </numFmts>
  <fonts count="3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6"/>
      <color rgb="FFC0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rgb="FFC00000"/>
      <name val="Arial"/>
      <family val="2"/>
      <charset val="238"/>
    </font>
    <font>
      <b/>
      <sz val="11"/>
      <color rgb="FF0000FF"/>
      <name val="Arial"/>
      <family val="2"/>
      <charset val="238"/>
    </font>
    <font>
      <sz val="10"/>
      <name val="Arial CE"/>
      <charset val="238"/>
    </font>
    <font>
      <b/>
      <sz val="11"/>
      <color rgb="FF990099"/>
      <name val="Arial"/>
      <family val="2"/>
      <charset val="238"/>
    </font>
    <font>
      <b/>
      <sz val="14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b/>
      <i/>
      <sz val="14"/>
      <name val="Times New Roman"/>
      <family val="1"/>
      <charset val="238"/>
    </font>
    <font>
      <b/>
      <sz val="14"/>
      <color rgb="FF0000FF"/>
      <name val="Times New Roman"/>
      <family val="1"/>
      <charset val="238"/>
    </font>
    <font>
      <b/>
      <u/>
      <sz val="14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sz val="14"/>
      <color rgb="FFC00000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4"/>
      <color rgb="FF990099"/>
      <name val="Times New Roman"/>
      <family val="1"/>
      <charset val="238"/>
    </font>
    <font>
      <b/>
      <sz val="14"/>
      <color rgb="FF006600"/>
      <name val="Times New Roman"/>
      <family val="1"/>
      <charset val="238"/>
    </font>
    <font>
      <b/>
      <sz val="16"/>
      <color rgb="FFFF0000"/>
      <name val="Calibri"/>
      <family val="2"/>
      <charset val="238"/>
      <scheme val="minor"/>
    </font>
    <font>
      <u/>
      <sz val="11"/>
      <color theme="1"/>
      <name val="Arial"/>
      <family val="2"/>
      <charset val="238"/>
    </font>
    <font>
      <b/>
      <sz val="11"/>
      <color rgb="FF00660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i/>
      <sz val="14"/>
      <color rgb="FFC00000"/>
      <name val="Times New Roman"/>
      <family val="1"/>
      <charset val="238"/>
    </font>
    <font>
      <b/>
      <i/>
      <sz val="14"/>
      <color rgb="FF0000FF"/>
      <name val="Times New Roman"/>
      <family val="1"/>
      <charset val="238"/>
    </font>
    <font>
      <b/>
      <u/>
      <sz val="14"/>
      <color theme="1"/>
      <name val="Times New Roman"/>
      <family val="1"/>
      <charset val="238"/>
    </font>
    <font>
      <b/>
      <i/>
      <sz val="14"/>
      <color theme="1"/>
      <name val="Times New Roman"/>
      <family val="1"/>
      <charset val="238"/>
    </font>
    <font>
      <b/>
      <i/>
      <sz val="14"/>
      <color rgb="FF006600"/>
      <name val="Times New Roman"/>
      <family val="1"/>
      <charset val="238"/>
    </font>
    <font>
      <b/>
      <i/>
      <sz val="11"/>
      <color theme="1"/>
      <name val="Arial"/>
      <family val="2"/>
      <charset val="238"/>
    </font>
    <font>
      <vertAlign val="subscript"/>
      <sz val="11"/>
      <color rgb="FF006600"/>
      <name val="Arial"/>
      <family val="2"/>
      <charset val="238"/>
    </font>
    <font>
      <b/>
      <vertAlign val="subscript"/>
      <sz val="11"/>
      <color rgb="FF006600"/>
      <name val="Arial"/>
      <family val="2"/>
      <charset val="238"/>
    </font>
    <font>
      <vertAlign val="subscript"/>
      <sz val="11"/>
      <color rgb="FFC00000"/>
      <name val="Arial"/>
      <family val="2"/>
      <charset val="238"/>
    </font>
    <font>
      <b/>
      <vertAlign val="subscript"/>
      <sz val="11"/>
      <color rgb="FFC00000"/>
      <name val="Arial"/>
      <family val="2"/>
      <charset val="238"/>
    </font>
    <font>
      <b/>
      <vertAlign val="subscript"/>
      <sz val="11"/>
      <color rgb="FF990099"/>
      <name val="Arial"/>
      <family val="2"/>
      <charset val="238"/>
    </font>
    <font>
      <b/>
      <i/>
      <sz val="11"/>
      <color rgb="FF990099"/>
      <name val="Arial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9FF6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6" tint="0.7999816888943144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6" tint="0.79998168889431442"/>
      </bottom>
      <diagonal/>
    </border>
  </borders>
  <cellStyleXfs count="3">
    <xf numFmtId="0" fontId="0" fillId="0" borderId="0"/>
    <xf numFmtId="0" fontId="7" fillId="0" borderId="0"/>
    <xf numFmtId="9" fontId="10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9" fontId="4" fillId="5" borderId="7" xfId="0" applyNumberFormat="1" applyFont="1" applyFill="1" applyBorder="1" applyAlignment="1">
      <alignment horizontal="center" vertical="center" wrapText="1"/>
    </xf>
    <xf numFmtId="9" fontId="4" fillId="5" borderId="2" xfId="0" applyNumberFormat="1" applyFont="1" applyFill="1" applyBorder="1" applyAlignment="1">
      <alignment horizontal="center" vertical="center" wrapText="1"/>
    </xf>
    <xf numFmtId="9" fontId="4" fillId="5" borderId="9" xfId="0" applyNumberFormat="1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 wrapText="1"/>
    </xf>
    <xf numFmtId="0" fontId="18" fillId="10" borderId="10" xfId="0" applyFont="1" applyFill="1" applyBorder="1" applyAlignment="1">
      <alignment horizontal="center" vertical="center" wrapText="1"/>
    </xf>
    <xf numFmtId="0" fontId="16" fillId="11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164" fontId="14" fillId="14" borderId="3" xfId="0" applyNumberFormat="1" applyFont="1" applyFill="1" applyBorder="1" applyAlignment="1">
      <alignment horizontal="center" vertical="center"/>
    </xf>
    <xf numFmtId="164" fontId="14" fillId="14" borderId="15" xfId="0" applyNumberFormat="1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66" fontId="4" fillId="8" borderId="7" xfId="0" applyNumberFormat="1" applyFont="1" applyFill="1" applyBorder="1" applyAlignment="1">
      <alignment horizontal="center" vertical="center"/>
    </xf>
    <xf numFmtId="166" fontId="4" fillId="8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6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6" borderId="9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66" fontId="4" fillId="8" borderId="9" xfId="0" applyNumberFormat="1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17" fillId="15" borderId="19" xfId="0" applyFont="1" applyFill="1" applyBorder="1" applyAlignment="1">
      <alignment horizontal="center" vertical="center" wrapText="1"/>
    </xf>
    <xf numFmtId="0" fontId="17" fillId="15" borderId="20" xfId="0" applyFont="1" applyFill="1" applyBorder="1" applyAlignment="1">
      <alignment horizontal="center" vertical="center" wrapText="1"/>
    </xf>
    <xf numFmtId="0" fontId="0" fillId="11" borderId="0" xfId="0" applyNumberFormat="1" applyFill="1" applyAlignment="1">
      <alignment horizontal="center" vertical="center"/>
    </xf>
    <xf numFmtId="0" fontId="0" fillId="12" borderId="0" xfId="0" applyNumberFormat="1" applyFill="1" applyAlignment="1">
      <alignment horizontal="center" vertical="center"/>
    </xf>
    <xf numFmtId="0" fontId="0" fillId="11" borderId="0" xfId="2" applyNumberFormat="1" applyFont="1" applyFill="1" applyAlignment="1">
      <alignment horizontal="center" vertical="center"/>
    </xf>
    <xf numFmtId="167" fontId="4" fillId="16" borderId="6" xfId="0" applyNumberFormat="1" applyFont="1" applyFill="1" applyBorder="1" applyAlignment="1">
      <alignment horizontal="center" vertical="center"/>
    </xf>
    <xf numFmtId="167" fontId="4" fillId="16" borderId="5" xfId="0" applyNumberFormat="1" applyFont="1" applyFill="1" applyBorder="1" applyAlignment="1">
      <alignment horizontal="center" vertical="center"/>
    </xf>
    <xf numFmtId="167" fontId="4" fillId="16" borderId="8" xfId="0" applyNumberFormat="1" applyFont="1" applyFill="1" applyBorder="1" applyAlignment="1">
      <alignment horizontal="center" vertical="center"/>
    </xf>
    <xf numFmtId="165" fontId="4" fillId="6" borderId="2" xfId="0" applyNumberFormat="1" applyFont="1" applyFill="1" applyBorder="1" applyAlignment="1">
      <alignment horizontal="right" vertical="center"/>
    </xf>
    <xf numFmtId="165" fontId="4" fillId="6" borderId="9" xfId="0" applyNumberFormat="1" applyFont="1" applyFill="1" applyBorder="1" applyAlignment="1">
      <alignment horizontal="right" vertical="center"/>
    </xf>
    <xf numFmtId="168" fontId="1" fillId="14" borderId="0" xfId="0" applyNumberFormat="1" applyFont="1" applyFill="1" applyAlignment="1">
      <alignment horizontal="center" vertical="center"/>
    </xf>
    <xf numFmtId="168" fontId="4" fillId="5" borderId="7" xfId="0" applyNumberFormat="1" applyFont="1" applyFill="1" applyBorder="1" applyAlignment="1">
      <alignment horizontal="center" vertical="center"/>
    </xf>
    <xf numFmtId="168" fontId="4" fillId="5" borderId="2" xfId="0" applyNumberFormat="1" applyFont="1" applyFill="1" applyBorder="1" applyAlignment="1">
      <alignment horizontal="center" vertical="center"/>
    </xf>
    <xf numFmtId="168" fontId="4" fillId="5" borderId="9" xfId="0" applyNumberFormat="1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 wrapText="1"/>
    </xf>
    <xf numFmtId="169" fontId="0" fillId="11" borderId="0" xfId="0" applyNumberFormat="1" applyFill="1" applyAlignment="1">
      <alignment horizontal="center" vertical="center"/>
    </xf>
    <xf numFmtId="169" fontId="0" fillId="12" borderId="0" xfId="0" applyNumberFormat="1" applyFill="1" applyAlignment="1">
      <alignment horizontal="center" vertical="center"/>
    </xf>
    <xf numFmtId="4" fontId="0" fillId="11" borderId="0" xfId="2" applyNumberFormat="1" applyFont="1" applyFill="1" applyAlignment="1">
      <alignment horizontal="center" vertical="center"/>
    </xf>
    <xf numFmtId="168" fontId="0" fillId="1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Normal" xfId="0" builtinId="0"/>
    <cellStyle name="Normalny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006600"/>
      <color rgb="FF990099"/>
      <color rgb="FF0000FF"/>
      <color rgb="FFFF0066"/>
      <color rgb="FFFF33CC"/>
      <color rgb="FF99FF99"/>
      <color rgb="FF99FF66"/>
      <color rgb="FF00FF99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H10" zoomScale="114" zoomScaleNormal="75" workbookViewId="0">
      <selection activeCell="J10" sqref="J10"/>
    </sheetView>
  </sheetViews>
  <sheetFormatPr defaultColWidth="0" defaultRowHeight="15"/>
  <cols>
    <col min="1" max="1" width="16.0078125" customWidth="1"/>
    <col min="2" max="2" width="14.52734375" customWidth="1"/>
    <col min="3" max="3" width="15.6015625" customWidth="1"/>
    <col min="4" max="4" width="20.71484375" bestFit="1" customWidth="1"/>
    <col min="5" max="5" width="17.890625" customWidth="1"/>
    <col min="6" max="6" width="15.19921875" customWidth="1"/>
    <col min="7" max="7" width="16.27734375" customWidth="1"/>
    <col min="8" max="8" width="9.28125" customWidth="1"/>
    <col min="9" max="9" width="36.859375" customWidth="1"/>
    <col min="10" max="10" width="12.77734375" customWidth="1"/>
    <col min="11" max="11" width="9.28125" customWidth="1"/>
    <col min="12" max="12" width="11.296875" customWidth="1"/>
    <col min="13" max="14" width="9.28125" customWidth="1"/>
    <col min="15" max="18" width="0" hidden="1" customWidth="1"/>
    <col min="19" max="16384" width="9.14453125" hidden="1"/>
  </cols>
  <sheetData>
    <row r="1" spans="1:13" s="1" customFormat="1" ht="21">
      <c r="A1" s="78" t="s">
        <v>49</v>
      </c>
      <c r="B1" s="78"/>
      <c r="C1" s="78"/>
      <c r="D1" s="78"/>
      <c r="E1" s="78"/>
      <c r="F1" s="78"/>
    </row>
    <row r="2" spans="1:13" ht="15.75" thickBot="1"/>
    <row r="3" spans="1:13" ht="51" thickBot="1">
      <c r="A3" s="16" t="s">
        <v>16</v>
      </c>
      <c r="B3" s="16" t="s">
        <v>17</v>
      </c>
      <c r="C3" s="17" t="s">
        <v>18</v>
      </c>
      <c r="D3" s="17" t="s">
        <v>50</v>
      </c>
      <c r="E3" s="17" t="s">
        <v>19</v>
      </c>
      <c r="F3" s="17" t="s">
        <v>20</v>
      </c>
      <c r="G3" s="17" t="s">
        <v>21</v>
      </c>
      <c r="I3" s="24" t="s">
        <v>51</v>
      </c>
      <c r="J3" s="27">
        <f>COUNT(D4:D15)</f>
        <v>8</v>
      </c>
    </row>
    <row r="4" spans="1:13" ht="52.7" customHeight="1" thickBot="1">
      <c r="A4" s="10" t="s">
        <v>22</v>
      </c>
      <c r="B4" s="11" t="s">
        <v>23</v>
      </c>
      <c r="C4" s="67" t="s">
        <v>25</v>
      </c>
      <c r="D4" s="2">
        <v>2</v>
      </c>
      <c r="E4" s="18"/>
      <c r="F4" s="70">
        <v>1850</v>
      </c>
      <c r="G4" s="21" t="s">
        <v>38</v>
      </c>
      <c r="I4" s="25" t="s">
        <v>42</v>
      </c>
      <c r="J4" s="28">
        <f>COUNTBLANK(E4:E15)</f>
        <v>9</v>
      </c>
    </row>
    <row r="5" spans="1:13" ht="57" customHeight="1" thickBot="1">
      <c r="A5" s="12" t="s">
        <v>22</v>
      </c>
      <c r="B5" s="13" t="s">
        <v>23</v>
      </c>
      <c r="C5" s="67" t="s">
        <v>26</v>
      </c>
      <c r="D5" s="3" t="s">
        <v>116</v>
      </c>
      <c r="E5" s="19"/>
      <c r="F5" s="71">
        <v>400</v>
      </c>
      <c r="G5" s="22" t="s">
        <v>38</v>
      </c>
      <c r="I5" s="24" t="s">
        <v>41</v>
      </c>
      <c r="J5" s="27">
        <f>COUNTA(E4:E15)</f>
        <v>3</v>
      </c>
    </row>
    <row r="6" spans="1:13" ht="57.6" customHeight="1" thickBot="1">
      <c r="A6" s="12" t="s">
        <v>22</v>
      </c>
      <c r="B6" s="13" t="s">
        <v>23</v>
      </c>
      <c r="C6" s="67" t="s">
        <v>27</v>
      </c>
      <c r="D6" s="3" t="s">
        <v>116</v>
      </c>
      <c r="E6" s="19"/>
      <c r="F6" s="71">
        <v>600</v>
      </c>
      <c r="G6" s="22" t="s">
        <v>39</v>
      </c>
      <c r="I6" s="25" t="s">
        <v>52</v>
      </c>
      <c r="J6" s="28">
        <f>COUNTIF(D4:D15,"&gt;1")</f>
        <v>7</v>
      </c>
    </row>
    <row r="7" spans="1:13" ht="51" thickBot="1">
      <c r="A7" s="12" t="s">
        <v>22</v>
      </c>
      <c r="B7" s="13" t="s">
        <v>23</v>
      </c>
      <c r="C7" s="67" t="s">
        <v>28</v>
      </c>
      <c r="D7" s="3">
        <v>6</v>
      </c>
      <c r="E7" s="19">
        <v>3</v>
      </c>
      <c r="F7" s="71">
        <v>450</v>
      </c>
      <c r="G7" s="22" t="s">
        <v>40</v>
      </c>
      <c r="I7" s="25" t="s">
        <v>43</v>
      </c>
      <c r="J7" s="27">
        <f>COUNTIF(F4:F15,"&gt;="&amp;M7)</f>
        <v>5</v>
      </c>
      <c r="L7" s="26" t="s">
        <v>44</v>
      </c>
      <c r="M7" s="69">
        <v>500</v>
      </c>
    </row>
    <row r="8" spans="1:13" ht="76.349999999999994" customHeight="1" thickBot="1">
      <c r="A8" s="12" t="s">
        <v>22</v>
      </c>
      <c r="B8" s="13" t="s">
        <v>23</v>
      </c>
      <c r="C8" s="67" t="s">
        <v>29</v>
      </c>
      <c r="D8" s="3">
        <v>3</v>
      </c>
      <c r="E8" s="19">
        <v>2</v>
      </c>
      <c r="F8" s="71">
        <v>1220</v>
      </c>
      <c r="G8" s="22" t="s">
        <v>38</v>
      </c>
      <c r="I8" s="24" t="s">
        <v>53</v>
      </c>
      <c r="J8" s="28">
        <f>COUNTIFS(D4:D15,"&gt;=1",E4:E15,"&gt;=1")</f>
        <v>2</v>
      </c>
    </row>
    <row r="9" spans="1:13" ht="81.75" thickBot="1">
      <c r="A9" s="12" t="s">
        <v>22</v>
      </c>
      <c r="B9" s="13" t="s">
        <v>23</v>
      </c>
      <c r="C9" s="67" t="s">
        <v>37</v>
      </c>
      <c r="D9" s="3">
        <v>5</v>
      </c>
      <c r="E9" s="19"/>
      <c r="F9" s="71">
        <v>750</v>
      </c>
      <c r="G9" s="22" t="s">
        <v>39</v>
      </c>
      <c r="I9" s="25" t="s">
        <v>45</v>
      </c>
      <c r="J9" s="27">
        <f>COUNTIFS(F4:F15,"&gt;500",G4:G15,"&lt;&gt;"&amp;"*discretionary*")</f>
        <v>2</v>
      </c>
    </row>
    <row r="10" spans="1:13" ht="90.6" customHeight="1" thickBot="1">
      <c r="A10" s="12" t="s">
        <v>22</v>
      </c>
      <c r="B10" s="13" t="s">
        <v>23</v>
      </c>
      <c r="C10" s="67" t="s">
        <v>30</v>
      </c>
      <c r="D10" s="3">
        <v>10</v>
      </c>
      <c r="E10" s="19"/>
      <c r="F10" s="71">
        <v>250</v>
      </c>
      <c r="G10" s="22" t="s">
        <v>38</v>
      </c>
      <c r="I10" s="24" t="s">
        <v>54</v>
      </c>
      <c r="J10" s="77">
        <f>_xlfn.RANK.EQ(F7,F4:F15,0)</f>
        <v>6</v>
      </c>
    </row>
    <row r="11" spans="1:13" ht="69.599999999999994" customHeight="1" thickBot="1">
      <c r="A11" s="12" t="s">
        <v>22</v>
      </c>
      <c r="B11" s="13" t="s">
        <v>23</v>
      </c>
      <c r="C11" s="67" t="s">
        <v>31</v>
      </c>
      <c r="D11" s="3">
        <v>7</v>
      </c>
      <c r="E11" s="19"/>
      <c r="F11" s="71">
        <v>300</v>
      </c>
      <c r="G11" s="22" t="s">
        <v>39</v>
      </c>
      <c r="I11" s="25" t="s">
        <v>46</v>
      </c>
      <c r="J11" s="27">
        <f>MATCH(750,F4:F15,0)</f>
        <v>6</v>
      </c>
    </row>
    <row r="12" spans="1:13" ht="51" thickBot="1">
      <c r="A12" s="12" t="s">
        <v>22</v>
      </c>
      <c r="B12" s="13" t="s">
        <v>23</v>
      </c>
      <c r="C12" s="67" t="s">
        <v>32</v>
      </c>
      <c r="D12" s="3">
        <v>4</v>
      </c>
      <c r="E12" s="19"/>
      <c r="F12" s="71">
        <v>150</v>
      </c>
      <c r="G12" s="22" t="s">
        <v>40</v>
      </c>
      <c r="I12" s="24" t="s">
        <v>47</v>
      </c>
      <c r="J12" s="28">
        <f>MATCH(750,F4:F15,1)</f>
        <v>6</v>
      </c>
    </row>
    <row r="13" spans="1:13" ht="49.35" customHeight="1" thickBot="1">
      <c r="A13" s="12" t="s">
        <v>22</v>
      </c>
      <c r="B13" s="13" t="s">
        <v>23</v>
      </c>
      <c r="C13" s="67" t="s">
        <v>33</v>
      </c>
      <c r="D13" s="3" t="s">
        <v>116</v>
      </c>
      <c r="E13" s="19">
        <v>5</v>
      </c>
      <c r="F13" s="71">
        <v>420</v>
      </c>
      <c r="G13" s="22" t="s">
        <v>38</v>
      </c>
      <c r="I13" s="25" t="s">
        <v>48</v>
      </c>
      <c r="J13" s="28">
        <f>MATCH(620,F4:F15,1)</f>
        <v>4</v>
      </c>
    </row>
    <row r="14" spans="1:13" ht="51" customHeight="1">
      <c r="A14" s="12" t="s">
        <v>22</v>
      </c>
      <c r="B14" s="13" t="s">
        <v>23</v>
      </c>
      <c r="C14" s="67" t="s">
        <v>34</v>
      </c>
      <c r="D14" s="3" t="s">
        <v>116</v>
      </c>
      <c r="E14" s="19"/>
      <c r="F14" s="71">
        <v>180</v>
      </c>
      <c r="G14" s="22" t="s">
        <v>40</v>
      </c>
    </row>
    <row r="15" spans="1:13" ht="30" customHeight="1" thickBot="1">
      <c r="A15" s="14" t="s">
        <v>24</v>
      </c>
      <c r="B15" s="15" t="s">
        <v>23</v>
      </c>
      <c r="C15" s="68" t="s">
        <v>35</v>
      </c>
      <c r="D15" s="4">
        <v>1</v>
      </c>
      <c r="E15" s="20"/>
      <c r="F15" s="72">
        <v>550</v>
      </c>
      <c r="G15" s="23" t="s">
        <v>39</v>
      </c>
    </row>
    <row r="16" spans="1:13" ht="18.600000000000001" customHeight="1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topLeftCell="A3" zoomScale="140" zoomScaleNormal="75" workbookViewId="0">
      <selection activeCell="G9" sqref="G9"/>
    </sheetView>
  </sheetViews>
  <sheetFormatPr defaultColWidth="0" defaultRowHeight="15"/>
  <cols>
    <col min="1" max="1" width="16.0078125" customWidth="1"/>
    <col min="2" max="2" width="14.52734375" customWidth="1"/>
    <col min="3" max="3" width="17.3515625" customWidth="1"/>
    <col min="4" max="4" width="28.3828125" customWidth="1"/>
    <col min="5" max="5" width="9.28125" customWidth="1"/>
    <col min="6" max="6" width="51.7890625" customWidth="1"/>
    <col min="7" max="7" width="12.77734375" customWidth="1"/>
    <col min="8" max="8" width="17.890625" customWidth="1"/>
    <col min="9" max="11" width="9.28125" customWidth="1"/>
    <col min="12" max="20" width="0" hidden="1" customWidth="1"/>
    <col min="21" max="16384" width="9.14453125" hidden="1"/>
  </cols>
  <sheetData>
    <row r="1" spans="3:7" s="1" customFormat="1" ht="21">
      <c r="C1" s="79" t="s">
        <v>71</v>
      </c>
      <c r="D1" s="79"/>
    </row>
    <row r="2" spans="3:7" ht="15.75" thickBot="1"/>
    <row r="3" spans="3:7" ht="88.7" customHeight="1" thickBot="1">
      <c r="C3" s="59" t="s">
        <v>72</v>
      </c>
      <c r="D3" s="60" t="s">
        <v>73</v>
      </c>
    </row>
    <row r="4" spans="3:7" ht="60.6" customHeight="1" thickBot="1">
      <c r="C4" s="53" t="s">
        <v>4</v>
      </c>
      <c r="D4" s="56" t="s">
        <v>76</v>
      </c>
      <c r="F4" s="24" t="s">
        <v>78</v>
      </c>
      <c r="G4" s="61">
        <f>COUNTIF(C4:C8,"x-*")</f>
        <v>3</v>
      </c>
    </row>
    <row r="5" spans="3:7" ht="62.45" customHeight="1" thickBot="1">
      <c r="C5" s="54" t="s">
        <v>5</v>
      </c>
      <c r="D5" s="57" t="s">
        <v>74</v>
      </c>
      <c r="F5" s="25" t="s">
        <v>79</v>
      </c>
      <c r="G5" s="62">
        <f>COUNTIF(C4:C8,"*B")</f>
        <v>3</v>
      </c>
    </row>
    <row r="6" spans="3:7" ht="55.7" customHeight="1" thickBot="1">
      <c r="C6" s="54" t="s">
        <v>6</v>
      </c>
      <c r="D6" s="57" t="s">
        <v>75</v>
      </c>
      <c r="F6" s="24" t="s">
        <v>80</v>
      </c>
      <c r="G6" s="63">
        <f>COUNTIF(C4:C8,"*30*")</f>
        <v>1</v>
      </c>
    </row>
    <row r="7" spans="3:7" ht="58.7" customHeight="1" thickBot="1">
      <c r="C7" s="54" t="s">
        <v>7</v>
      </c>
      <c r="D7" s="57" t="s">
        <v>76</v>
      </c>
      <c r="F7" s="25" t="s">
        <v>81</v>
      </c>
      <c r="G7" s="62">
        <f>COUNTIF(C4:C8,"&lt;&gt;*0*")</f>
        <v>1</v>
      </c>
    </row>
    <row r="8" spans="3:7" ht="57" customHeight="1" thickBot="1">
      <c r="C8" s="55" t="s">
        <v>8</v>
      </c>
      <c r="D8" s="58" t="s">
        <v>77</v>
      </c>
      <c r="F8" s="24" t="s">
        <v>82</v>
      </c>
      <c r="G8" s="62">
        <f>COUNTIF(C4:C8,"???????")</f>
        <v>3</v>
      </c>
    </row>
    <row r="9" spans="3:7" ht="54" customHeight="1" thickBot="1">
      <c r="F9" s="25" t="s">
        <v>83</v>
      </c>
      <c r="G9" s="62">
        <f>COUNTIF(C4:C8,"???????B")</f>
        <v>2</v>
      </c>
    </row>
    <row r="10" spans="3:7" ht="90.6" customHeight="1"/>
    <row r="11" spans="3:7" ht="57" customHeight="1"/>
    <row r="12" spans="3:7" ht="46.35" customHeight="1"/>
    <row r="13" spans="3:7" ht="49.35" customHeight="1"/>
    <row r="14" spans="3:7" ht="51" customHeight="1"/>
    <row r="15" spans="3:7" ht="30" customHeight="1"/>
    <row r="16" spans="3:7" ht="18.600000000000001" customHeight="1"/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6"/>
  <sheetViews>
    <sheetView topLeftCell="C1" zoomScale="115" zoomScaleNormal="75" workbookViewId="0">
      <selection activeCell="I11" sqref="I11"/>
    </sheetView>
  </sheetViews>
  <sheetFormatPr defaultColWidth="0" defaultRowHeight="15"/>
  <cols>
    <col min="1" max="1" width="16.0078125" customWidth="1"/>
    <col min="2" max="2" width="14.52734375" customWidth="1"/>
    <col min="3" max="3" width="17.3515625" customWidth="1"/>
    <col min="4" max="6" width="28.3828125" customWidth="1"/>
    <col min="7" max="7" width="9.28125" customWidth="1"/>
    <col min="8" max="8" width="49.3671875" customWidth="1"/>
    <col min="9" max="9" width="12.77734375" customWidth="1"/>
    <col min="10" max="10" width="17.890625" customWidth="1"/>
    <col min="11" max="13" width="9.28125" customWidth="1"/>
    <col min="14" max="22" width="0" hidden="1" customWidth="1"/>
    <col min="23" max="16384" width="9.14453125" hidden="1"/>
  </cols>
  <sheetData>
    <row r="1" spans="3:9" s="1" customFormat="1" ht="21">
      <c r="C1" s="79" t="s">
        <v>85</v>
      </c>
      <c r="D1" s="79"/>
      <c r="E1" s="79"/>
      <c r="F1" s="79"/>
    </row>
    <row r="2" spans="3:9" ht="15.75" thickBot="1"/>
    <row r="3" spans="3:9" ht="69" customHeight="1" thickBot="1">
      <c r="C3" s="59" t="s">
        <v>72</v>
      </c>
      <c r="D3" s="60" t="s">
        <v>73</v>
      </c>
      <c r="E3" s="59" t="s">
        <v>84</v>
      </c>
      <c r="F3" s="59" t="s">
        <v>101</v>
      </c>
    </row>
    <row r="4" spans="3:9" ht="60.6" customHeight="1" thickBot="1">
      <c r="C4" s="53" t="s">
        <v>4</v>
      </c>
      <c r="D4" s="56" t="s">
        <v>76</v>
      </c>
      <c r="E4" s="64">
        <v>43560</v>
      </c>
      <c r="F4" s="53">
        <v>1</v>
      </c>
      <c r="H4" s="24" t="s">
        <v>127</v>
      </c>
      <c r="I4" s="61">
        <f>COUNTIF(F4:F7,"&gt;5")</f>
        <v>2</v>
      </c>
    </row>
    <row r="5" spans="3:9" ht="62.45" customHeight="1" thickBot="1">
      <c r="C5" s="54" t="s">
        <v>5</v>
      </c>
      <c r="D5" s="57" t="s">
        <v>74</v>
      </c>
      <c r="E5" s="65">
        <v>43580</v>
      </c>
      <c r="F5" s="54">
        <v>4</v>
      </c>
      <c r="H5" s="25" t="s">
        <v>130</v>
      </c>
      <c r="I5" s="62">
        <f>COUNTIFS(F4:F7,"&gt;5",E4:E7,"&lt;=2019-06-01")</f>
        <v>1</v>
      </c>
    </row>
    <row r="6" spans="3:9" ht="55.7" customHeight="1" thickBot="1">
      <c r="C6" s="54" t="s">
        <v>6</v>
      </c>
      <c r="D6" s="57" t="s">
        <v>75</v>
      </c>
      <c r="E6" s="65">
        <v>43586</v>
      </c>
      <c r="F6" s="54">
        <v>6</v>
      </c>
      <c r="H6" s="24" t="s">
        <v>131</v>
      </c>
      <c r="I6" s="63">
        <f>COUNTIF(F4:F7,"&gt;"&amp;AVERAGE(F4:F7,"&gt;"))</f>
        <v>0</v>
      </c>
    </row>
    <row r="7" spans="3:9" ht="58.7" customHeight="1" thickBot="1">
      <c r="C7" s="55" t="s">
        <v>7</v>
      </c>
      <c r="D7" s="58" t="s">
        <v>76</v>
      </c>
      <c r="E7" s="66">
        <v>43689</v>
      </c>
      <c r="F7" s="55">
        <v>8</v>
      </c>
      <c r="H7" s="25" t="s">
        <v>102</v>
      </c>
      <c r="I7" s="62">
        <f>COUNTIF(E4:E7,"&gt;="&amp;F4)</f>
        <v>4</v>
      </c>
    </row>
    <row r="8" spans="3:9" ht="57" customHeight="1" thickBot="1">
      <c r="H8" s="24" t="s">
        <v>103</v>
      </c>
      <c r="I8" s="63">
        <f>SUMIFS(F4:F7,F4:F7,"&lt;=6")</f>
        <v>11</v>
      </c>
    </row>
    <row r="9" spans="3:9" ht="75.599999999999994" customHeight="1" thickBot="1">
      <c r="H9" s="25" t="s">
        <v>104</v>
      </c>
      <c r="I9" s="63">
        <f t="shared" ref="I9:I10" si="0">SUMIFS(F5:F8,F5:F8,"&lt;=6")</f>
        <v>10</v>
      </c>
    </row>
    <row r="10" spans="3:9" ht="90.6" customHeight="1" thickBot="1">
      <c r="H10" s="24" t="s">
        <v>132</v>
      </c>
      <c r="I10" s="63">
        <f t="shared" si="0"/>
        <v>6</v>
      </c>
    </row>
    <row r="11" spans="3:9" ht="57" customHeight="1"/>
    <row r="12" spans="3:9" ht="46.35" customHeight="1"/>
    <row r="13" spans="3:9" ht="49.35" customHeight="1"/>
    <row r="14" spans="3:9" ht="51" customHeight="1"/>
    <row r="15" spans="3:9" ht="30" customHeight="1"/>
    <row r="16" spans="3:9" ht="18.600000000000001" customHeight="1"/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zoomScale="114" zoomScaleNormal="85" workbookViewId="0">
      <selection activeCell="K5" sqref="K5"/>
    </sheetView>
  </sheetViews>
  <sheetFormatPr defaultColWidth="0" defaultRowHeight="15"/>
  <cols>
    <col min="1" max="1" width="16.0078125" customWidth="1"/>
    <col min="2" max="2" width="14.52734375" customWidth="1"/>
    <col min="3" max="3" width="15.6015625" customWidth="1"/>
    <col min="4" max="4" width="20.71484375" bestFit="1" customWidth="1"/>
    <col min="5" max="5" width="17.890625" customWidth="1"/>
    <col min="6" max="6" width="15.19921875" customWidth="1"/>
    <col min="7" max="7" width="16.27734375" customWidth="1"/>
    <col min="8" max="8" width="9.28125" customWidth="1"/>
    <col min="9" max="9" width="12.5078125" customWidth="1"/>
    <col min="10" max="10" width="12.77734375" customWidth="1"/>
    <col min="11" max="11" width="17.890625" customWidth="1"/>
    <col min="12" max="14" width="9.28125" customWidth="1"/>
    <col min="15" max="18" width="0" hidden="1" customWidth="1"/>
    <col min="19" max="16384" width="9.14453125" hidden="1"/>
  </cols>
  <sheetData>
    <row r="1" spans="1:11" s="1" customFormat="1" ht="21">
      <c r="A1" s="78" t="s">
        <v>49</v>
      </c>
      <c r="B1" s="78"/>
      <c r="C1" s="78"/>
      <c r="D1" s="78"/>
      <c r="E1" s="78"/>
      <c r="F1" s="78"/>
    </row>
    <row r="2" spans="1:11" ht="15.75" thickBot="1"/>
    <row r="3" spans="1:11" ht="32.25" thickBot="1">
      <c r="A3" s="16" t="s">
        <v>16</v>
      </c>
      <c r="B3" s="16" t="s">
        <v>17</v>
      </c>
      <c r="C3" s="17" t="s">
        <v>18</v>
      </c>
      <c r="D3" s="17" t="s">
        <v>50</v>
      </c>
      <c r="E3" s="17" t="s">
        <v>19</v>
      </c>
      <c r="F3" s="17" t="s">
        <v>20</v>
      </c>
      <c r="G3" s="17" t="s">
        <v>21</v>
      </c>
    </row>
    <row r="4" spans="1:11" ht="66.75" thickBot="1">
      <c r="A4" s="10" t="s">
        <v>22</v>
      </c>
      <c r="B4" s="11" t="s">
        <v>23</v>
      </c>
      <c r="C4" s="67" t="s">
        <v>25</v>
      </c>
      <c r="D4" s="2">
        <v>2</v>
      </c>
      <c r="E4" s="18"/>
      <c r="F4" s="70">
        <v>1850</v>
      </c>
      <c r="G4" s="21" t="s">
        <v>38</v>
      </c>
      <c r="I4" s="36" t="s">
        <v>95</v>
      </c>
      <c r="J4" s="37" t="s">
        <v>55</v>
      </c>
      <c r="K4" s="33" t="s">
        <v>56</v>
      </c>
    </row>
    <row r="5" spans="1:11" ht="57" customHeight="1">
      <c r="A5" s="12" t="s">
        <v>22</v>
      </c>
      <c r="B5" s="13" t="s">
        <v>23</v>
      </c>
      <c r="C5" s="67" t="s">
        <v>26</v>
      </c>
      <c r="D5" s="3" t="s">
        <v>36</v>
      </c>
      <c r="E5" s="19"/>
      <c r="F5" s="71">
        <v>400</v>
      </c>
      <c r="G5" s="22" t="s">
        <v>38</v>
      </c>
      <c r="I5" s="34"/>
      <c r="J5" s="35">
        <v>500</v>
      </c>
      <c r="K5" s="38" cm="1">
        <f t="array" ref="K5:K8">FREQUENCY($F$4:$F$15,$J$5:$J$7)</f>
        <v>7</v>
      </c>
    </row>
    <row r="6" spans="1:11" ht="57.6" customHeight="1">
      <c r="A6" s="12" t="s">
        <v>22</v>
      </c>
      <c r="B6" s="13" t="s">
        <v>23</v>
      </c>
      <c r="C6" s="67" t="s">
        <v>27</v>
      </c>
      <c r="D6" s="3" t="s">
        <v>36</v>
      </c>
      <c r="E6" s="19"/>
      <c r="F6" s="71">
        <v>600</v>
      </c>
      <c r="G6" s="22" t="s">
        <v>39</v>
      </c>
      <c r="I6" s="29">
        <v>500</v>
      </c>
      <c r="J6" s="32">
        <v>1000</v>
      </c>
      <c r="K6" s="38">
        <v>3</v>
      </c>
    </row>
    <row r="7" spans="1:11" ht="58.7" customHeight="1">
      <c r="A7" s="12" t="s">
        <v>22</v>
      </c>
      <c r="B7" s="13" t="s">
        <v>23</v>
      </c>
      <c r="C7" s="67" t="s">
        <v>28</v>
      </c>
      <c r="D7" s="3">
        <v>6</v>
      </c>
      <c r="E7" s="19">
        <v>3</v>
      </c>
      <c r="F7" s="71">
        <v>450</v>
      </c>
      <c r="G7" s="22" t="s">
        <v>40</v>
      </c>
      <c r="I7" s="30">
        <v>1000</v>
      </c>
      <c r="J7" s="31">
        <v>1500</v>
      </c>
      <c r="K7" s="38">
        <v>1</v>
      </c>
    </row>
    <row r="8" spans="1:11" ht="57" customHeight="1">
      <c r="A8" s="12" t="s">
        <v>22</v>
      </c>
      <c r="B8" s="13" t="s">
        <v>23</v>
      </c>
      <c r="C8" s="67" t="s">
        <v>29</v>
      </c>
      <c r="D8" s="3">
        <v>3</v>
      </c>
      <c r="E8" s="19">
        <v>2</v>
      </c>
      <c r="F8" s="71">
        <v>1220</v>
      </c>
      <c r="G8" s="22" t="s">
        <v>38</v>
      </c>
      <c r="I8" s="29">
        <v>1500</v>
      </c>
      <c r="J8" s="32"/>
      <c r="K8" s="38">
        <v>1</v>
      </c>
    </row>
    <row r="9" spans="1:11" ht="54" customHeight="1">
      <c r="A9" s="12" t="s">
        <v>22</v>
      </c>
      <c r="B9" s="13" t="s">
        <v>23</v>
      </c>
      <c r="C9" s="67" t="s">
        <v>37</v>
      </c>
      <c r="D9" s="3">
        <v>5</v>
      </c>
      <c r="E9" s="19"/>
      <c r="F9" s="71">
        <v>750</v>
      </c>
      <c r="G9" s="22" t="s">
        <v>39</v>
      </c>
    </row>
    <row r="10" spans="1:11" ht="90.6" customHeight="1">
      <c r="A10" s="12" t="s">
        <v>22</v>
      </c>
      <c r="B10" s="13" t="s">
        <v>23</v>
      </c>
      <c r="C10" s="67" t="s">
        <v>30</v>
      </c>
      <c r="D10" s="3">
        <v>10</v>
      </c>
      <c r="E10" s="19"/>
      <c r="F10" s="71">
        <v>250</v>
      </c>
      <c r="G10" s="22" t="s">
        <v>38</v>
      </c>
    </row>
    <row r="11" spans="1:11" ht="57" customHeight="1">
      <c r="A11" s="12" t="s">
        <v>22</v>
      </c>
      <c r="B11" s="13" t="s">
        <v>23</v>
      </c>
      <c r="C11" s="67" t="s">
        <v>31</v>
      </c>
      <c r="D11" s="3">
        <v>7</v>
      </c>
      <c r="E11" s="19"/>
      <c r="F11" s="71">
        <v>300</v>
      </c>
      <c r="G11" s="22" t="s">
        <v>39</v>
      </c>
    </row>
    <row r="12" spans="1:11" ht="46.35" customHeight="1">
      <c r="A12" s="12" t="s">
        <v>22</v>
      </c>
      <c r="B12" s="13" t="s">
        <v>23</v>
      </c>
      <c r="C12" s="67" t="s">
        <v>32</v>
      </c>
      <c r="D12" s="3">
        <v>4</v>
      </c>
      <c r="E12" s="19"/>
      <c r="F12" s="71">
        <v>150</v>
      </c>
      <c r="G12" s="22" t="s">
        <v>40</v>
      </c>
    </row>
    <row r="13" spans="1:11" ht="49.35" customHeight="1">
      <c r="A13" s="12" t="s">
        <v>22</v>
      </c>
      <c r="B13" s="13" t="s">
        <v>23</v>
      </c>
      <c r="C13" s="67" t="s">
        <v>33</v>
      </c>
      <c r="D13" s="3" t="s">
        <v>36</v>
      </c>
      <c r="E13" s="19">
        <v>5</v>
      </c>
      <c r="F13" s="71">
        <v>420</v>
      </c>
      <c r="G13" s="22" t="s">
        <v>38</v>
      </c>
    </row>
    <row r="14" spans="1:11" ht="51" customHeight="1">
      <c r="A14" s="12" t="s">
        <v>22</v>
      </c>
      <c r="B14" s="13" t="s">
        <v>23</v>
      </c>
      <c r="C14" s="67" t="s">
        <v>34</v>
      </c>
      <c r="D14" s="3" t="s">
        <v>36</v>
      </c>
      <c r="E14" s="19"/>
      <c r="F14" s="71">
        <v>180</v>
      </c>
      <c r="G14" s="22" t="s">
        <v>40</v>
      </c>
    </row>
    <row r="15" spans="1:11" ht="30" customHeight="1" thickBot="1">
      <c r="A15" s="14" t="s">
        <v>24</v>
      </c>
      <c r="B15" s="15" t="s">
        <v>23</v>
      </c>
      <c r="C15" s="68" t="s">
        <v>35</v>
      </c>
      <c r="D15" s="4">
        <v>1</v>
      </c>
      <c r="E15" s="20"/>
      <c r="F15" s="72">
        <v>550</v>
      </c>
      <c r="G15" s="23" t="s">
        <v>39</v>
      </c>
    </row>
    <row r="16" spans="1:11" ht="18.600000000000001" customHeight="1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opLeftCell="A3" zoomScale="101" zoomScaleNormal="75" workbookViewId="0">
      <selection activeCell="I6" sqref="I6"/>
    </sheetView>
  </sheetViews>
  <sheetFormatPr defaultColWidth="0" defaultRowHeight="15"/>
  <cols>
    <col min="1" max="1" width="16.0078125" customWidth="1"/>
    <col min="2" max="2" width="14.52734375" customWidth="1"/>
    <col min="3" max="3" width="15.6015625" customWidth="1"/>
    <col min="4" max="4" width="20.71484375" bestFit="1" customWidth="1"/>
    <col min="5" max="5" width="25.828125" customWidth="1"/>
    <col min="6" max="6" width="15.19921875" customWidth="1"/>
    <col min="7" max="7" width="9.28125" customWidth="1"/>
    <col min="8" max="8" width="49.3671875" customWidth="1"/>
    <col min="9" max="9" width="12.77734375" customWidth="1"/>
    <col min="10" max="10" width="17.890625" customWidth="1"/>
    <col min="11" max="13" width="9.28125" customWidth="1"/>
    <col min="14" max="18" width="0" hidden="1" customWidth="1"/>
    <col min="19" max="16384" width="9.14453125" hidden="1"/>
  </cols>
  <sheetData>
    <row r="1" spans="1:9" s="1" customFormat="1" ht="21">
      <c r="A1" s="78" t="s">
        <v>115</v>
      </c>
      <c r="B1" s="78"/>
      <c r="C1" s="78"/>
      <c r="D1" s="78"/>
      <c r="E1" s="78"/>
      <c r="F1" s="78"/>
    </row>
    <row r="2" spans="1:9" ht="15.75" thickBot="1"/>
    <row r="3" spans="1:9" ht="88.7" customHeight="1" thickBot="1">
      <c r="A3" s="16" t="s">
        <v>57</v>
      </c>
      <c r="B3" s="17" t="s">
        <v>58</v>
      </c>
      <c r="C3" s="17" t="s">
        <v>59</v>
      </c>
      <c r="D3" s="17" t="s">
        <v>60</v>
      </c>
      <c r="E3" s="17" t="s">
        <v>61</v>
      </c>
      <c r="F3" s="17" t="s">
        <v>62</v>
      </c>
    </row>
    <row r="4" spans="1:9" ht="72" customHeight="1" thickBot="1">
      <c r="A4" s="46" t="s">
        <v>70</v>
      </c>
      <c r="B4" s="43" t="s">
        <v>64</v>
      </c>
      <c r="C4" s="44">
        <v>12</v>
      </c>
      <c r="D4" s="39">
        <v>5100</v>
      </c>
      <c r="E4" s="41">
        <v>0.02</v>
      </c>
      <c r="F4" s="70">
        <v>94</v>
      </c>
      <c r="H4" s="24" t="s">
        <v>63</v>
      </c>
      <c r="I4" s="74">
        <f>SUMPRODUCT(D4:D8,E4:E8,F4:F8)</f>
        <v>15200.444000000001</v>
      </c>
    </row>
    <row r="5" spans="1:9" ht="81.75" thickBot="1">
      <c r="A5" s="47" t="s">
        <v>65</v>
      </c>
      <c r="B5" s="45" t="s">
        <v>66</v>
      </c>
      <c r="C5" s="44">
        <v>4</v>
      </c>
      <c r="D5" s="40">
        <v>2060</v>
      </c>
      <c r="E5" s="42">
        <v>1.4E-2</v>
      </c>
      <c r="F5" s="71">
        <v>78</v>
      </c>
      <c r="H5" s="73" t="s">
        <v>124</v>
      </c>
      <c r="I5" s="75">
        <f>SUMPRODUCT(D4:D8,F4:F8)/SUM(D4:D8)</f>
        <v>83.999551468939231</v>
      </c>
    </row>
    <row r="6" spans="1:9" ht="81.75" thickBot="1">
      <c r="A6" s="47" t="s">
        <v>67</v>
      </c>
      <c r="B6" s="45" t="s">
        <v>64</v>
      </c>
      <c r="C6" s="44">
        <v>2</v>
      </c>
      <c r="D6" s="40">
        <v>500</v>
      </c>
      <c r="E6" s="42">
        <v>8.0000000000000002E-3</v>
      </c>
      <c r="F6" s="71">
        <v>56</v>
      </c>
      <c r="H6" s="24" t="s">
        <v>125</v>
      </c>
      <c r="I6" s="76">
        <f>SUMPRODUCT(C4:C8,E4:E8)/SUM(C4:C8)</f>
        <v>2.1545454545454548E-2</v>
      </c>
    </row>
    <row r="7" spans="1:9" ht="58.7" customHeight="1">
      <c r="A7" s="47" t="s">
        <v>68</v>
      </c>
      <c r="B7" s="45" t="s">
        <v>66</v>
      </c>
      <c r="C7" s="44">
        <v>2</v>
      </c>
      <c r="D7" s="40">
        <v>500</v>
      </c>
      <c r="E7" s="42">
        <v>4.8000000000000001E-2</v>
      </c>
      <c r="F7" s="71">
        <v>62</v>
      </c>
    </row>
    <row r="8" spans="1:9" ht="57" customHeight="1" thickBot="1">
      <c r="A8" s="48" t="s">
        <v>69</v>
      </c>
      <c r="B8" s="49" t="s">
        <v>64</v>
      </c>
      <c r="C8" s="50">
        <v>2</v>
      </c>
      <c r="D8" s="51">
        <v>758</v>
      </c>
      <c r="E8" s="52">
        <v>3.3000000000000002E-2</v>
      </c>
      <c r="F8" s="72">
        <v>66</v>
      </c>
    </row>
    <row r="9" spans="1:9" ht="54" customHeight="1"/>
    <row r="10" spans="1:9" ht="90.6" customHeight="1"/>
    <row r="11" spans="1:9" ht="57" customHeight="1"/>
    <row r="12" spans="1:9" ht="46.35" customHeight="1"/>
    <row r="13" spans="1:9" ht="49.35" customHeight="1"/>
    <row r="14" spans="1:9" ht="51" customHeight="1"/>
    <row r="15" spans="1:9" ht="30" customHeight="1"/>
    <row r="16" spans="1:9" ht="18.600000000000001" customHeight="1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68"/>
  <sheetViews>
    <sheetView zoomScale="138" zoomScaleNormal="75" workbookViewId="0">
      <selection activeCell="C6" sqref="C6"/>
    </sheetView>
  </sheetViews>
  <sheetFormatPr defaultColWidth="8.875" defaultRowHeight="15"/>
  <cols>
    <col min="3" max="3" width="43.44921875" customWidth="1"/>
    <col min="4" max="4" width="39.01171875" customWidth="1"/>
  </cols>
  <sheetData>
    <row r="2" spans="2:3">
      <c r="B2" s="82" t="s">
        <v>86</v>
      </c>
      <c r="C2" s="82"/>
    </row>
    <row r="4" spans="2:3" ht="19.350000000000001" customHeight="1">
      <c r="B4" s="80" t="s">
        <v>87</v>
      </c>
      <c r="C4" s="80"/>
    </row>
    <row r="6" spans="2:3" ht="39.75">
      <c r="B6" s="5" t="s">
        <v>0</v>
      </c>
      <c r="C6" s="7" t="s">
        <v>88</v>
      </c>
    </row>
    <row r="7" spans="2:3">
      <c r="B7" s="5"/>
      <c r="C7" s="8"/>
    </row>
    <row r="8" spans="2:3" ht="39.75">
      <c r="B8" s="5" t="s">
        <v>1</v>
      </c>
      <c r="C8" s="7" t="s">
        <v>89</v>
      </c>
    </row>
    <row r="9" spans="2:3">
      <c r="C9" s="7"/>
    </row>
    <row r="10" spans="2:3" ht="39.75">
      <c r="B10" s="5" t="s">
        <v>2</v>
      </c>
      <c r="C10" s="7" t="s">
        <v>90</v>
      </c>
    </row>
    <row r="11" spans="2:3">
      <c r="C11" s="8"/>
    </row>
    <row r="12" spans="2:3" ht="39.75">
      <c r="B12" s="5" t="s">
        <v>3</v>
      </c>
      <c r="C12" s="7" t="s">
        <v>91</v>
      </c>
    </row>
    <row r="13" spans="2:3">
      <c r="B13" s="5"/>
      <c r="C13" s="7"/>
    </row>
    <row r="14" spans="2:3" ht="87.6" customHeight="1">
      <c r="B14" s="5" t="s">
        <v>9</v>
      </c>
      <c r="C14" s="7" t="s">
        <v>117</v>
      </c>
    </row>
    <row r="15" spans="2:3">
      <c r="B15" s="5"/>
      <c r="C15" s="7"/>
    </row>
    <row r="16" spans="2:3" ht="39.75">
      <c r="B16" s="5" t="s">
        <v>10</v>
      </c>
      <c r="C16" s="7" t="s">
        <v>92</v>
      </c>
    </row>
    <row r="17" spans="2:3">
      <c r="B17" s="5"/>
      <c r="C17" s="7"/>
    </row>
    <row r="18" spans="2:3" ht="51.75">
      <c r="B18" s="5" t="s">
        <v>11</v>
      </c>
      <c r="C18" s="7" t="s">
        <v>93</v>
      </c>
    </row>
    <row r="19" spans="2:3">
      <c r="B19" s="5"/>
      <c r="C19" s="7"/>
    </row>
    <row r="20" spans="2:3" ht="39.75">
      <c r="B20" s="5" t="s">
        <v>12</v>
      </c>
      <c r="C20" s="7" t="s">
        <v>119</v>
      </c>
    </row>
    <row r="21" spans="2:3">
      <c r="B21" s="5"/>
      <c r="C21" s="7"/>
    </row>
    <row r="22" spans="2:3" ht="42">
      <c r="B22" s="5" t="s">
        <v>13</v>
      </c>
      <c r="C22" s="9" t="s">
        <v>120</v>
      </c>
    </row>
    <row r="23" spans="2:3">
      <c r="B23" s="5"/>
      <c r="C23" s="9"/>
    </row>
    <row r="24" spans="2:3" ht="54">
      <c r="B24" s="5" t="s">
        <v>14</v>
      </c>
      <c r="C24" s="9" t="s">
        <v>121</v>
      </c>
    </row>
    <row r="25" spans="2:3">
      <c r="B25" s="5"/>
      <c r="C25" s="9"/>
    </row>
    <row r="26" spans="2:3" ht="42">
      <c r="B26" s="5" t="s">
        <v>15</v>
      </c>
      <c r="C26" s="9" t="s">
        <v>122</v>
      </c>
    </row>
    <row r="27" spans="2:3">
      <c r="B27" s="5"/>
      <c r="C27" s="9"/>
    </row>
    <row r="28" spans="2:3">
      <c r="B28" s="81" t="s">
        <v>109</v>
      </c>
      <c r="C28" s="81"/>
    </row>
    <row r="30" spans="2:3" ht="42">
      <c r="B30" s="5" t="s">
        <v>0</v>
      </c>
      <c r="C30" s="6" t="s">
        <v>110</v>
      </c>
    </row>
    <row r="32" spans="2:3" ht="42">
      <c r="B32" s="5" t="s">
        <v>1</v>
      </c>
      <c r="C32" s="6" t="s">
        <v>111</v>
      </c>
    </row>
    <row r="34" spans="2:3" ht="42">
      <c r="B34" s="5" t="s">
        <v>2</v>
      </c>
      <c r="C34" s="6" t="s">
        <v>112</v>
      </c>
    </row>
    <row r="36" spans="2:3" ht="42">
      <c r="B36" s="5" t="s">
        <v>3</v>
      </c>
      <c r="C36" s="6" t="s">
        <v>113</v>
      </c>
    </row>
    <row r="38" spans="2:3" ht="42">
      <c r="B38" s="5" t="s">
        <v>9</v>
      </c>
      <c r="C38" s="6" t="s">
        <v>114</v>
      </c>
    </row>
    <row r="40" spans="2:3" ht="42">
      <c r="B40" s="5" t="s">
        <v>10</v>
      </c>
      <c r="C40" s="6" t="s">
        <v>118</v>
      </c>
    </row>
    <row r="41" spans="2:3">
      <c r="B41" s="5"/>
      <c r="C41" s="6"/>
    </row>
    <row r="42" spans="2:3">
      <c r="B42" s="80" t="s">
        <v>100</v>
      </c>
      <c r="C42" s="80"/>
    </row>
    <row r="44" spans="2:3" ht="42">
      <c r="B44" s="5" t="s">
        <v>0</v>
      </c>
      <c r="C44" s="6" t="s">
        <v>126</v>
      </c>
    </row>
    <row r="46" spans="2:3" ht="42">
      <c r="B46" s="5" t="s">
        <v>1</v>
      </c>
      <c r="C46" s="6" t="s">
        <v>128</v>
      </c>
    </row>
    <row r="48" spans="2:3" ht="54">
      <c r="B48" s="5" t="s">
        <v>2</v>
      </c>
      <c r="C48" s="6" t="s">
        <v>129</v>
      </c>
    </row>
    <row r="50" spans="2:3" ht="42">
      <c r="B50" s="5" t="s">
        <v>3</v>
      </c>
      <c r="C50" s="6" t="s">
        <v>105</v>
      </c>
    </row>
    <row r="52" spans="2:3" ht="42">
      <c r="B52" s="5">
        <v>5</v>
      </c>
      <c r="C52" s="6" t="s">
        <v>106</v>
      </c>
    </row>
    <row r="54" spans="2:3" ht="54">
      <c r="B54" s="5">
        <v>6</v>
      </c>
      <c r="C54" s="6" t="s">
        <v>107</v>
      </c>
    </row>
    <row r="56" spans="2:3" ht="54">
      <c r="B56" s="5">
        <v>7</v>
      </c>
      <c r="C56" s="6" t="s">
        <v>108</v>
      </c>
    </row>
    <row r="58" spans="2:3">
      <c r="B58" s="80" t="s">
        <v>94</v>
      </c>
      <c r="C58" s="80"/>
    </row>
    <row r="60" spans="2:3" ht="66.75">
      <c r="B60" s="5" t="s">
        <v>0</v>
      </c>
      <c r="C60" s="9" t="s">
        <v>96</v>
      </c>
    </row>
    <row r="62" spans="2:3">
      <c r="B62" s="81" t="s">
        <v>97</v>
      </c>
      <c r="C62" s="81"/>
    </row>
    <row r="64" spans="2:3" ht="96.75">
      <c r="B64" s="5" t="s">
        <v>0</v>
      </c>
      <c r="C64" s="6" t="s">
        <v>98</v>
      </c>
    </row>
    <row r="66" spans="2:3" ht="94.5">
      <c r="B66" s="5" t="s">
        <v>1</v>
      </c>
      <c r="C66" s="6" t="s">
        <v>123</v>
      </c>
    </row>
    <row r="68" spans="2:3" ht="94.5">
      <c r="B68" s="5" t="s">
        <v>2</v>
      </c>
      <c r="C68" s="6" t="s">
        <v>99</v>
      </c>
    </row>
  </sheetData>
  <mergeCells count="6">
    <mergeCell ref="B42:C42"/>
    <mergeCell ref="B62:C62"/>
    <mergeCell ref="B58:C58"/>
    <mergeCell ref="B2:C2"/>
    <mergeCell ref="B4:C4"/>
    <mergeCell ref="B28:C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Leaves and bonuses</vt:lpstr>
      <vt:lpstr>Codes and product names</vt:lpstr>
      <vt:lpstr>Number of products sold per day</vt:lpstr>
      <vt:lpstr>Leaves and bonuses (2)</vt:lpstr>
      <vt:lpstr>Retail results</vt:lpstr>
      <vt:lpstr>Tasks description</vt:lpstr>
    </vt:vector>
  </TitlesOfParts>
  <Company>Sil-art Rycho444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Microsoft Office User</cp:lastModifiedBy>
  <dcterms:created xsi:type="dcterms:W3CDTF">2018-02-03T10:00:07Z</dcterms:created>
  <dcterms:modified xsi:type="dcterms:W3CDTF">2022-11-28T16:10:13Z</dcterms:modified>
</cp:coreProperties>
</file>