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3"/>
  <workbookPr/>
  <mc:AlternateContent xmlns:mc="http://schemas.openxmlformats.org/markup-compatibility/2006">
    <mc:Choice Requires="x15">
      <x15ac:absPath xmlns:x15ac="http://schemas.microsoft.com/office/spreadsheetml/2010/11/ac" url="D:\VU NOTES\SIMULATION AND MODELLING\CW\qn1\"/>
    </mc:Choice>
  </mc:AlternateContent>
  <xr:revisionPtr revIDLastSave="0" documentId="13_ncr:1_{A3AE9343-295D-41BF-A6D7-0B20F50884FD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" i="1" l="1"/>
  <c r="D4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G2" i="1"/>
  <c r="B3" i="1"/>
  <c r="C3" i="1" s="1"/>
  <c r="F2" i="1"/>
  <c r="H2" i="1" s="1"/>
  <c r="C4" i="1" l="1"/>
  <c r="I3" i="1"/>
  <c r="E3" i="1"/>
  <c r="G3" i="1" l="1"/>
  <c r="F3" i="1"/>
  <c r="H3" i="1" s="1"/>
  <c r="C5" i="1"/>
  <c r="E4" i="1"/>
  <c r="I4" i="1" l="1"/>
  <c r="F4" i="1"/>
  <c r="H4" i="1" s="1"/>
  <c r="G4" i="1"/>
  <c r="C6" i="1"/>
  <c r="E5" i="1"/>
  <c r="I5" i="1" l="1"/>
  <c r="F5" i="1"/>
  <c r="H5" i="1" s="1"/>
  <c r="G5" i="1"/>
  <c r="C7" i="1"/>
  <c r="E6" i="1"/>
  <c r="I6" i="1" l="1"/>
  <c r="F6" i="1"/>
  <c r="H6" i="1" s="1"/>
  <c r="G6" i="1"/>
  <c r="C8" i="1"/>
  <c r="E7" i="1"/>
  <c r="I7" i="1" l="1"/>
  <c r="F7" i="1"/>
  <c r="H7" i="1" s="1"/>
  <c r="G7" i="1"/>
  <c r="C9" i="1"/>
  <c r="E8" i="1"/>
  <c r="I8" i="1" l="1"/>
  <c r="F8" i="1"/>
  <c r="H8" i="1" s="1"/>
  <c r="G8" i="1"/>
  <c r="C10" i="1"/>
  <c r="E9" i="1"/>
  <c r="I9" i="1" l="1"/>
  <c r="F9" i="1"/>
  <c r="H9" i="1" s="1"/>
  <c r="G9" i="1"/>
  <c r="C11" i="1"/>
  <c r="E10" i="1"/>
  <c r="I10" i="1" l="1"/>
  <c r="F10" i="1"/>
  <c r="H10" i="1" s="1"/>
  <c r="G10" i="1"/>
  <c r="C12" i="1"/>
  <c r="E11" i="1"/>
  <c r="I11" i="1" l="1"/>
  <c r="F11" i="1"/>
  <c r="H11" i="1" s="1"/>
  <c r="G11" i="1"/>
  <c r="C13" i="1"/>
  <c r="E12" i="1"/>
  <c r="I12" i="1" l="1"/>
  <c r="F12" i="1"/>
  <c r="H12" i="1" s="1"/>
  <c r="G12" i="1"/>
  <c r="C14" i="1"/>
  <c r="E13" i="1"/>
  <c r="I13" i="1" l="1"/>
  <c r="F13" i="1"/>
  <c r="H13" i="1" s="1"/>
  <c r="G13" i="1"/>
  <c r="C15" i="1"/>
  <c r="E14" i="1"/>
  <c r="I14" i="1" l="1"/>
  <c r="F14" i="1"/>
  <c r="H14" i="1" s="1"/>
  <c r="G14" i="1"/>
  <c r="C16" i="1"/>
  <c r="E15" i="1"/>
  <c r="I15" i="1" l="1"/>
  <c r="F15" i="1"/>
  <c r="H15" i="1" s="1"/>
  <c r="G15" i="1"/>
  <c r="C17" i="1"/>
  <c r="E16" i="1"/>
  <c r="I16" i="1" l="1"/>
  <c r="F16" i="1"/>
  <c r="H16" i="1" s="1"/>
  <c r="G16" i="1"/>
  <c r="C18" i="1"/>
  <c r="E17" i="1"/>
  <c r="I17" i="1" l="1"/>
  <c r="F17" i="1"/>
  <c r="H17" i="1" s="1"/>
  <c r="G17" i="1"/>
  <c r="C19" i="1"/>
  <c r="E18" i="1"/>
  <c r="I18" i="1" l="1"/>
  <c r="F18" i="1"/>
  <c r="H18" i="1" s="1"/>
  <c r="G18" i="1"/>
  <c r="C20" i="1"/>
  <c r="E19" i="1"/>
  <c r="I19" i="1" l="1"/>
  <c r="F19" i="1"/>
  <c r="H19" i="1" s="1"/>
  <c r="G19" i="1"/>
  <c r="C21" i="1"/>
  <c r="E20" i="1"/>
  <c r="E21" i="1" l="1"/>
  <c r="F21" i="1" s="1"/>
  <c r="H21" i="1" s="1"/>
  <c r="I20" i="1"/>
  <c r="F20" i="1"/>
  <c r="H20" i="1" s="1"/>
  <c r="G20" i="1"/>
  <c r="L8" i="1" l="1"/>
  <c r="O4" i="1" s="1"/>
  <c r="G21" i="1"/>
  <c r="I21" i="1"/>
  <c r="L9" i="1" s="1"/>
  <c r="P4" i="1" s="1"/>
</calcChain>
</file>

<file path=xl/sharedStrings.xml><?xml version="1.0" encoding="utf-8"?>
<sst xmlns="http://schemas.openxmlformats.org/spreadsheetml/2006/main" count="15" uniqueCount="14">
  <si>
    <t>Customer</t>
  </si>
  <si>
    <t>Interarrival Time</t>
  </si>
  <si>
    <t>Arrival Time</t>
  </si>
  <si>
    <t>Service Time</t>
  </si>
  <si>
    <t>Service Begin Time</t>
  </si>
  <si>
    <t>Service End Time</t>
  </si>
  <si>
    <t>Waiting Time</t>
  </si>
  <si>
    <t>Time in System</t>
  </si>
  <si>
    <t>Idle Time</t>
  </si>
  <si>
    <t>Average customer time in the system.</t>
  </si>
  <si>
    <t xml:space="preserve">Proportion (or %) of time the server is idle </t>
  </si>
  <si>
    <t>Data Table</t>
  </si>
  <si>
    <t>Run</t>
  </si>
  <si>
    <t>Avg customer tim in 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</si>
</sst>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1" fontId="0" fillId="0" borderId="0" xfId="0" applyNumberFormat="1"/>
    <xf numFmtId="1" fontId="0" fillId="0" borderId="1" xfId="0" applyNumberFormat="1" applyBorder="1"/>
    <xf numFmtId="1" fontId="0" fillId="0" borderId="2" xfId="0" applyNumberFormat="1" applyBorder="1"/>
    <xf numFmtId="1" fontId="0" fillId="0" borderId="3" xfId="0" applyNumberFormat="1" applyBorder="1"/>
    <xf numFmtId="1" fontId="0" fillId="0" borderId="4" xfId="0" applyNumberFormat="1" applyBorder="1"/>
    <xf numFmtId="1" fontId="0" fillId="0" borderId="5" xfId="0" applyNumberFormat="1" applyBorder="1"/>
    <xf numFmtId="1" fontId="0" fillId="0" borderId="0" xfId="0" applyNumberFormat="1" applyBorder="1"/>
    <xf numFmtId="1" fontId="0" fillId="0" borderId="6" xfId="0" applyNumberFormat="1" applyBorder="1"/>
    <xf numFmtId="1" fontId="0" fillId="0" borderId="0" xfId="0" applyNumberFormat="1" applyBorder="1" applyAlignment="1"/>
    <xf numFmtId="1" fontId="0" fillId="0" borderId="6" xfId="0" applyNumberFormat="1" applyBorder="1" applyAlignment="1"/>
    <xf numFmtId="1" fontId="0" fillId="0" borderId="7" xfId="0" applyNumberFormat="1" applyBorder="1"/>
    <xf numFmtId="1" fontId="1" fillId="0" borderId="0" xfId="0" applyNumberFormat="1" applyFont="1" applyAlignment="1">
      <alignment horizontal="center"/>
    </xf>
    <xf numFmtId="1" fontId="1" fillId="0" borderId="8" xfId="0" applyNumberFormat="1" applyFont="1" applyBorder="1"/>
    <xf numFmtId="1" fontId="1" fillId="0" borderId="9" xfId="0" applyNumberFormat="1" applyFont="1" applyBorder="1"/>
    <xf numFmtId="1" fontId="1" fillId="0" borderId="10" xfId="0" applyNumberFormat="1" applyFont="1" applyBorder="1"/>
    <xf numFmtId="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3"/>
  <sheetViews>
    <sheetView tabSelected="1" workbookViewId="0">
      <pane ySplit="1" topLeftCell="A2" activePane="bottomLeft" state="frozen"/>
      <selection pane="bottomLeft" activeCell="N2" sqref="N2:P3"/>
    </sheetView>
  </sheetViews>
  <sheetFormatPr defaultRowHeight="14.5" x14ac:dyDescent="0.35"/>
  <cols>
    <col min="1" max="1" width="8.7265625" style="1"/>
    <col min="2" max="2" width="15.26953125" style="1" customWidth="1"/>
    <col min="3" max="3" width="10.90625" style="1" customWidth="1"/>
    <col min="4" max="4" width="11.1796875" style="1" customWidth="1"/>
    <col min="5" max="5" width="16.7265625" style="1" customWidth="1"/>
    <col min="6" max="6" width="17.81640625" style="1" customWidth="1"/>
    <col min="7" max="7" width="13.54296875" style="1" customWidth="1"/>
    <col min="8" max="8" width="15.26953125" style="1" customWidth="1"/>
    <col min="9" max="9" width="11.453125" style="1" customWidth="1"/>
    <col min="10" max="10" width="11" style="1" customWidth="1"/>
    <col min="11" max="11" width="35.26953125" style="1" customWidth="1"/>
    <col min="12" max="12" width="11.08984375" style="1" customWidth="1"/>
    <col min="13" max="13" width="8.7265625" style="1"/>
    <col min="14" max="14" width="10.90625" style="1" customWidth="1"/>
    <col min="15" max="15" width="24.1796875" style="1" customWidth="1"/>
    <col min="16" max="16" width="36.6328125" style="1" customWidth="1"/>
    <col min="17" max="16384" width="8.7265625" style="1"/>
  </cols>
  <sheetData>
    <row r="1" spans="1:16" x14ac:dyDescent="0.35">
      <c r="A1" s="16" t="s">
        <v>0</v>
      </c>
      <c r="B1" s="16" t="s">
        <v>1</v>
      </c>
      <c r="C1" s="16" t="s">
        <v>2</v>
      </c>
      <c r="D1" s="16" t="s">
        <v>3</v>
      </c>
      <c r="E1" s="16" t="s">
        <v>4</v>
      </c>
      <c r="F1" s="16" t="s">
        <v>5</v>
      </c>
      <c r="G1" s="16" t="s">
        <v>6</v>
      </c>
      <c r="H1" s="16" t="s">
        <v>7</v>
      </c>
      <c r="I1" s="16" t="s">
        <v>8</v>
      </c>
    </row>
    <row r="2" spans="1:16" ht="15" thickBot="1" x14ac:dyDescent="0.4">
      <c r="A2" s="1">
        <v>1</v>
      </c>
      <c r="B2" s="1">
        <v>0</v>
      </c>
      <c r="C2" s="1">
        <v>0</v>
      </c>
      <c r="D2" s="1">
        <v>6</v>
      </c>
      <c r="E2" s="1">
        <v>0</v>
      </c>
      <c r="F2" s="1">
        <f>(D2+E2)</f>
        <v>6</v>
      </c>
      <c r="G2" s="1">
        <f>(E2-C2)</f>
        <v>0</v>
      </c>
      <c r="H2" s="1">
        <f>(F2-C2)</f>
        <v>6</v>
      </c>
      <c r="I2" s="1">
        <v>0</v>
      </c>
      <c r="N2" s="12" t="s">
        <v>11</v>
      </c>
      <c r="O2" s="12"/>
      <c r="P2" s="12"/>
    </row>
    <row r="3" spans="1:16" ht="15" thickBot="1" x14ac:dyDescent="0.4">
      <c r="A3" s="1">
        <v>2</v>
      </c>
      <c r="B3" s="1">
        <f ca="1">1+(15-1)*RAND()</f>
        <v>4.9254152195876157</v>
      </c>
      <c r="C3" s="1">
        <f ca="1">(C2+B3)</f>
        <v>4.9254152195876157</v>
      </c>
      <c r="D3" s="1">
        <f t="shared" ref="D3:D21" ca="1" si="0">1+(8-1)*RAND()</f>
        <v>4.6902513985177245</v>
      </c>
      <c r="E3" s="1">
        <f ca="1">MAX(C3,F2)</f>
        <v>6</v>
      </c>
      <c r="F3" s="1">
        <f ca="1">(E3+D3)</f>
        <v>10.690251398517724</v>
      </c>
      <c r="G3" s="1">
        <f ca="1">(E3-C3)</f>
        <v>1.0745847804123843</v>
      </c>
      <c r="H3" s="1">
        <f ca="1">(F3-C3)</f>
        <v>5.7648361789301079</v>
      </c>
      <c r="I3" s="1">
        <f ca="1">MAX(0,C3-F2)</f>
        <v>0</v>
      </c>
      <c r="N3" s="13" t="s">
        <v>12</v>
      </c>
      <c r="O3" s="14" t="s">
        <v>13</v>
      </c>
      <c r="P3" s="15" t="s">
        <v>10</v>
      </c>
    </row>
    <row r="4" spans="1:16" x14ac:dyDescent="0.35">
      <c r="A4" s="1">
        <v>3</v>
      </c>
      <c r="B4" s="1">
        <f t="shared" ref="B4:B21" ca="1" si="1">1+(15-1)*RAND()</f>
        <v>14.71852369591778</v>
      </c>
      <c r="C4" s="1">
        <f t="shared" ref="C4:C21" ca="1" si="2">(C3+B4)</f>
        <v>19.643938915505395</v>
      </c>
      <c r="D4" s="1">
        <f t="shared" ca="1" si="0"/>
        <v>7.1572397644344319</v>
      </c>
      <c r="E4" s="1">
        <f ca="1">MAX(C4,D3)</f>
        <v>19.643938915505395</v>
      </c>
      <c r="F4" s="1">
        <f t="shared" ref="F4:F21" ca="1" si="3">(E4+D4)</f>
        <v>26.801178679939827</v>
      </c>
      <c r="G4" s="1">
        <f ca="1">(E4-C4)</f>
        <v>0</v>
      </c>
      <c r="H4" s="1">
        <f t="shared" ref="H4:H21" ca="1" si="4">(F4-C4)</f>
        <v>7.1572397644344328</v>
      </c>
      <c r="I4" s="1">
        <f ca="1">MAX(0,C4-F3)</f>
        <v>8.9536875169876708</v>
      </c>
      <c r="N4" s="6">
        <v>1</v>
      </c>
      <c r="O4" s="7">
        <f ca="1">L8</f>
        <v>5.9675854755515889</v>
      </c>
      <c r="P4" s="8">
        <f ca="1">L9</f>
        <v>0.29686142883432126</v>
      </c>
    </row>
    <row r="5" spans="1:16" x14ac:dyDescent="0.35">
      <c r="A5" s="1">
        <v>4</v>
      </c>
      <c r="B5" s="1">
        <f t="shared" ca="1" si="1"/>
        <v>11.746889641120728</v>
      </c>
      <c r="C5" s="1">
        <f t="shared" ca="1" si="2"/>
        <v>31.390828556626122</v>
      </c>
      <c r="D5" s="1">
        <v>9</v>
      </c>
      <c r="E5" s="1">
        <f t="shared" ref="E5:E21" ca="1" si="5">MAX(C5,D4)</f>
        <v>31.390828556626122</v>
      </c>
      <c r="F5" s="1">
        <f t="shared" ca="1" si="3"/>
        <v>40.390828556626118</v>
      </c>
      <c r="G5" s="1">
        <f ca="1">(E5-C5)</f>
        <v>0</v>
      </c>
      <c r="H5" s="1">
        <f t="shared" ca="1" si="4"/>
        <v>8.9999999999999964</v>
      </c>
      <c r="I5" s="1">
        <f t="shared" ref="I5:I21" ca="1" si="6">MAX(0,C5-F4)</f>
        <v>4.5896498766862948</v>
      </c>
      <c r="N5" s="6">
        <v>2</v>
      </c>
      <c r="O5" s="7">
        <f t="dataTable" ref="O5:P53" dt2D="0" dtr="0" r1="R42" ca="1"/>
        <v>4.7437120234893957</v>
      </c>
      <c r="P5" s="8">
        <v>0.38469541484935521</v>
      </c>
    </row>
    <row r="6" spans="1:16" x14ac:dyDescent="0.35">
      <c r="A6" s="1">
        <v>5</v>
      </c>
      <c r="B6" s="1">
        <f t="shared" ca="1" si="1"/>
        <v>12.51821875532452</v>
      </c>
      <c r="C6" s="1">
        <f t="shared" ca="1" si="2"/>
        <v>43.909047311950644</v>
      </c>
      <c r="D6" s="1">
        <f t="shared" ca="1" si="0"/>
        <v>6.613759135332038</v>
      </c>
      <c r="E6" s="1">
        <f t="shared" ca="1" si="5"/>
        <v>43.909047311950644</v>
      </c>
      <c r="F6" s="1">
        <f t="shared" ca="1" si="3"/>
        <v>50.522806447282683</v>
      </c>
      <c r="G6" s="1">
        <f t="shared" ref="G6:G21" ca="1" si="7">(E6-C6)</f>
        <v>0</v>
      </c>
      <c r="H6" s="1">
        <f t="shared" ca="1" si="4"/>
        <v>6.6137591353320389</v>
      </c>
      <c r="I6" s="1">
        <f t="shared" ca="1" si="6"/>
        <v>3.5182187553245257</v>
      </c>
      <c r="N6" s="6">
        <v>3</v>
      </c>
      <c r="O6" s="9">
        <v>5.6517974216902456</v>
      </c>
      <c r="P6" s="10">
        <v>0.31359990064275411</v>
      </c>
    </row>
    <row r="7" spans="1:16" ht="15" thickBot="1" x14ac:dyDescent="0.4">
      <c r="A7" s="1">
        <v>6</v>
      </c>
      <c r="B7" s="1">
        <f t="shared" ca="1" si="1"/>
        <v>7.3552672310556817</v>
      </c>
      <c r="C7" s="1">
        <f t="shared" ca="1" si="2"/>
        <v>51.264314543006329</v>
      </c>
      <c r="D7" s="1">
        <f t="shared" ca="1" si="0"/>
        <v>3.6330725616230652</v>
      </c>
      <c r="E7" s="1">
        <f t="shared" ca="1" si="5"/>
        <v>51.264314543006329</v>
      </c>
      <c r="F7" s="1">
        <f t="shared" ca="1" si="3"/>
        <v>54.897387104629395</v>
      </c>
      <c r="G7" s="1">
        <f t="shared" ca="1" si="7"/>
        <v>0</v>
      </c>
      <c r="H7" s="1">
        <f t="shared" ca="1" si="4"/>
        <v>3.6330725616230666</v>
      </c>
      <c r="I7" s="1">
        <f t="shared" ca="1" si="6"/>
        <v>0.74150809572364551</v>
      </c>
      <c r="N7" s="6">
        <v>4</v>
      </c>
      <c r="O7" s="7">
        <v>4.6735163590031688</v>
      </c>
      <c r="P7" s="8">
        <v>0.35374089277141457</v>
      </c>
    </row>
    <row r="8" spans="1:16" x14ac:dyDescent="0.35">
      <c r="A8" s="1">
        <v>7</v>
      </c>
      <c r="B8" s="1">
        <f t="shared" ca="1" si="1"/>
        <v>4.9573574572294525</v>
      </c>
      <c r="C8" s="1">
        <f t="shared" ca="1" si="2"/>
        <v>56.221672000235785</v>
      </c>
      <c r="D8" s="1">
        <f t="shared" ca="1" si="0"/>
        <v>7.0618570433167545</v>
      </c>
      <c r="E8" s="1">
        <f t="shared" ca="1" si="5"/>
        <v>56.221672000235785</v>
      </c>
      <c r="F8" s="1">
        <f t="shared" ca="1" si="3"/>
        <v>63.283529043552541</v>
      </c>
      <c r="G8" s="1">
        <f t="shared" ca="1" si="7"/>
        <v>0</v>
      </c>
      <c r="H8" s="1">
        <f t="shared" ca="1" si="4"/>
        <v>7.0618570433167562</v>
      </c>
      <c r="I8" s="1">
        <f t="shared" ca="1" si="6"/>
        <v>1.3242848956063895</v>
      </c>
      <c r="K8" s="2" t="s">
        <v>9</v>
      </c>
      <c r="L8" s="3">
        <f ca="1">AVERAGE(H2:H21)</f>
        <v>5.9675854755515889</v>
      </c>
      <c r="N8" s="6">
        <v>5</v>
      </c>
      <c r="O8" s="7">
        <v>5.7109329601288836</v>
      </c>
      <c r="P8" s="8">
        <v>0.31536937963218498</v>
      </c>
    </row>
    <row r="9" spans="1:16" ht="15" thickBot="1" x14ac:dyDescent="0.4">
      <c r="A9" s="1">
        <v>8</v>
      </c>
      <c r="B9" s="1">
        <f t="shared" ca="1" si="1"/>
        <v>12.463089415278301</v>
      </c>
      <c r="C9" s="1">
        <f t="shared" ca="1" si="2"/>
        <v>68.684761415514089</v>
      </c>
      <c r="D9" s="1">
        <f t="shared" ca="1" si="0"/>
        <v>5.4617062269156271</v>
      </c>
      <c r="E9" s="1">
        <f t="shared" ca="1" si="5"/>
        <v>68.684761415514089</v>
      </c>
      <c r="F9" s="1">
        <f t="shared" ca="1" si="3"/>
        <v>74.146467642429712</v>
      </c>
      <c r="G9" s="1">
        <f t="shared" ca="1" si="7"/>
        <v>0</v>
      </c>
      <c r="H9" s="1">
        <f t="shared" ca="1" si="4"/>
        <v>5.4617062269156236</v>
      </c>
      <c r="I9" s="1">
        <f t="shared" ca="1" si="6"/>
        <v>5.401232371961548</v>
      </c>
      <c r="K9" s="4" t="s">
        <v>10</v>
      </c>
      <c r="L9" s="5">
        <f ca="1">SUM(I2:I21)/180</f>
        <v>0.29686142883432126</v>
      </c>
      <c r="N9" s="6">
        <v>6</v>
      </c>
      <c r="O9" s="7">
        <v>5.0870997809029177</v>
      </c>
      <c r="P9" s="8">
        <v>0.45369981380828456</v>
      </c>
    </row>
    <row r="10" spans="1:16" x14ac:dyDescent="0.35">
      <c r="A10" s="1">
        <v>9</v>
      </c>
      <c r="B10" s="1">
        <f t="shared" ca="1" si="1"/>
        <v>2.452627503996089</v>
      </c>
      <c r="C10" s="1">
        <f t="shared" ca="1" si="2"/>
        <v>71.137388919510173</v>
      </c>
      <c r="D10" s="1">
        <f t="shared" ca="1" si="0"/>
        <v>5.9458163618749147</v>
      </c>
      <c r="E10" s="1">
        <f t="shared" ca="1" si="5"/>
        <v>71.137388919510173</v>
      </c>
      <c r="F10" s="1">
        <f t="shared" ca="1" si="3"/>
        <v>77.083205281385091</v>
      </c>
      <c r="G10" s="1">
        <f t="shared" ca="1" si="7"/>
        <v>0</v>
      </c>
      <c r="H10" s="1">
        <f t="shared" ca="1" si="4"/>
        <v>5.9458163618749182</v>
      </c>
      <c r="I10" s="1">
        <f t="shared" ca="1" si="6"/>
        <v>0</v>
      </c>
      <c r="N10" s="6">
        <v>7</v>
      </c>
      <c r="O10" s="7">
        <v>4.8128184454074434</v>
      </c>
      <c r="P10" s="8">
        <v>0.38249626569051237</v>
      </c>
    </row>
    <row r="11" spans="1:16" x14ac:dyDescent="0.35">
      <c r="A11" s="1">
        <v>10</v>
      </c>
      <c r="B11" s="1">
        <f t="shared" ca="1" si="1"/>
        <v>4.0628482837235929</v>
      </c>
      <c r="C11" s="1">
        <f t="shared" ca="1" si="2"/>
        <v>75.200237203233769</v>
      </c>
      <c r="D11" s="1">
        <f t="shared" ca="1" si="0"/>
        <v>4.9364932386396791</v>
      </c>
      <c r="E11" s="1">
        <f t="shared" ca="1" si="5"/>
        <v>75.200237203233769</v>
      </c>
      <c r="F11" s="1">
        <f t="shared" ca="1" si="3"/>
        <v>80.136730441873453</v>
      </c>
      <c r="G11" s="1">
        <f t="shared" ca="1" si="7"/>
        <v>0</v>
      </c>
      <c r="H11" s="1">
        <f t="shared" ca="1" si="4"/>
        <v>4.9364932386396845</v>
      </c>
      <c r="I11" s="1">
        <f t="shared" ca="1" si="6"/>
        <v>0</v>
      </c>
      <c r="N11" s="6">
        <v>8</v>
      </c>
      <c r="O11" s="7">
        <v>6.2591456321600933</v>
      </c>
      <c r="P11" s="8">
        <v>0.28127101822228173</v>
      </c>
    </row>
    <row r="12" spans="1:16" x14ac:dyDescent="0.35">
      <c r="A12" s="1">
        <v>11</v>
      </c>
      <c r="B12" s="1">
        <f t="shared" ca="1" si="1"/>
        <v>1.2220679678008046</v>
      </c>
      <c r="C12" s="1">
        <f t="shared" ca="1" si="2"/>
        <v>76.42230517103458</v>
      </c>
      <c r="D12" s="1">
        <f t="shared" ca="1" si="0"/>
        <v>5.3797881206796134</v>
      </c>
      <c r="E12" s="1">
        <f t="shared" ca="1" si="5"/>
        <v>76.42230517103458</v>
      </c>
      <c r="F12" s="1">
        <f t="shared" ca="1" si="3"/>
        <v>81.802093291714186</v>
      </c>
      <c r="G12" s="1">
        <f t="shared" ca="1" si="7"/>
        <v>0</v>
      </c>
      <c r="H12" s="1">
        <f t="shared" ca="1" si="4"/>
        <v>5.3797881206796063</v>
      </c>
      <c r="I12" s="1">
        <f t="shared" ca="1" si="6"/>
        <v>0</v>
      </c>
      <c r="N12" s="6">
        <v>9</v>
      </c>
      <c r="O12" s="7">
        <v>4.634021702121685</v>
      </c>
      <c r="P12" s="8">
        <v>0.3630787536079309</v>
      </c>
    </row>
    <row r="13" spans="1:16" x14ac:dyDescent="0.35">
      <c r="A13" s="1">
        <v>12</v>
      </c>
      <c r="B13" s="1">
        <f t="shared" ca="1" si="1"/>
        <v>13.409821716349537</v>
      </c>
      <c r="C13" s="1">
        <f t="shared" ca="1" si="2"/>
        <v>89.832126887384121</v>
      </c>
      <c r="D13" s="1">
        <f t="shared" ca="1" si="0"/>
        <v>6.0120720385433524</v>
      </c>
      <c r="E13" s="1">
        <f t="shared" ca="1" si="5"/>
        <v>89.832126887384121</v>
      </c>
      <c r="F13" s="1">
        <f t="shared" ca="1" si="3"/>
        <v>95.844198925927472</v>
      </c>
      <c r="G13" s="1">
        <f t="shared" ca="1" si="7"/>
        <v>0</v>
      </c>
      <c r="H13" s="1">
        <f t="shared" ca="1" si="4"/>
        <v>6.0120720385433515</v>
      </c>
      <c r="I13" s="1">
        <f t="shared" ca="1" si="6"/>
        <v>8.0300335956699342</v>
      </c>
      <c r="N13" s="6">
        <v>10</v>
      </c>
      <c r="O13" s="7">
        <v>4.5045883503459745</v>
      </c>
      <c r="P13" s="8">
        <v>0.49270403002061403</v>
      </c>
    </row>
    <row r="14" spans="1:16" x14ac:dyDescent="0.35">
      <c r="A14" s="1">
        <v>13</v>
      </c>
      <c r="B14" s="1">
        <f t="shared" ca="1" si="1"/>
        <v>9.4307288178444146</v>
      </c>
      <c r="C14" s="1">
        <f t="shared" ca="1" si="2"/>
        <v>99.262855705228532</v>
      </c>
      <c r="D14" s="1">
        <f t="shared" ca="1" si="0"/>
        <v>6.4267118691137499</v>
      </c>
      <c r="E14" s="1">
        <f t="shared" ca="1" si="5"/>
        <v>99.262855705228532</v>
      </c>
      <c r="F14" s="1">
        <f t="shared" ca="1" si="3"/>
        <v>105.68956757434228</v>
      </c>
      <c r="G14" s="1">
        <f t="shared" ca="1" si="7"/>
        <v>0</v>
      </c>
      <c r="H14" s="1">
        <f t="shared" ca="1" si="4"/>
        <v>6.4267118691137455</v>
      </c>
      <c r="I14" s="1">
        <f t="shared" ca="1" si="6"/>
        <v>3.4186567793010596</v>
      </c>
      <c r="N14" s="6">
        <v>11</v>
      </c>
      <c r="O14" s="7">
        <v>5.6202950967524501</v>
      </c>
      <c r="P14" s="8">
        <v>0.33194152476145877</v>
      </c>
    </row>
    <row r="15" spans="1:16" x14ac:dyDescent="0.35">
      <c r="A15" s="1">
        <v>14</v>
      </c>
      <c r="B15" s="1">
        <f t="shared" ca="1" si="1"/>
        <v>11.478134480696518</v>
      </c>
      <c r="C15" s="1">
        <f t="shared" ca="1" si="2"/>
        <v>110.74099018592506</v>
      </c>
      <c r="D15" s="1">
        <f t="shared" ca="1" si="0"/>
        <v>7.3701487663051033</v>
      </c>
      <c r="E15" s="1">
        <f t="shared" ca="1" si="5"/>
        <v>110.74099018592506</v>
      </c>
      <c r="F15" s="1">
        <f t="shared" ca="1" si="3"/>
        <v>118.11113895223016</v>
      </c>
      <c r="G15" s="1">
        <f t="shared" ca="1" si="7"/>
        <v>0</v>
      </c>
      <c r="H15" s="1">
        <f t="shared" ca="1" si="4"/>
        <v>7.3701487663051068</v>
      </c>
      <c r="I15" s="1">
        <f t="shared" ca="1" si="6"/>
        <v>5.0514226115827796</v>
      </c>
      <c r="N15" s="6">
        <v>12</v>
      </c>
      <c r="O15" s="7">
        <v>5.018612306541212</v>
      </c>
      <c r="P15" s="8">
        <v>0.48989951725440684</v>
      </c>
    </row>
    <row r="16" spans="1:16" x14ac:dyDescent="0.35">
      <c r="A16" s="1">
        <v>15</v>
      </c>
      <c r="B16" s="1">
        <f t="shared" ca="1" si="1"/>
        <v>3.019171472705537</v>
      </c>
      <c r="C16" s="1">
        <f t="shared" ca="1" si="2"/>
        <v>113.76016165863059</v>
      </c>
      <c r="D16" s="1">
        <f t="shared" ca="1" si="0"/>
        <v>5.7695314696606026</v>
      </c>
      <c r="E16" s="1">
        <f t="shared" ca="1" si="5"/>
        <v>113.76016165863059</v>
      </c>
      <c r="F16" s="1">
        <f t="shared" ca="1" si="3"/>
        <v>119.5296931282912</v>
      </c>
      <c r="G16" s="1">
        <f t="shared" ca="1" si="7"/>
        <v>0</v>
      </c>
      <c r="H16" s="1">
        <f t="shared" ca="1" si="4"/>
        <v>5.7695314696606061</v>
      </c>
      <c r="I16" s="1">
        <f t="shared" ca="1" si="6"/>
        <v>0</v>
      </c>
      <c r="N16" s="6">
        <v>13</v>
      </c>
      <c r="O16" s="7">
        <v>4.5015125253372998</v>
      </c>
      <c r="P16" s="8">
        <v>0.57287114676269335</v>
      </c>
    </row>
    <row r="17" spans="1:16" x14ac:dyDescent="0.35">
      <c r="A17" s="1">
        <v>16</v>
      </c>
      <c r="B17" s="1">
        <f t="shared" ca="1" si="1"/>
        <v>3.357529798919785</v>
      </c>
      <c r="C17" s="1">
        <f t="shared" ca="1" si="2"/>
        <v>117.11769145755038</v>
      </c>
      <c r="D17" s="1">
        <f t="shared" ca="1" si="0"/>
        <v>7.4238831753409888</v>
      </c>
      <c r="E17" s="1">
        <f t="shared" ca="1" si="5"/>
        <v>117.11769145755038</v>
      </c>
      <c r="F17" s="1">
        <f t="shared" ca="1" si="3"/>
        <v>124.54157463289137</v>
      </c>
      <c r="G17" s="1">
        <f t="shared" ca="1" si="7"/>
        <v>0</v>
      </c>
      <c r="H17" s="1">
        <f t="shared" ca="1" si="4"/>
        <v>7.4238831753409897</v>
      </c>
      <c r="I17" s="1">
        <f t="shared" ca="1" si="6"/>
        <v>0</v>
      </c>
      <c r="N17" s="6">
        <v>14</v>
      </c>
      <c r="O17" s="7">
        <v>4.1974913482851388</v>
      </c>
      <c r="P17" s="8">
        <v>0.60376830923686697</v>
      </c>
    </row>
    <row r="18" spans="1:16" x14ac:dyDescent="0.35">
      <c r="A18" s="1">
        <v>17</v>
      </c>
      <c r="B18" s="1">
        <f t="shared" ca="1" si="1"/>
        <v>9.2313027313481637</v>
      </c>
      <c r="C18" s="1">
        <f t="shared" ca="1" si="2"/>
        <v>126.34899418889854</v>
      </c>
      <c r="D18" s="1">
        <f t="shared" ca="1" si="0"/>
        <v>5.0190198991638404</v>
      </c>
      <c r="E18" s="1">
        <f t="shared" ca="1" si="5"/>
        <v>126.34899418889854</v>
      </c>
      <c r="F18" s="1">
        <f t="shared" ca="1" si="3"/>
        <v>131.36801408806238</v>
      </c>
      <c r="G18" s="1">
        <f t="shared" ca="1" si="7"/>
        <v>0</v>
      </c>
      <c r="H18" s="1">
        <f t="shared" ca="1" si="4"/>
        <v>5.0190198991638368</v>
      </c>
      <c r="I18" s="1">
        <f t="shared" ca="1" si="6"/>
        <v>1.8074195560071757</v>
      </c>
      <c r="N18" s="6">
        <v>15</v>
      </c>
      <c r="O18" s="7">
        <v>5.1640386117230594</v>
      </c>
      <c r="P18" s="8">
        <v>0.28504009316001638</v>
      </c>
    </row>
    <row r="19" spans="1:16" x14ac:dyDescent="0.35">
      <c r="A19" s="1">
        <v>18</v>
      </c>
      <c r="B19" s="1">
        <f t="shared" ca="1" si="1"/>
        <v>4.2887796815938914</v>
      </c>
      <c r="C19" s="1">
        <f t="shared" ca="1" si="2"/>
        <v>130.63777387049242</v>
      </c>
      <c r="D19" s="1">
        <f t="shared" ca="1" si="0"/>
        <v>4.8264750020590732</v>
      </c>
      <c r="E19" s="1">
        <f t="shared" ca="1" si="5"/>
        <v>130.63777387049242</v>
      </c>
      <c r="F19" s="1">
        <f t="shared" ca="1" si="3"/>
        <v>135.46424887255151</v>
      </c>
      <c r="G19" s="1">
        <f t="shared" ca="1" si="7"/>
        <v>0</v>
      </c>
      <c r="H19" s="1">
        <f t="shared" ca="1" si="4"/>
        <v>4.8264750020590839</v>
      </c>
      <c r="I19" s="1">
        <f t="shared" ca="1" si="6"/>
        <v>0</v>
      </c>
      <c r="N19" s="6">
        <v>16</v>
      </c>
      <c r="O19" s="7">
        <v>4.9006424678841221</v>
      </c>
      <c r="P19" s="8">
        <v>0.36652407685588206</v>
      </c>
    </row>
    <row r="20" spans="1:16" x14ac:dyDescent="0.35">
      <c r="A20" s="1">
        <v>19</v>
      </c>
      <c r="B20" s="1">
        <f t="shared" ca="1" si="1"/>
        <v>12.42722135891295</v>
      </c>
      <c r="C20" s="1">
        <f t="shared" ca="1" si="2"/>
        <v>143.06499522940538</v>
      </c>
      <c r="D20" s="1">
        <f t="shared" ca="1" si="0"/>
        <v>1.71666055101405</v>
      </c>
      <c r="E20" s="1">
        <f t="shared" ca="1" si="5"/>
        <v>143.06499522940538</v>
      </c>
      <c r="F20" s="1">
        <f t="shared" ca="1" si="3"/>
        <v>144.78165578041944</v>
      </c>
      <c r="G20" s="1">
        <f t="shared" ca="1" si="7"/>
        <v>0</v>
      </c>
      <c r="H20" s="1">
        <f t="shared" ca="1" si="4"/>
        <v>1.7166605510140585</v>
      </c>
      <c r="I20" s="1">
        <f t="shared" ca="1" si="6"/>
        <v>7.6007463568538753</v>
      </c>
      <c r="N20" s="6">
        <v>17</v>
      </c>
      <c r="O20" s="7">
        <v>4.9839566983487069</v>
      </c>
      <c r="P20" s="8">
        <v>0.42922366444909565</v>
      </c>
    </row>
    <row r="21" spans="1:16" x14ac:dyDescent="0.35">
      <c r="A21" s="1">
        <v>20</v>
      </c>
      <c r="B21" s="1">
        <f t="shared" ca="1" si="1"/>
        <v>4.7148573294869767</v>
      </c>
      <c r="C21" s="1">
        <f t="shared" ca="1" si="2"/>
        <v>147.77985255889237</v>
      </c>
      <c r="D21" s="1">
        <f t="shared" ca="1" si="0"/>
        <v>7.8326381080847591</v>
      </c>
      <c r="E21" s="1">
        <f t="shared" ca="1" si="5"/>
        <v>147.77985255889237</v>
      </c>
      <c r="F21" s="1">
        <f t="shared" ca="1" si="3"/>
        <v>155.61249066697712</v>
      </c>
      <c r="G21" s="1">
        <f t="shared" ca="1" si="7"/>
        <v>0</v>
      </c>
      <c r="H21" s="1">
        <f t="shared" ca="1" si="4"/>
        <v>7.8326381080847511</v>
      </c>
      <c r="I21" s="1">
        <f t="shared" ca="1" si="6"/>
        <v>2.9981967784729306</v>
      </c>
      <c r="N21" s="6">
        <v>18</v>
      </c>
      <c r="O21" s="7">
        <v>4.9949787200903639</v>
      </c>
      <c r="P21" s="8">
        <v>0.31270226929410905</v>
      </c>
    </row>
    <row r="22" spans="1:16" x14ac:dyDescent="0.35">
      <c r="N22" s="6">
        <v>19</v>
      </c>
      <c r="O22" s="7">
        <v>5.4209950701262892</v>
      </c>
      <c r="P22" s="8">
        <v>0.28717372842869698</v>
      </c>
    </row>
    <row r="23" spans="1:16" x14ac:dyDescent="0.35">
      <c r="N23" s="6">
        <v>20</v>
      </c>
      <c r="O23" s="7">
        <v>4.6451639053777907</v>
      </c>
      <c r="P23" s="8">
        <v>0.41760298766847576</v>
      </c>
    </row>
    <row r="24" spans="1:16" x14ac:dyDescent="0.35">
      <c r="N24" s="6">
        <v>21</v>
      </c>
      <c r="O24" s="7">
        <v>4.6655296035806675</v>
      </c>
      <c r="P24" s="8">
        <v>0.32190987695420581</v>
      </c>
    </row>
    <row r="25" spans="1:16" x14ac:dyDescent="0.35">
      <c r="N25" s="6">
        <v>22</v>
      </c>
      <c r="O25" s="7">
        <v>5.1759945151812943</v>
      </c>
      <c r="P25" s="8">
        <v>0.35482843231501043</v>
      </c>
    </row>
    <row r="26" spans="1:16" x14ac:dyDescent="0.35">
      <c r="N26" s="6">
        <v>23</v>
      </c>
      <c r="O26" s="7">
        <v>5.2578417431884104</v>
      </c>
      <c r="P26" s="8">
        <v>0.32362412849423189</v>
      </c>
    </row>
    <row r="27" spans="1:16" x14ac:dyDescent="0.35">
      <c r="N27" s="6">
        <v>24</v>
      </c>
      <c r="O27" s="7">
        <v>4.3660705409010685</v>
      </c>
      <c r="P27" s="8">
        <v>0.58685624291766403</v>
      </c>
    </row>
    <row r="28" spans="1:16" x14ac:dyDescent="0.35">
      <c r="N28" s="6">
        <v>25</v>
      </c>
      <c r="O28" s="7">
        <v>4.362031211239513</v>
      </c>
      <c r="P28" s="8">
        <v>0.4704087186222381</v>
      </c>
    </row>
    <row r="29" spans="1:16" x14ac:dyDescent="0.35">
      <c r="N29" s="6">
        <v>26</v>
      </c>
      <c r="O29" s="7">
        <v>4.3674282601317227</v>
      </c>
      <c r="P29" s="8">
        <v>0.33454068802676629</v>
      </c>
    </row>
    <row r="30" spans="1:16" x14ac:dyDescent="0.35">
      <c r="N30" s="6">
        <v>27</v>
      </c>
      <c r="O30" s="7">
        <v>5.4880462067214264</v>
      </c>
      <c r="P30" s="8">
        <v>0.41822566890080243</v>
      </c>
    </row>
    <row r="31" spans="1:16" x14ac:dyDescent="0.35">
      <c r="N31" s="6">
        <v>28</v>
      </c>
      <c r="O31" s="7">
        <v>5.4401412610879119</v>
      </c>
      <c r="P31" s="8">
        <v>0.31121189036477903</v>
      </c>
    </row>
    <row r="32" spans="1:16" x14ac:dyDescent="0.35">
      <c r="N32" s="6">
        <v>29</v>
      </c>
      <c r="O32" s="7">
        <v>5.0311701609235211</v>
      </c>
      <c r="P32" s="8">
        <v>0.34910493262062092</v>
      </c>
    </row>
    <row r="33" spans="14:16" x14ac:dyDescent="0.35">
      <c r="N33" s="6">
        <v>30</v>
      </c>
      <c r="O33" s="7">
        <v>5.7060686487410006</v>
      </c>
      <c r="P33" s="8">
        <v>0.4162660891623795</v>
      </c>
    </row>
    <row r="34" spans="14:16" x14ac:dyDescent="0.35">
      <c r="N34" s="6">
        <v>31</v>
      </c>
      <c r="O34" s="7">
        <v>5.1094242550789204</v>
      </c>
      <c r="P34" s="8">
        <v>0.29170617029172757</v>
      </c>
    </row>
    <row r="35" spans="14:16" x14ac:dyDescent="0.35">
      <c r="N35" s="6">
        <v>32</v>
      </c>
      <c r="O35" s="7">
        <v>4.7069935391269837</v>
      </c>
      <c r="P35" s="8">
        <v>0.30052440269261183</v>
      </c>
    </row>
    <row r="36" spans="14:16" x14ac:dyDescent="0.35">
      <c r="N36" s="6">
        <v>33</v>
      </c>
      <c r="O36" s="7">
        <v>5.2531543814783781</v>
      </c>
      <c r="P36" s="8">
        <v>0.25004488132474084</v>
      </c>
    </row>
    <row r="37" spans="14:16" x14ac:dyDescent="0.35">
      <c r="N37" s="6">
        <v>34</v>
      </c>
      <c r="O37" s="7">
        <v>4.6106008321892862</v>
      </c>
      <c r="P37" s="8">
        <v>0.33981001420092072</v>
      </c>
    </row>
    <row r="38" spans="14:16" x14ac:dyDescent="0.35">
      <c r="N38" s="6">
        <v>35</v>
      </c>
      <c r="O38" s="7">
        <v>4.7865675932600702</v>
      </c>
      <c r="P38" s="8">
        <v>0.37446572815587403</v>
      </c>
    </row>
    <row r="39" spans="14:16" x14ac:dyDescent="0.35">
      <c r="N39" s="6">
        <v>36</v>
      </c>
      <c r="O39" s="7">
        <v>5.0152303801679441</v>
      </c>
      <c r="P39" s="8">
        <v>0.47421001421790521</v>
      </c>
    </row>
    <row r="40" spans="14:16" x14ac:dyDescent="0.35">
      <c r="N40" s="6">
        <v>37</v>
      </c>
      <c r="O40" s="7">
        <v>4.6343886943593766</v>
      </c>
      <c r="P40" s="8">
        <v>0.47294643315446339</v>
      </c>
    </row>
    <row r="41" spans="14:16" x14ac:dyDescent="0.35">
      <c r="N41" s="6">
        <v>38</v>
      </c>
      <c r="O41" s="7">
        <v>5.4016140529632963</v>
      </c>
      <c r="P41" s="8">
        <v>0.46908803879112571</v>
      </c>
    </row>
    <row r="42" spans="14:16" x14ac:dyDescent="0.35">
      <c r="N42" s="6">
        <v>39</v>
      </c>
      <c r="O42" s="7">
        <v>4.4648249381708807</v>
      </c>
      <c r="P42" s="8">
        <v>0.45334927968548649</v>
      </c>
    </row>
    <row r="43" spans="14:16" x14ac:dyDescent="0.35">
      <c r="N43" s="6">
        <v>40</v>
      </c>
      <c r="O43" s="7">
        <v>4.7777049945243473</v>
      </c>
      <c r="P43" s="8">
        <v>0.29920480412356754</v>
      </c>
    </row>
    <row r="44" spans="14:16" x14ac:dyDescent="0.35">
      <c r="N44" s="6">
        <v>41</v>
      </c>
      <c r="O44" s="7">
        <v>5.1227136981620269</v>
      </c>
      <c r="P44" s="8">
        <v>0.46269550933360964</v>
      </c>
    </row>
    <row r="45" spans="14:16" x14ac:dyDescent="0.35">
      <c r="N45" s="6">
        <v>42</v>
      </c>
      <c r="O45" s="7">
        <v>4.4738158969331483</v>
      </c>
      <c r="P45" s="8">
        <v>0.4197508401019846</v>
      </c>
    </row>
    <row r="46" spans="14:16" x14ac:dyDescent="0.35">
      <c r="N46" s="6">
        <v>43</v>
      </c>
      <c r="O46" s="7">
        <v>4.5811390576543101</v>
      </c>
      <c r="P46" s="8">
        <v>0.55848649859530541</v>
      </c>
    </row>
    <row r="47" spans="14:16" x14ac:dyDescent="0.35">
      <c r="N47" s="6">
        <v>44</v>
      </c>
      <c r="O47" s="7">
        <v>4.4992774916068488</v>
      </c>
      <c r="P47" s="8">
        <v>0.34075667092797912</v>
      </c>
    </row>
    <row r="48" spans="14:16" x14ac:dyDescent="0.35">
      <c r="N48" s="6">
        <v>45</v>
      </c>
      <c r="O48" s="7">
        <v>5.6445992467942974</v>
      </c>
      <c r="P48" s="8">
        <v>0.33242915625311259</v>
      </c>
    </row>
    <row r="49" spans="14:16" x14ac:dyDescent="0.35">
      <c r="N49" s="6">
        <v>46</v>
      </c>
      <c r="O49" s="7">
        <v>4.3833277504305332</v>
      </c>
      <c r="P49" s="8">
        <v>0.51815203061051518</v>
      </c>
    </row>
    <row r="50" spans="14:16" x14ac:dyDescent="0.35">
      <c r="N50" s="6">
        <v>47</v>
      </c>
      <c r="O50" s="7">
        <v>5.0577655606242642</v>
      </c>
      <c r="P50" s="8">
        <v>0.51732740880113948</v>
      </c>
    </row>
    <row r="51" spans="14:16" x14ac:dyDescent="0.35">
      <c r="N51" s="6">
        <v>48</v>
      </c>
      <c r="O51" s="7">
        <v>6.2103837255641041</v>
      </c>
      <c r="P51" s="8">
        <v>0.32141568210037585</v>
      </c>
    </row>
    <row r="52" spans="14:16" x14ac:dyDescent="0.35">
      <c r="N52" s="6">
        <v>49</v>
      </c>
      <c r="O52" s="7">
        <v>4.5008532047948666</v>
      </c>
      <c r="P52" s="8">
        <v>0.55319336893769888</v>
      </c>
    </row>
    <row r="53" spans="14:16" ht="15" thickBot="1" x14ac:dyDescent="0.4">
      <c r="N53" s="4">
        <v>50</v>
      </c>
      <c r="O53" s="11">
        <v>4.8693822929486137</v>
      </c>
      <c r="P53" s="5">
        <v>0.397319114113658</v>
      </c>
    </row>
  </sheetData>
  <mergeCells count="1">
    <mergeCell ref="N2:P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ISMAEL</dc:creator>
  <cp:lastModifiedBy>HP</cp:lastModifiedBy>
  <dcterms:created xsi:type="dcterms:W3CDTF">2015-06-05T18:17:20Z</dcterms:created>
  <dcterms:modified xsi:type="dcterms:W3CDTF">2024-09-07T10:43:43Z</dcterms:modified>
</cp:coreProperties>
</file>