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hidePivotFieldList="1" defaultThemeVersion="124226"/>
  <xr:revisionPtr revIDLastSave="0" documentId="13_ncr:1_{51062D4F-FCC6-40CB-AEC9-7907ADDFD07E}" xr6:coauthVersionLast="47" xr6:coauthVersionMax="47" xr10:uidLastSave="{00000000-0000-0000-0000-000000000000}"/>
  <bookViews>
    <workbookView xWindow="-110" yWindow="-110" windowWidth="19420" windowHeight="10300" activeTab="5" xr2:uid="{00000000-000D-0000-FFFF-FFFF00000000}"/>
  </bookViews>
  <sheets>
    <sheet name="Sheet3" sheetId="5" r:id="rId1"/>
    <sheet name="Sales" sheetId="1" r:id="rId2"/>
    <sheet name="Tasks" sheetId="2" r:id="rId3"/>
    <sheet name="SOLUTION" sheetId="3" r:id="rId4"/>
    <sheet name="DASHBOARD" sheetId="4" r:id="rId5"/>
    <sheet name="Sheet1" sheetId="6" r:id="rId6"/>
  </sheets>
  <definedNames>
    <definedName name="_xlnm._FilterDatabase" localSheetId="1" hidden="1">Sales!$B$3:$I$28</definedName>
    <definedName name="Slicer_Product">#N/A</definedName>
    <definedName name="Slicer_Region1">#N/A</definedName>
    <definedName name="Slicer_Year">#N/A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G5" i="4"/>
  <c r="D5" i="4"/>
  <c r="O7" i="5"/>
  <c r="C55" i="3"/>
  <c r="C56" i="3"/>
  <c r="C57" i="3"/>
  <c r="C58" i="3"/>
  <c r="C59" i="3"/>
  <c r="C54" i="3"/>
  <c r="B45" i="3"/>
  <c r="B46" i="3"/>
  <c r="B47" i="3"/>
  <c r="B48" i="3"/>
  <c r="B49" i="3"/>
  <c r="B44" i="3"/>
  <c r="C35" i="3"/>
  <c r="C36" i="3"/>
  <c r="C37" i="3"/>
  <c r="C38" i="3"/>
  <c r="C39" i="3"/>
  <c r="C34" i="3"/>
  <c r="D13" i="2"/>
  <c r="D14" i="2"/>
  <c r="D15" i="2"/>
  <c r="D16" i="2"/>
  <c r="D17" i="2"/>
  <c r="D12" i="2"/>
</calcChain>
</file>

<file path=xl/sharedStrings.xml><?xml version="1.0" encoding="utf-8"?>
<sst xmlns="http://schemas.openxmlformats.org/spreadsheetml/2006/main" count="299" uniqueCount="92">
  <si>
    <t>SalesRep</t>
  </si>
  <si>
    <t>Date</t>
  </si>
  <si>
    <t>Month</t>
  </si>
  <si>
    <t>Sales</t>
  </si>
  <si>
    <t>Product</t>
  </si>
  <si>
    <t>Region</t>
  </si>
  <si>
    <t>Year</t>
  </si>
  <si>
    <t>Profit</t>
  </si>
  <si>
    <t>Dec</t>
  </si>
  <si>
    <t>Northeast</t>
  </si>
  <si>
    <t>Feb</t>
  </si>
  <si>
    <t>Southwest</t>
  </si>
  <si>
    <t>Central</t>
  </si>
  <si>
    <t>Susan Edwards</t>
  </si>
  <si>
    <t>Nov</t>
  </si>
  <si>
    <t>Mar</t>
  </si>
  <si>
    <t>Ernest Feldgus</t>
  </si>
  <si>
    <t>Aug</t>
  </si>
  <si>
    <t>Southeast</t>
  </si>
  <si>
    <t>Sep</t>
  </si>
  <si>
    <t>Northwest</t>
  </si>
  <si>
    <t>May</t>
  </si>
  <si>
    <t>Jan</t>
  </si>
  <si>
    <t>Jun</t>
  </si>
  <si>
    <t>Jul</t>
  </si>
  <si>
    <t>Apr</t>
  </si>
  <si>
    <t>Frank Mann</t>
  </si>
  <si>
    <t>Sandy Brady</t>
  </si>
  <si>
    <t>Joe Marks</t>
  </si>
  <si>
    <t>Elaine Woods</t>
  </si>
  <si>
    <t>Thomas Lee</t>
  </si>
  <si>
    <t>James Carter</t>
  </si>
  <si>
    <t>Frank Edwards</t>
  </si>
  <si>
    <t>Pearl Weinstein</t>
  </si>
  <si>
    <t>Jayne Michaels</t>
  </si>
  <si>
    <t>Frank Ashton</t>
  </si>
  <si>
    <t>Green Tea</t>
  </si>
  <si>
    <t>Latte</t>
  </si>
  <si>
    <t>Mocha</t>
  </si>
  <si>
    <t>Flat White</t>
  </si>
  <si>
    <t>Long Black</t>
  </si>
  <si>
    <t>Hot Chocolate</t>
  </si>
  <si>
    <t>Coffee Maker</t>
  </si>
  <si>
    <t>Coffee Pods Box</t>
  </si>
  <si>
    <t>Gift Set</t>
  </si>
  <si>
    <t>Tasks</t>
  </si>
  <si>
    <t>2. What is the max sales for each region. Use Pivot table to show this</t>
  </si>
  <si>
    <t>3. Create a pivot table that shows the profit for each products</t>
  </si>
  <si>
    <t>Result</t>
  </si>
  <si>
    <t xml:space="preserve">4. Use a lookup function to find check &amp; return the salesrep if the salesrep in the sales table is part of the sales </t>
  </si>
  <si>
    <t>5. Refer to exhibition 4. Extract the first name using the nested function</t>
  </si>
  <si>
    <t>N.B: All answers must be below each questions. Finish one before going to the next!</t>
  </si>
  <si>
    <t>1. What is the distinct products in the sales table?</t>
  </si>
  <si>
    <t>6. Write a function that returns OK if the values in the table below is greater than 0. otherwise check entry</t>
  </si>
  <si>
    <t>Values</t>
  </si>
  <si>
    <t>Try not to open a book while doing this…..</t>
  </si>
  <si>
    <t>3.1 Edit the pivot table to include the rank of the products based on the sales</t>
  </si>
  <si>
    <t>3.2 Edit the pivot table to include the percentage total of the sales of products</t>
  </si>
  <si>
    <t>7. Create a pivot table in reference to the sales table. Drag the date to the rows and sales to the values.</t>
  </si>
  <si>
    <t>7.2 Edit the pivot table to include the max of sales</t>
  </si>
  <si>
    <t>7.1 Group the date by month only</t>
  </si>
  <si>
    <t>Write your name on the top of this sheet</t>
  </si>
  <si>
    <t>Submission: Before 9:00 am on Friday</t>
  </si>
  <si>
    <t>8. Create a pivot table of products and sales</t>
  </si>
  <si>
    <t>8.1 Add  a region slicer &amp; filter the table to show on the North sales</t>
  </si>
  <si>
    <t>9. Create a simple dashboard on a new sheet.</t>
  </si>
  <si>
    <r>
      <t xml:space="preserve">As a </t>
    </r>
    <r>
      <rPr>
        <b/>
        <sz val="10"/>
        <color rgb="FF00B050"/>
        <rFont val="Arial"/>
        <family val="2"/>
      </rPr>
      <t>data analyst</t>
    </r>
    <r>
      <rPr>
        <sz val="10"/>
        <color theme="0"/>
        <rFont val="Arial"/>
        <family val="2"/>
      </rPr>
      <t>, critical thinking is important here</t>
    </r>
  </si>
  <si>
    <t>adelekejohndavid@gmail.com</t>
  </si>
  <si>
    <t>Row Labels</t>
  </si>
  <si>
    <t>Grand Total</t>
  </si>
  <si>
    <t>Sum of Sales</t>
  </si>
  <si>
    <t>Max of Sales</t>
  </si>
  <si>
    <t>Max  Sales</t>
  </si>
  <si>
    <t>Sum of Profit</t>
  </si>
  <si>
    <t>product rank</t>
  </si>
  <si>
    <t>Sales percentage</t>
  </si>
  <si>
    <t>FIRST NAME</t>
  </si>
  <si>
    <t>COFFEE SHOP SALES ANALYSIS</t>
  </si>
  <si>
    <t>Average of Profit</t>
  </si>
  <si>
    <t>Count of Product</t>
  </si>
  <si>
    <t>AVERAGE PROFIT</t>
  </si>
  <si>
    <t>COUNT OF PRODUCT</t>
  </si>
  <si>
    <t>SUM OF SALES</t>
  </si>
  <si>
    <t xml:space="preserve">GOLD OMOWUNMI </t>
  </si>
  <si>
    <t>ANSWER:----------------&gt;&gt;&gt;&gt;&gt;</t>
  </si>
  <si>
    <t>PROFIT MARGIN</t>
  </si>
  <si>
    <t>Sum of Sales.</t>
  </si>
  <si>
    <t>Profit Margin(%)</t>
  </si>
  <si>
    <t>SALES &amp;PROFIT BY SALES REP</t>
  </si>
  <si>
    <t>SALES$PROFIT TREND OVER TIME</t>
  </si>
  <si>
    <t>o9</t>
  </si>
  <si>
    <t>GOLD CAFÉ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</si>
</sst>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44" formatCode="_(&quot;$&quot;* #,##0.00_);_(&quot;$&quot;* \(#,##0.00\);_(&quot;$&quot;* &quot;-&quot;??_);_(@_)"/>
    <numFmt numFmtId="164" formatCode="&quot;$&quot;#,##0.00"/>
    <numFmt numFmtId="165" formatCode="_(&quot;$&quot;* #,##0_);_(&quot;$&quot;* \(#,##0\);_(&quot;$&quot;* &quot;-&quot;??_);_(@_)"/>
  </numFmts>
  <fonts count="32" x14ac:knownFonts="1">
    <font>
      <sz val="10"/>
      <name val="Arial"/>
      <family val="2"/>
    </font>
    <font>
      <sz val="11"/>
      <name val="Calibri"/>
      <family val="2"/>
      <scheme val="minor"/>
    </font>
    <font>
      <sz val="10"/>
      <name val="MS Sans Serif"/>
      <family val="2"/>
    </font>
    <font>
      <b/>
      <sz val="10"/>
      <name val="MS Sans Serif"/>
      <family val="2"/>
    </font>
    <font>
      <b/>
      <sz val="11"/>
      <color theme="0"/>
      <name val="Calibri"/>
      <family val="2"/>
      <scheme val="minor"/>
    </font>
    <font>
      <b/>
      <sz val="10"/>
      <color rgb="FFFF0000"/>
      <name val="Arial"/>
      <family val="2"/>
    </font>
    <font>
      <b/>
      <sz val="10"/>
      <name val="Arial"/>
      <family val="2"/>
    </font>
    <font>
      <b/>
      <sz val="10"/>
      <color theme="0"/>
      <name val="Arial"/>
      <family val="2"/>
    </font>
    <font>
      <sz val="10"/>
      <color theme="0"/>
      <name val="Arial"/>
      <family val="2"/>
    </font>
    <font>
      <sz val="10"/>
      <color theme="0"/>
      <name val="Calibri"/>
      <family val="2"/>
      <scheme val="minor"/>
    </font>
    <font>
      <b/>
      <sz val="10"/>
      <color theme="3" tint="0.39997558519241921"/>
      <name val="Arial"/>
      <family val="2"/>
    </font>
    <font>
      <b/>
      <sz val="10"/>
      <color rgb="FF00B050"/>
      <name val="Arial"/>
      <family val="2"/>
    </font>
    <font>
      <u/>
      <sz val="10"/>
      <color theme="10"/>
      <name val="Arial"/>
      <family val="2"/>
    </font>
    <font>
      <b/>
      <sz val="22"/>
      <color theme="1"/>
      <name val="Algerian"/>
      <family val="5"/>
    </font>
    <font>
      <sz val="11"/>
      <name val="Arial"/>
      <family val="2"/>
    </font>
    <font>
      <sz val="11"/>
      <name val="Aptos Black"/>
      <family val="2"/>
    </font>
    <font>
      <sz val="11"/>
      <color theme="0"/>
      <name val="Arial"/>
      <family val="2"/>
    </font>
    <font>
      <sz val="10"/>
      <color theme="8" tint="0.79998168889431442"/>
      <name val="Arial"/>
      <family val="2"/>
    </font>
    <font>
      <sz val="10"/>
      <name val="Arial"/>
      <family val="2"/>
    </font>
    <font>
      <b/>
      <sz val="10"/>
      <color theme="1"/>
      <name val="Arial"/>
      <family val="2"/>
    </font>
    <font>
      <sz val="10"/>
      <color rgb="FFFF0000"/>
      <name val="Arial"/>
      <family val="2"/>
    </font>
    <font>
      <u val="double"/>
      <sz val="24"/>
      <color theme="3"/>
      <name val="Algerian"/>
      <family val="5"/>
    </font>
    <font>
      <sz val="10"/>
      <color theme="3"/>
      <name val="Arial"/>
      <family val="2"/>
    </font>
    <font>
      <u val="double"/>
      <sz val="16"/>
      <color theme="3"/>
      <name val="Algerian"/>
      <family val="5"/>
    </font>
    <font>
      <u val="double"/>
      <sz val="20"/>
      <color theme="3"/>
      <name val="Algerian"/>
      <family val="5"/>
    </font>
    <font>
      <u val="double"/>
      <sz val="12"/>
      <color theme="3"/>
      <name val="Algerian"/>
      <family val="5"/>
    </font>
    <font>
      <sz val="12"/>
      <name val="Arial"/>
      <family val="2"/>
    </font>
    <font>
      <u val="double"/>
      <sz val="14"/>
      <color theme="3"/>
      <name val="Algerian"/>
      <family val="5"/>
    </font>
    <font>
      <sz val="14"/>
      <name val="Arial"/>
      <family val="2"/>
    </font>
    <font>
      <u val="double"/>
      <sz val="26"/>
      <name val="Algerian"/>
      <family val="5"/>
    </font>
    <font>
      <sz val="8"/>
      <name val="Arial"/>
      <family val="2"/>
    </font>
    <font>
      <sz val="9"/>
      <color theme="2" tint="-9.9978637043366805E-2"/>
      <name val="Algerian"/>
      <family val="5"/>
    </font>
  </fonts>
  <fills count="13">
    <fill>
      <patternFill patternType="none"/>
    </fill>
    <fill>
      <patternFill patternType="gray125"/>
    </fill>
    <fill>
      <patternFill patternType="solid">
        <fgColor theme="1"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1"/>
        <bgColor indexed="64"/>
      </patternFill>
    </fill>
    <fill>
      <patternFill patternType="solid">
        <fgColor theme="1" tint="4.9989318521683403E-2"/>
        <bgColor indexed="64"/>
      </patternFill>
    </fill>
    <fill>
      <patternFill patternType="solid">
        <fgColor theme="0"/>
        <bgColor indexed="64"/>
      </patternFill>
    </fill>
    <fill>
      <patternFill patternType="solid">
        <fgColor theme="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2" tint="-0.499984740745262"/>
        <bgColor indexed="64"/>
      </patternFill>
    </fill>
    <fill>
      <patternFill patternType="solid">
        <fgColor theme="2"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7">
    <xf numFmtId="0" fontId="0" fillId="0" borderId="0"/>
    <xf numFmtId="8" fontId="2" fillId="0" borderId="0" applyFont="0" applyFill="0" applyBorder="0" applyAlignment="0" applyProtection="0"/>
    <xf numFmtId="0" fontId="3" fillId="0" borderId="0" applyNumberFormat="0" applyFill="0" applyBorder="0" applyAlignment="0" applyProtection="0"/>
    <xf numFmtId="0" fontId="2" fillId="0" borderId="0"/>
    <xf numFmtId="0" fontId="12" fillId="0" borderId="0" applyNumberFormat="0" applyFill="0" applyBorder="0" applyAlignment="0" applyProtection="0"/>
    <xf numFmtId="9" fontId="18" fillId="0" borderId="0" applyFont="0" applyFill="0" applyBorder="0" applyAlignment="0" applyProtection="0"/>
    <xf numFmtId="44" fontId="18" fillId="0" borderId="0" applyFont="0" applyFill="0" applyBorder="0" applyAlignment="0" applyProtection="0"/>
  </cellStyleXfs>
  <cellXfs count="51">
    <xf numFmtId="0" fontId="0" fillId="0" borderId="0" xfId="0"/>
    <xf numFmtId="0" fontId="1" fillId="2" borderId="0" xfId="0" applyFont="1" applyFill="1"/>
    <xf numFmtId="0" fontId="1" fillId="3" borderId="0" xfId="0" applyFont="1" applyFill="1" applyAlignment="1">
      <alignment horizontal="center"/>
    </xf>
    <xf numFmtId="14" fontId="1" fillId="3" borderId="0" xfId="0" applyNumberFormat="1" applyFont="1" applyFill="1" applyAlignment="1">
      <alignment horizontal="center"/>
    </xf>
    <xf numFmtId="0" fontId="1" fillId="4" borderId="0" xfId="0" applyFont="1" applyFill="1" applyAlignment="1">
      <alignment horizontal="center"/>
    </xf>
    <xf numFmtId="14" fontId="1" fillId="4" borderId="0" xfId="0" applyNumberFormat="1" applyFont="1" applyFill="1" applyAlignment="1">
      <alignment horizontal="center"/>
    </xf>
    <xf numFmtId="0" fontId="4" fillId="5" borderId="0" xfId="0" applyFont="1" applyFill="1" applyAlignment="1">
      <alignment horizontal="center"/>
    </xf>
    <xf numFmtId="0" fontId="6" fillId="2" borderId="0" xfId="0" applyFont="1" applyFill="1"/>
    <xf numFmtId="0" fontId="0" fillId="2" borderId="0" xfId="0" applyFill="1"/>
    <xf numFmtId="0" fontId="5" fillId="2" borderId="0" xfId="0" applyFont="1" applyFill="1"/>
    <xf numFmtId="0" fontId="7" fillId="2" borderId="0" xfId="0" applyFont="1" applyFill="1"/>
    <xf numFmtId="0" fontId="8" fillId="2" borderId="0" xfId="0" applyFont="1" applyFill="1"/>
    <xf numFmtId="0" fontId="9" fillId="2" borderId="1" xfId="0" applyFont="1" applyFill="1" applyBorder="1" applyAlignment="1">
      <alignment horizontal="center"/>
    </xf>
    <xf numFmtId="0" fontId="8" fillId="2" borderId="1" xfId="0" applyFont="1" applyFill="1" applyBorder="1" applyAlignment="1">
      <alignment horizontal="center"/>
    </xf>
    <xf numFmtId="0" fontId="8" fillId="6" borderId="0" xfId="0" applyFont="1" applyFill="1" applyAlignment="1">
      <alignment horizontal="center"/>
    </xf>
    <xf numFmtId="0" fontId="12" fillId="2" borderId="0" xfId="4" applyFill="1"/>
    <xf numFmtId="0" fontId="10" fillId="2" borderId="0" xfId="0" applyFont="1" applyFill="1"/>
    <xf numFmtId="0" fontId="13" fillId="7" borderId="0" xfId="0" applyFont="1" applyFill="1"/>
    <xf numFmtId="0" fontId="15" fillId="0" borderId="0" xfId="0" applyFont="1"/>
    <xf numFmtId="0" fontId="0" fillId="0" borderId="0" xfId="0" pivotButton="1"/>
    <xf numFmtId="0" fontId="0" fillId="0" borderId="0" xfId="0" applyAlignment="1">
      <alignment horizontal="left"/>
    </xf>
    <xf numFmtId="10" fontId="0" fillId="0" borderId="0" xfId="0" applyNumberFormat="1"/>
    <xf numFmtId="0" fontId="16" fillId="5" borderId="0" xfId="0" applyFont="1" applyFill="1"/>
    <xf numFmtId="0" fontId="16" fillId="2" borderId="0" xfId="0" applyFont="1" applyFill="1"/>
    <xf numFmtId="0" fontId="14" fillId="2" borderId="0" xfId="0" applyFont="1" applyFill="1"/>
    <xf numFmtId="0" fontId="9" fillId="7" borderId="1" xfId="0" applyFont="1" applyFill="1" applyBorder="1" applyAlignment="1">
      <alignment horizontal="center"/>
    </xf>
    <xf numFmtId="0" fontId="0" fillId="8" borderId="0" xfId="0" applyFill="1"/>
    <xf numFmtId="164" fontId="0" fillId="0" borderId="0" xfId="0" applyNumberFormat="1"/>
    <xf numFmtId="0" fontId="19" fillId="9" borderId="2" xfId="0" applyFont="1" applyFill="1" applyBorder="1"/>
    <xf numFmtId="14" fontId="0" fillId="0" borderId="0" xfId="0" applyNumberFormat="1"/>
    <xf numFmtId="9" fontId="0" fillId="0" borderId="0" xfId="5" applyFont="1"/>
    <xf numFmtId="0" fontId="20" fillId="10" borderId="0" xfId="0" applyFont="1" applyFill="1"/>
    <xf numFmtId="0" fontId="0" fillId="7" borderId="0" xfId="0" applyFill="1"/>
    <xf numFmtId="0" fontId="17" fillId="7" borderId="0" xfId="0" applyFont="1" applyFill="1"/>
    <xf numFmtId="0" fontId="0" fillId="11" borderId="0" xfId="0" applyFill="1"/>
    <xf numFmtId="0" fontId="21" fillId="7" borderId="0" xfId="0" applyFont="1" applyFill="1"/>
    <xf numFmtId="0" fontId="22" fillId="7" borderId="0" xfId="0" applyFont="1" applyFill="1"/>
    <xf numFmtId="0" fontId="23" fillId="7" borderId="0" xfId="0" applyFont="1" applyFill="1"/>
    <xf numFmtId="0" fontId="23" fillId="11" borderId="0" xfId="0" applyFont="1" applyFill="1"/>
    <xf numFmtId="44" fontId="23" fillId="7" borderId="0" xfId="6" applyFont="1" applyFill="1"/>
    <xf numFmtId="165" fontId="23" fillId="7" borderId="0" xfId="6" applyNumberFormat="1" applyFont="1" applyFill="1"/>
    <xf numFmtId="0" fontId="0" fillId="4" borderId="0" xfId="0" applyFill="1"/>
    <xf numFmtId="0" fontId="24" fillId="4" borderId="0" xfId="0" applyFont="1" applyFill="1"/>
    <xf numFmtId="0" fontId="25" fillId="7" borderId="0" xfId="0" applyFont="1" applyFill="1"/>
    <xf numFmtId="0" fontId="26" fillId="7" borderId="0" xfId="0" applyFont="1" applyFill="1"/>
    <xf numFmtId="0" fontId="27" fillId="7" borderId="0" xfId="0" applyFont="1" applyFill="1"/>
    <xf numFmtId="0" fontId="28" fillId="7" borderId="0" xfId="0" applyFont="1" applyFill="1"/>
    <xf numFmtId="0" fontId="29" fillId="11" borderId="0" xfId="0" applyFont="1" applyFill="1"/>
    <xf numFmtId="0" fontId="30" fillId="4" borderId="0" xfId="0" applyFont="1" applyFill="1"/>
    <xf numFmtId="0" fontId="31" fillId="12" borderId="0" xfId="0" applyFont="1" applyFill="1"/>
    <xf numFmtId="0" fontId="30" fillId="7" borderId="0" xfId="0" applyFont="1" applyFill="1"/>
  </cellXfs>
  <cellStyles count="7">
    <cellStyle name="Currency" xfId="6" builtinId="4"/>
    <cellStyle name="Currency 2" xfId="1" xr:uid="{00000000-0005-0000-0000-000000000000}"/>
    <cellStyle name="Heading" xfId="2" xr:uid="{00000000-0005-0000-0000-000001000000}"/>
    <cellStyle name="Hyperlink" xfId="4" builtinId="8"/>
    <cellStyle name="Normal" xfId="0" builtinId="0"/>
    <cellStyle name="Normal 2" xfId="3" xr:uid="{00000000-0005-0000-0000-000003000000}"/>
    <cellStyle name="Percent" xfId="5" builtinId="5"/>
  </cellStyles>
  <dxfs count="14">
    <dxf>
      <fill>
        <patternFill patternType="solid">
          <bgColor theme="0"/>
        </patternFill>
      </fill>
    </dxf>
    <dxf>
      <fill>
        <patternFill patternType="solid">
          <bgColor theme="0"/>
        </patternFill>
      </fill>
    </dxf>
    <dxf>
      <font>
        <sz val="8"/>
      </font>
    </dxf>
    <dxf>
      <font>
        <sz val="8"/>
      </font>
    </dxf>
    <dxf>
      <font>
        <sz val="8"/>
      </font>
    </dxf>
    <dxf>
      <font>
        <sz val="8"/>
      </font>
    </dxf>
    <dxf>
      <font>
        <sz val="8"/>
      </font>
    </dxf>
    <dxf>
      <fill>
        <patternFill patternType="solid">
          <fgColor indexed="64"/>
          <bgColor theme="2" tint="-9.9978637043366805E-2"/>
        </patternFill>
      </fill>
    </dxf>
    <dxf>
      <fill>
        <patternFill patternType="solid">
          <fgColor indexed="64"/>
          <bgColor theme="2" tint="-9.9978637043366805E-2"/>
        </patternFill>
      </fill>
    </dxf>
    <dxf>
      <numFmt numFmtId="164" formatCode="&quot;$&quot;#,##0.00"/>
    </dxf>
    <dxf>
      <numFmt numFmtId="164" formatCode="&quot;$&quot;#,##0.00"/>
    </dxf>
    <dxf>
      <numFmt numFmtId="164" formatCode="&quot;$&quot;#,##0.00"/>
    </dxf>
    <dxf>
      <font>
        <b/>
        <i val="0"/>
        <name val="Cambria"/>
        <family val="1"/>
        <scheme val="major"/>
      </font>
      <fill>
        <patternFill>
          <fgColor theme="2" tint="-0.749961851863155"/>
        </patternFill>
      </fill>
    </dxf>
    <dxf>
      <font>
        <b val="0"/>
        <i/>
        <name val="Aptos Black"/>
        <family val="2"/>
        <scheme val="none"/>
      </font>
      <fill>
        <patternFill patternType="darkDown">
          <bgColor theme="2" tint="-0.499984740745262"/>
        </patternFill>
      </fill>
      <border diagonalUp="0" diagonalDown="0">
        <left style="thin">
          <color theme="2" tint="-0.749961851863155"/>
        </left>
        <right style="thin">
          <color theme="2" tint="-0.749961851863155"/>
        </right>
        <top style="thin">
          <color theme="2" tint="-0.749961851863155"/>
        </top>
        <bottom style="thin">
          <color theme="2" tint="-0.749961851863155"/>
        </bottom>
        <vertical style="thin">
          <color theme="2" tint="-0.749961851863155"/>
        </vertical>
        <horizontal/>
      </border>
    </dxf>
  </dxfs>
  <tableStyles count="1" defaultTableStyle="TableStyleMedium2" defaultPivotStyle="PivotStyleLight16">
    <tableStyle name="Slicer Style 1" pivot="0" table="0" count="4" xr9:uid="{71644FF5-2C25-4EF5-BC4A-324344584B0B}">
      <tableStyleElement type="wholeTable" dxfId="13"/>
      <tableStyleElement type="headerRow" dxfId="12"/>
    </tableStyle>
  </tableStyles>
  <extLst>
    <ext xmlns:x14="http://schemas.microsoft.com/office/spreadsheetml/2009/9/main" uri="{46F421CA-312F-682f-3DD2-61675219B42D}">
      <x14:dxfs count="2">
        <dxf>
          <fill>
            <patternFill>
              <fgColor theme="2"/>
              <bgColor theme="2"/>
            </patternFill>
          </fill>
        </dxf>
        <dxf>
          <fill>
            <patternFill>
              <fgColor theme="2"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Tasks.xlsx]Sheet3!PivotTable34</c:name>
    <c:fmtId val="3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Sum of Profit</c:v>
                </c:pt>
              </c:strCache>
            </c:strRef>
          </c:tx>
          <c:spPr>
            <a:solidFill>
              <a:schemeClr val="accent1"/>
            </a:solidFill>
            <a:ln>
              <a:noFill/>
            </a:ln>
            <a:effectLst/>
            <a:sp3d/>
          </c:spPr>
          <c:invertIfNegative val="0"/>
          <c:cat>
            <c:strRef>
              <c:f>Sheet3!$A$4:$A$15</c:f>
              <c:strCache>
                <c:ptCount val="12"/>
                <c:pt idx="0">
                  <c:v>Elaine Woods</c:v>
                </c:pt>
                <c:pt idx="1">
                  <c:v>Ernest Feldgus</c:v>
                </c:pt>
                <c:pt idx="2">
                  <c:v>Frank Ashton</c:v>
                </c:pt>
                <c:pt idx="3">
                  <c:v>Frank Edwards</c:v>
                </c:pt>
                <c:pt idx="4">
                  <c:v>Frank Mann</c:v>
                </c:pt>
                <c:pt idx="5">
                  <c:v>James Carter</c:v>
                </c:pt>
                <c:pt idx="6">
                  <c:v>Jayne Michaels</c:v>
                </c:pt>
                <c:pt idx="7">
                  <c:v>Joe Marks</c:v>
                </c:pt>
                <c:pt idx="8">
                  <c:v>Pearl Weinstein</c:v>
                </c:pt>
                <c:pt idx="9">
                  <c:v>Sandy Brady</c:v>
                </c:pt>
                <c:pt idx="10">
                  <c:v>Susan Edwards</c:v>
                </c:pt>
                <c:pt idx="11">
                  <c:v>Thomas Lee</c:v>
                </c:pt>
              </c:strCache>
            </c:strRef>
          </c:cat>
          <c:val>
            <c:numRef>
              <c:f>Sheet3!$B$4:$B$15</c:f>
              <c:numCache>
                <c:formatCode>General</c:formatCode>
                <c:ptCount val="12"/>
                <c:pt idx="0">
                  <c:v>1950</c:v>
                </c:pt>
                <c:pt idx="1">
                  <c:v>1555</c:v>
                </c:pt>
                <c:pt idx="2">
                  <c:v>2195</c:v>
                </c:pt>
                <c:pt idx="3">
                  <c:v>2700</c:v>
                </c:pt>
                <c:pt idx="4">
                  <c:v>900</c:v>
                </c:pt>
                <c:pt idx="5">
                  <c:v>4025</c:v>
                </c:pt>
                <c:pt idx="6">
                  <c:v>1030</c:v>
                </c:pt>
                <c:pt idx="7">
                  <c:v>110</c:v>
                </c:pt>
                <c:pt idx="8">
                  <c:v>3785</c:v>
                </c:pt>
                <c:pt idx="9">
                  <c:v>390</c:v>
                </c:pt>
                <c:pt idx="10">
                  <c:v>506</c:v>
                </c:pt>
                <c:pt idx="11">
                  <c:v>2095</c:v>
                </c:pt>
              </c:numCache>
            </c:numRef>
          </c:val>
          <c:extLst>
            <c:ext xmlns:c16="http://schemas.microsoft.com/office/drawing/2014/chart" uri="{C3380CC4-5D6E-409C-BE32-E72D297353CC}">
              <c16:uniqueId val="{00000000-AF37-4454-96A8-ED90792A8FAC}"/>
            </c:ext>
          </c:extLst>
        </c:ser>
        <c:ser>
          <c:idx val="1"/>
          <c:order val="1"/>
          <c:tx>
            <c:strRef>
              <c:f>Sheet3!$C$3</c:f>
              <c:strCache>
                <c:ptCount val="1"/>
                <c:pt idx="0">
                  <c:v>Sum of Sales</c:v>
                </c:pt>
              </c:strCache>
            </c:strRef>
          </c:tx>
          <c:spPr>
            <a:solidFill>
              <a:schemeClr val="accent2"/>
            </a:solidFill>
            <a:ln>
              <a:noFill/>
            </a:ln>
            <a:effectLst/>
            <a:sp3d/>
          </c:spPr>
          <c:invertIfNegative val="0"/>
          <c:cat>
            <c:strRef>
              <c:f>Sheet3!$A$4:$A$15</c:f>
              <c:strCache>
                <c:ptCount val="12"/>
                <c:pt idx="0">
                  <c:v>Elaine Woods</c:v>
                </c:pt>
                <c:pt idx="1">
                  <c:v>Ernest Feldgus</c:v>
                </c:pt>
                <c:pt idx="2">
                  <c:v>Frank Ashton</c:v>
                </c:pt>
                <c:pt idx="3">
                  <c:v>Frank Edwards</c:v>
                </c:pt>
                <c:pt idx="4">
                  <c:v>Frank Mann</c:v>
                </c:pt>
                <c:pt idx="5">
                  <c:v>James Carter</c:v>
                </c:pt>
                <c:pt idx="6">
                  <c:v>Jayne Michaels</c:v>
                </c:pt>
                <c:pt idx="7">
                  <c:v>Joe Marks</c:v>
                </c:pt>
                <c:pt idx="8">
                  <c:v>Pearl Weinstein</c:v>
                </c:pt>
                <c:pt idx="9">
                  <c:v>Sandy Brady</c:v>
                </c:pt>
                <c:pt idx="10">
                  <c:v>Susan Edwards</c:v>
                </c:pt>
                <c:pt idx="11">
                  <c:v>Thomas Lee</c:v>
                </c:pt>
              </c:strCache>
            </c:strRef>
          </c:cat>
          <c:val>
            <c:numRef>
              <c:f>Sheet3!$C$4:$C$15</c:f>
              <c:numCache>
                <c:formatCode>General</c:formatCode>
                <c:ptCount val="12"/>
                <c:pt idx="0">
                  <c:v>3915</c:v>
                </c:pt>
                <c:pt idx="1">
                  <c:v>4419</c:v>
                </c:pt>
                <c:pt idx="2">
                  <c:v>6681</c:v>
                </c:pt>
                <c:pt idx="3">
                  <c:v>7245</c:v>
                </c:pt>
                <c:pt idx="4">
                  <c:v>1620</c:v>
                </c:pt>
                <c:pt idx="5">
                  <c:v>10409</c:v>
                </c:pt>
                <c:pt idx="6">
                  <c:v>1939</c:v>
                </c:pt>
                <c:pt idx="7">
                  <c:v>297</c:v>
                </c:pt>
                <c:pt idx="8">
                  <c:v>11267</c:v>
                </c:pt>
                <c:pt idx="9">
                  <c:v>741</c:v>
                </c:pt>
                <c:pt idx="10">
                  <c:v>1049</c:v>
                </c:pt>
                <c:pt idx="11">
                  <c:v>6156</c:v>
                </c:pt>
              </c:numCache>
            </c:numRef>
          </c:val>
          <c:extLst>
            <c:ext xmlns:c16="http://schemas.microsoft.com/office/drawing/2014/chart" uri="{C3380CC4-5D6E-409C-BE32-E72D297353CC}">
              <c16:uniqueId val="{00000001-AF37-4454-96A8-ED90792A8FAC}"/>
            </c:ext>
          </c:extLst>
        </c:ser>
        <c:dLbls>
          <c:showLegendKey val="0"/>
          <c:showVal val="0"/>
          <c:showCatName val="0"/>
          <c:showSerName val="0"/>
          <c:showPercent val="0"/>
          <c:showBubbleSize val="0"/>
        </c:dLbls>
        <c:gapWidth val="150"/>
        <c:shape val="box"/>
        <c:axId val="1182111871"/>
        <c:axId val="1182110431"/>
        <c:axId val="0"/>
      </c:bar3DChart>
      <c:catAx>
        <c:axId val="1182111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110431"/>
        <c:crosses val="autoZero"/>
        <c:auto val="1"/>
        <c:lblAlgn val="ctr"/>
        <c:lblOffset val="100"/>
        <c:noMultiLvlLbl val="0"/>
      </c:catAx>
      <c:valAx>
        <c:axId val="118211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11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Tasks.xlsx]Sheet3!PivotTable6</c:name>
    <c:fmtId val="5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1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10000"/>
            </a:schemeClr>
          </a:solidFill>
          <a:ln>
            <a:noFill/>
          </a:ln>
          <a:effectLst/>
          <a:sp3d/>
        </c:spPr>
      </c:pivotFmt>
      <c:pivotFmt>
        <c:idx val="7"/>
        <c:spPr>
          <a:solidFill>
            <a:schemeClr val="bg2">
              <a:lumMod val="50000"/>
            </a:schemeClr>
          </a:solidFill>
          <a:ln>
            <a:noFill/>
          </a:ln>
          <a:effectLst/>
          <a:sp3d/>
        </c:spPr>
        <c:dLbl>
          <c:idx val="0"/>
          <c:layout>
            <c:manualLayout>
              <c:x val="1.0169491525423725E-2"/>
              <c:y val="0.12355212355212357"/>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5728813559322029E-2"/>
                  <c:h val="0.20065667467242271"/>
                </c:manualLayout>
              </c15:layout>
            </c:ext>
          </c:extLst>
        </c:dLbl>
      </c:pivotFmt>
      <c:pivotFmt>
        <c:idx val="8"/>
        <c:spPr>
          <a:solidFill>
            <a:schemeClr val="bg2">
              <a:lumMod val="50000"/>
            </a:schemeClr>
          </a:solidFill>
          <a:ln>
            <a:noFill/>
          </a:ln>
          <a:effectLst/>
          <a:sp3d/>
        </c:spPr>
        <c:dLbl>
          <c:idx val="0"/>
          <c:layout>
            <c:manualLayout>
              <c:x val="1.3559455491792341E-2"/>
              <c:y val="2.3166327182075189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7457627118644"/>
                  <c:h val="0.18521265922840721"/>
                </c:manualLayout>
              </c15:layout>
            </c:ext>
          </c:extLst>
        </c:dLbl>
      </c:pivotFmt>
      <c:pivotFmt>
        <c:idx val="9"/>
        <c:spPr>
          <a:solidFill>
            <a:schemeClr val="bg2">
              <a:lumMod val="50000"/>
            </a:schemeClr>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52542372881357"/>
                  <c:h val="0.16204663606238406"/>
                </c:manualLayout>
              </c15:layout>
            </c:ext>
          </c:extLst>
        </c:dLbl>
      </c:pivotFmt>
      <c:pivotFmt>
        <c:idx val="10"/>
        <c:spPr>
          <a:solidFill>
            <a:schemeClr val="bg2">
              <a:lumMod val="50000"/>
            </a:schemeClr>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338983050847437E-2"/>
                  <c:h val="0.16976864378439177"/>
                </c:manualLayout>
              </c15:layout>
            </c:ext>
          </c:extLst>
        </c:dLbl>
      </c:pivotFmt>
      <c:pivotFmt>
        <c:idx val="11"/>
        <c:spPr>
          <a:solidFill>
            <a:schemeClr val="bg2">
              <a:lumMod val="50000"/>
            </a:schemeClr>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928813559322033"/>
                  <c:h val="0.15432462834037639"/>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210196183104228E-2"/>
          <c:y val="0.2237316713502685"/>
          <c:w val="0.87159909248632039"/>
          <c:h val="0.6892700574590338"/>
        </c:manualLayout>
      </c:layout>
      <c:bar3DChart>
        <c:barDir val="col"/>
        <c:grouping val="clustered"/>
        <c:varyColors val="0"/>
        <c:ser>
          <c:idx val="0"/>
          <c:order val="0"/>
          <c:tx>
            <c:strRef>
              <c:f>Sheet3!$B$49</c:f>
              <c:strCache>
                <c:ptCount val="1"/>
                <c:pt idx="0">
                  <c:v>Sum of Profit</c:v>
                </c:pt>
              </c:strCache>
            </c:strRef>
          </c:tx>
          <c:spPr>
            <a:solidFill>
              <a:schemeClr val="bg2">
                <a:lumMod val="1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Sheet3!$A$50:$A$54</c:f>
              <c:strCache>
                <c:ptCount val="5"/>
                <c:pt idx="0">
                  <c:v>Central</c:v>
                </c:pt>
                <c:pt idx="1">
                  <c:v>Northeast</c:v>
                </c:pt>
                <c:pt idx="2">
                  <c:v>Northwest</c:v>
                </c:pt>
                <c:pt idx="3">
                  <c:v>Southeast</c:v>
                </c:pt>
                <c:pt idx="4">
                  <c:v>Southwest</c:v>
                </c:pt>
              </c:strCache>
            </c:strRef>
          </c:cat>
          <c:val>
            <c:numRef>
              <c:f>Sheet3!$B$50:$B$54</c:f>
              <c:numCache>
                <c:formatCode>General</c:formatCode>
                <c:ptCount val="5"/>
                <c:pt idx="0">
                  <c:v>3600</c:v>
                </c:pt>
                <c:pt idx="1">
                  <c:v>6481</c:v>
                </c:pt>
                <c:pt idx="2">
                  <c:v>5980</c:v>
                </c:pt>
                <c:pt idx="3">
                  <c:v>1945</c:v>
                </c:pt>
                <c:pt idx="4">
                  <c:v>3235</c:v>
                </c:pt>
              </c:numCache>
            </c:numRef>
          </c:val>
          <c:extLst>
            <c:ext xmlns:c16="http://schemas.microsoft.com/office/drawing/2014/chart" uri="{C3380CC4-5D6E-409C-BE32-E72D297353CC}">
              <c16:uniqueId val="{00000000-64C0-4A0E-B25A-783D277B75C5}"/>
            </c:ext>
          </c:extLst>
        </c:ser>
        <c:ser>
          <c:idx val="1"/>
          <c:order val="1"/>
          <c:tx>
            <c:strRef>
              <c:f>Sheet3!$C$49</c:f>
              <c:strCache>
                <c:ptCount val="1"/>
                <c:pt idx="0">
                  <c:v>Sum of Sales</c:v>
                </c:pt>
              </c:strCache>
            </c:strRef>
          </c:tx>
          <c:spPr>
            <a:solidFill>
              <a:schemeClr val="bg2">
                <a:lumMod val="50000"/>
              </a:schemeClr>
            </a:solidFill>
            <a:ln>
              <a:noFill/>
            </a:ln>
            <a:effectLst/>
            <a:sp3d/>
          </c:spPr>
          <c:invertIfNegative val="0"/>
          <c:dPt>
            <c:idx val="0"/>
            <c:invertIfNegative val="0"/>
            <c:bubble3D val="0"/>
            <c:spPr>
              <a:solidFill>
                <a:schemeClr val="bg2">
                  <a:lumMod val="50000"/>
                </a:schemeClr>
              </a:solidFill>
              <a:ln>
                <a:noFill/>
              </a:ln>
              <a:effectLst/>
              <a:sp3d/>
            </c:spPr>
            <c:extLst>
              <c:ext xmlns:c16="http://schemas.microsoft.com/office/drawing/2014/chart" uri="{C3380CC4-5D6E-409C-BE32-E72D297353CC}">
                <c16:uniqueId val="{00000003-64C0-4A0E-B25A-783D277B75C5}"/>
              </c:ext>
            </c:extLst>
          </c:dPt>
          <c:dPt>
            <c:idx val="1"/>
            <c:invertIfNegative val="0"/>
            <c:bubble3D val="0"/>
            <c:spPr>
              <a:solidFill>
                <a:schemeClr val="bg2">
                  <a:lumMod val="50000"/>
                </a:schemeClr>
              </a:solidFill>
              <a:ln>
                <a:noFill/>
              </a:ln>
              <a:effectLst/>
              <a:sp3d/>
            </c:spPr>
            <c:extLst>
              <c:ext xmlns:c16="http://schemas.microsoft.com/office/drawing/2014/chart" uri="{C3380CC4-5D6E-409C-BE32-E72D297353CC}">
                <c16:uniqueId val="{00000004-64C0-4A0E-B25A-783D277B75C5}"/>
              </c:ext>
            </c:extLst>
          </c:dPt>
          <c:dPt>
            <c:idx val="2"/>
            <c:invertIfNegative val="0"/>
            <c:bubble3D val="0"/>
            <c:spPr>
              <a:solidFill>
                <a:schemeClr val="bg2">
                  <a:lumMod val="50000"/>
                </a:schemeClr>
              </a:solidFill>
              <a:ln>
                <a:noFill/>
              </a:ln>
              <a:effectLst/>
              <a:sp3d/>
            </c:spPr>
            <c:extLst>
              <c:ext xmlns:c16="http://schemas.microsoft.com/office/drawing/2014/chart" uri="{C3380CC4-5D6E-409C-BE32-E72D297353CC}">
                <c16:uniqueId val="{00000005-64C0-4A0E-B25A-783D277B75C5}"/>
              </c:ext>
            </c:extLst>
          </c:dPt>
          <c:dPt>
            <c:idx val="3"/>
            <c:invertIfNegative val="0"/>
            <c:bubble3D val="0"/>
            <c:spPr>
              <a:solidFill>
                <a:schemeClr val="bg2">
                  <a:lumMod val="50000"/>
                </a:schemeClr>
              </a:solidFill>
              <a:ln>
                <a:noFill/>
              </a:ln>
              <a:effectLst/>
              <a:sp3d/>
            </c:spPr>
            <c:extLst>
              <c:ext xmlns:c16="http://schemas.microsoft.com/office/drawing/2014/chart" uri="{C3380CC4-5D6E-409C-BE32-E72D297353CC}">
                <c16:uniqueId val="{00000006-64C0-4A0E-B25A-783D277B75C5}"/>
              </c:ext>
            </c:extLst>
          </c:dPt>
          <c:dPt>
            <c:idx val="4"/>
            <c:invertIfNegative val="0"/>
            <c:bubble3D val="0"/>
            <c:spPr>
              <a:solidFill>
                <a:schemeClr val="bg2">
                  <a:lumMod val="50000"/>
                </a:schemeClr>
              </a:solidFill>
              <a:ln>
                <a:noFill/>
              </a:ln>
              <a:effectLst/>
              <a:sp3d/>
            </c:spPr>
            <c:extLst>
              <c:ext xmlns:c16="http://schemas.microsoft.com/office/drawing/2014/chart" uri="{C3380CC4-5D6E-409C-BE32-E72D297353CC}">
                <c16:uniqueId val="{00000007-64C0-4A0E-B25A-783D277B75C5}"/>
              </c:ext>
            </c:extLst>
          </c:dPt>
          <c:dLbls>
            <c:dLbl>
              <c:idx val="0"/>
              <c:layout>
                <c:manualLayout>
                  <c:x val="1.0169491525423725E-2"/>
                  <c:y val="0.12355212355212357"/>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5728813559322029E-2"/>
                      <c:h val="0.20065667467242271"/>
                    </c:manualLayout>
                  </c15:layout>
                </c:ext>
                <c:ext xmlns:c16="http://schemas.microsoft.com/office/drawing/2014/chart" uri="{C3380CC4-5D6E-409C-BE32-E72D297353CC}">
                  <c16:uniqueId val="{00000003-64C0-4A0E-B25A-783D277B75C5}"/>
                </c:ext>
              </c:extLst>
            </c:dLbl>
            <c:dLbl>
              <c:idx val="1"/>
              <c:layout>
                <c:manualLayout>
                  <c:x val="1.3559455491792341E-2"/>
                  <c:y val="2.3166327182075189E-2"/>
                </c:manualLayout>
              </c:layout>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7457627118644"/>
                      <c:h val="0.18521265922840721"/>
                    </c:manualLayout>
                  </c15:layout>
                </c:ext>
                <c:ext xmlns:c16="http://schemas.microsoft.com/office/drawing/2014/chart" uri="{C3380CC4-5D6E-409C-BE32-E72D297353CC}">
                  <c16:uniqueId val="{00000004-64C0-4A0E-B25A-783D277B75C5}"/>
                </c:ext>
              </c:extLst>
            </c:dLbl>
            <c:dLbl>
              <c:idx val="2"/>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52542372881357"/>
                      <c:h val="0.16204663606238406"/>
                    </c:manualLayout>
                  </c15:layout>
                </c:ext>
                <c:ext xmlns:c16="http://schemas.microsoft.com/office/drawing/2014/chart" uri="{C3380CC4-5D6E-409C-BE32-E72D297353CC}">
                  <c16:uniqueId val="{00000005-64C0-4A0E-B25A-783D277B75C5}"/>
                </c:ext>
              </c:extLst>
            </c:dLbl>
            <c:dLbl>
              <c:idx val="3"/>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338983050847437E-2"/>
                      <c:h val="0.16976864378439177"/>
                    </c:manualLayout>
                  </c15:layout>
                </c:ext>
                <c:ext xmlns:c16="http://schemas.microsoft.com/office/drawing/2014/chart" uri="{C3380CC4-5D6E-409C-BE32-E72D297353CC}">
                  <c16:uniqueId val="{00000006-64C0-4A0E-B25A-783D277B75C5}"/>
                </c:ext>
              </c:extLst>
            </c:dLbl>
            <c:dLbl>
              <c:idx val="4"/>
              <c:spPr>
                <a:solidFill>
                  <a:schemeClr val="bg2"/>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928813559322033"/>
                      <c:h val="0.15432462834037639"/>
                    </c:manualLayout>
                  </c15:layout>
                </c:ext>
                <c:ext xmlns:c16="http://schemas.microsoft.com/office/drawing/2014/chart" uri="{C3380CC4-5D6E-409C-BE32-E72D297353CC}">
                  <c16:uniqueId val="{00000007-64C0-4A0E-B25A-783D277B75C5}"/>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Sheet3!$A$50:$A$54</c:f>
              <c:strCache>
                <c:ptCount val="5"/>
                <c:pt idx="0">
                  <c:v>Central</c:v>
                </c:pt>
                <c:pt idx="1">
                  <c:v>Northeast</c:v>
                </c:pt>
                <c:pt idx="2">
                  <c:v>Northwest</c:v>
                </c:pt>
                <c:pt idx="3">
                  <c:v>Southeast</c:v>
                </c:pt>
                <c:pt idx="4">
                  <c:v>Southwest</c:v>
                </c:pt>
              </c:strCache>
            </c:strRef>
          </c:cat>
          <c:val>
            <c:numRef>
              <c:f>Sheet3!$C$50:$C$54</c:f>
              <c:numCache>
                <c:formatCode>General</c:formatCode>
                <c:ptCount val="5"/>
                <c:pt idx="0">
                  <c:v>8865</c:v>
                </c:pt>
                <c:pt idx="1">
                  <c:v>15373</c:v>
                </c:pt>
                <c:pt idx="2">
                  <c:v>17948</c:v>
                </c:pt>
                <c:pt idx="3">
                  <c:v>5160</c:v>
                </c:pt>
                <c:pt idx="4">
                  <c:v>8392</c:v>
                </c:pt>
              </c:numCache>
            </c:numRef>
          </c:val>
          <c:extLst>
            <c:ext xmlns:c16="http://schemas.microsoft.com/office/drawing/2014/chart" uri="{C3380CC4-5D6E-409C-BE32-E72D297353CC}">
              <c16:uniqueId val="{00000001-64C0-4A0E-B25A-783D277B75C5}"/>
            </c:ext>
          </c:extLst>
        </c:ser>
        <c:dLbls>
          <c:showLegendKey val="0"/>
          <c:showVal val="1"/>
          <c:showCatName val="0"/>
          <c:showSerName val="0"/>
          <c:showPercent val="0"/>
          <c:showBubbleSize val="0"/>
        </c:dLbls>
        <c:gapWidth val="150"/>
        <c:shape val="box"/>
        <c:axId val="976973200"/>
        <c:axId val="976974640"/>
        <c:axId val="0"/>
      </c:bar3DChart>
      <c:catAx>
        <c:axId val="976973200"/>
        <c:scaling>
          <c:orientation val="minMax"/>
        </c:scaling>
        <c:delete val="1"/>
        <c:axPos val="b"/>
        <c:numFmt formatCode="General" sourceLinked="1"/>
        <c:majorTickMark val="none"/>
        <c:minorTickMark val="none"/>
        <c:tickLblPos val="nextTo"/>
        <c:crossAx val="976974640"/>
        <c:crosses val="autoZero"/>
        <c:auto val="1"/>
        <c:lblAlgn val="ctr"/>
        <c:lblOffset val="100"/>
        <c:noMultiLvlLbl val="0"/>
      </c:catAx>
      <c:valAx>
        <c:axId val="976974640"/>
        <c:scaling>
          <c:orientation val="minMax"/>
        </c:scaling>
        <c:delete val="1"/>
        <c:axPos val="l"/>
        <c:numFmt formatCode="General" sourceLinked="1"/>
        <c:majorTickMark val="none"/>
        <c:minorTickMark val="none"/>
        <c:tickLblPos val="nextTo"/>
        <c:crossAx val="97697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Tasks.xlsx]Sheet3!PivotTable4</c:name>
    <c:fmtId val="54"/>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Sheet3!$B$20</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Sheet3!$A$21:$A$45</c:f>
              <c:strCache>
                <c:ptCount val="25"/>
                <c:pt idx="0">
                  <c:v>3/28/2017</c:v>
                </c:pt>
                <c:pt idx="1">
                  <c:v>7/2/2017</c:v>
                </c:pt>
                <c:pt idx="2">
                  <c:v>7/7/2017</c:v>
                </c:pt>
                <c:pt idx="3">
                  <c:v>7/12/2017</c:v>
                </c:pt>
                <c:pt idx="4">
                  <c:v>8/1/2017</c:v>
                </c:pt>
                <c:pt idx="5">
                  <c:v>8/9/2017</c:v>
                </c:pt>
                <c:pt idx="6">
                  <c:v>9/9/2017</c:v>
                </c:pt>
                <c:pt idx="7">
                  <c:v>11/5/2017</c:v>
                </c:pt>
                <c:pt idx="8">
                  <c:v>12/5/2017</c:v>
                </c:pt>
                <c:pt idx="9">
                  <c:v>12/8/2017</c:v>
                </c:pt>
                <c:pt idx="10">
                  <c:v>1/7/2018</c:v>
                </c:pt>
                <c:pt idx="11">
                  <c:v>2/3/2018</c:v>
                </c:pt>
                <c:pt idx="12">
                  <c:v>2/4/2018</c:v>
                </c:pt>
                <c:pt idx="13">
                  <c:v>2/5/2018</c:v>
                </c:pt>
                <c:pt idx="14">
                  <c:v>3/3/2018</c:v>
                </c:pt>
                <c:pt idx="15">
                  <c:v>3/5/2018</c:v>
                </c:pt>
                <c:pt idx="16">
                  <c:v>3/10/2018</c:v>
                </c:pt>
                <c:pt idx="17">
                  <c:v>3/15/2018</c:v>
                </c:pt>
                <c:pt idx="18">
                  <c:v>4/4/2018</c:v>
                </c:pt>
                <c:pt idx="19">
                  <c:v>5/3/2018</c:v>
                </c:pt>
                <c:pt idx="20">
                  <c:v>5/4/2018</c:v>
                </c:pt>
                <c:pt idx="21">
                  <c:v>5/8/2018</c:v>
                </c:pt>
                <c:pt idx="22">
                  <c:v>5/9/2018</c:v>
                </c:pt>
                <c:pt idx="23">
                  <c:v>6/1/2018</c:v>
                </c:pt>
                <c:pt idx="24">
                  <c:v>6/9/2018</c:v>
                </c:pt>
              </c:strCache>
            </c:strRef>
          </c:cat>
          <c:val>
            <c:numRef>
              <c:f>Sheet3!$B$21:$B$45</c:f>
              <c:numCache>
                <c:formatCode>General</c:formatCode>
                <c:ptCount val="25"/>
                <c:pt idx="0">
                  <c:v>1620</c:v>
                </c:pt>
                <c:pt idx="1">
                  <c:v>1500</c:v>
                </c:pt>
                <c:pt idx="2">
                  <c:v>7442</c:v>
                </c:pt>
                <c:pt idx="3">
                  <c:v>741</c:v>
                </c:pt>
                <c:pt idx="4">
                  <c:v>3564</c:v>
                </c:pt>
                <c:pt idx="5">
                  <c:v>1170</c:v>
                </c:pt>
                <c:pt idx="6">
                  <c:v>5181</c:v>
                </c:pt>
                <c:pt idx="7">
                  <c:v>752</c:v>
                </c:pt>
                <c:pt idx="8">
                  <c:v>1620</c:v>
                </c:pt>
                <c:pt idx="9">
                  <c:v>1215</c:v>
                </c:pt>
                <c:pt idx="10">
                  <c:v>3960</c:v>
                </c:pt>
                <c:pt idx="11">
                  <c:v>297</c:v>
                </c:pt>
                <c:pt idx="12">
                  <c:v>1440</c:v>
                </c:pt>
                <c:pt idx="13">
                  <c:v>630</c:v>
                </c:pt>
                <c:pt idx="14">
                  <c:v>1089</c:v>
                </c:pt>
                <c:pt idx="15">
                  <c:v>1530</c:v>
                </c:pt>
                <c:pt idx="16">
                  <c:v>7079</c:v>
                </c:pt>
                <c:pt idx="17">
                  <c:v>297</c:v>
                </c:pt>
                <c:pt idx="18">
                  <c:v>1566</c:v>
                </c:pt>
                <c:pt idx="19">
                  <c:v>850</c:v>
                </c:pt>
                <c:pt idx="20">
                  <c:v>1710</c:v>
                </c:pt>
                <c:pt idx="21">
                  <c:v>4455</c:v>
                </c:pt>
                <c:pt idx="22">
                  <c:v>3825</c:v>
                </c:pt>
                <c:pt idx="23">
                  <c:v>1350</c:v>
                </c:pt>
                <c:pt idx="24">
                  <c:v>855</c:v>
                </c:pt>
              </c:numCache>
            </c:numRef>
          </c:val>
          <c:smooth val="0"/>
          <c:extLst>
            <c:ext xmlns:c16="http://schemas.microsoft.com/office/drawing/2014/chart" uri="{C3380CC4-5D6E-409C-BE32-E72D297353CC}">
              <c16:uniqueId val="{00000000-0698-40AC-AFAB-33540AE8DDA8}"/>
            </c:ext>
          </c:extLst>
        </c:ser>
        <c:ser>
          <c:idx val="1"/>
          <c:order val="1"/>
          <c:tx>
            <c:strRef>
              <c:f>Sheet3!$C$20</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Sheet3!$A$21:$A$45</c:f>
              <c:strCache>
                <c:ptCount val="25"/>
                <c:pt idx="0">
                  <c:v>3/28/2017</c:v>
                </c:pt>
                <c:pt idx="1">
                  <c:v>7/2/2017</c:v>
                </c:pt>
                <c:pt idx="2">
                  <c:v>7/7/2017</c:v>
                </c:pt>
                <c:pt idx="3">
                  <c:v>7/12/2017</c:v>
                </c:pt>
                <c:pt idx="4">
                  <c:v>8/1/2017</c:v>
                </c:pt>
                <c:pt idx="5">
                  <c:v>8/9/2017</c:v>
                </c:pt>
                <c:pt idx="6">
                  <c:v>9/9/2017</c:v>
                </c:pt>
                <c:pt idx="7">
                  <c:v>11/5/2017</c:v>
                </c:pt>
                <c:pt idx="8">
                  <c:v>12/5/2017</c:v>
                </c:pt>
                <c:pt idx="9">
                  <c:v>12/8/2017</c:v>
                </c:pt>
                <c:pt idx="10">
                  <c:v>1/7/2018</c:v>
                </c:pt>
                <c:pt idx="11">
                  <c:v>2/3/2018</c:v>
                </c:pt>
                <c:pt idx="12">
                  <c:v>2/4/2018</c:v>
                </c:pt>
                <c:pt idx="13">
                  <c:v>2/5/2018</c:v>
                </c:pt>
                <c:pt idx="14">
                  <c:v>3/3/2018</c:v>
                </c:pt>
                <c:pt idx="15">
                  <c:v>3/5/2018</c:v>
                </c:pt>
                <c:pt idx="16">
                  <c:v>3/10/2018</c:v>
                </c:pt>
                <c:pt idx="17">
                  <c:v>3/15/2018</c:v>
                </c:pt>
                <c:pt idx="18">
                  <c:v>4/4/2018</c:v>
                </c:pt>
                <c:pt idx="19">
                  <c:v>5/3/2018</c:v>
                </c:pt>
                <c:pt idx="20">
                  <c:v>5/4/2018</c:v>
                </c:pt>
                <c:pt idx="21">
                  <c:v>5/8/2018</c:v>
                </c:pt>
                <c:pt idx="22">
                  <c:v>5/9/2018</c:v>
                </c:pt>
                <c:pt idx="23">
                  <c:v>6/1/2018</c:v>
                </c:pt>
                <c:pt idx="24">
                  <c:v>6/9/2018</c:v>
                </c:pt>
              </c:strCache>
            </c:strRef>
          </c:cat>
          <c:val>
            <c:numRef>
              <c:f>Sheet3!$C$21:$C$45</c:f>
              <c:numCache>
                <c:formatCode>General</c:formatCode>
                <c:ptCount val="25"/>
                <c:pt idx="0">
                  <c:v>900</c:v>
                </c:pt>
                <c:pt idx="1">
                  <c:v>625</c:v>
                </c:pt>
                <c:pt idx="2">
                  <c:v>2255</c:v>
                </c:pt>
                <c:pt idx="3">
                  <c:v>390</c:v>
                </c:pt>
                <c:pt idx="4">
                  <c:v>1080</c:v>
                </c:pt>
                <c:pt idx="5">
                  <c:v>650</c:v>
                </c:pt>
                <c:pt idx="6">
                  <c:v>1570</c:v>
                </c:pt>
                <c:pt idx="7">
                  <c:v>396</c:v>
                </c:pt>
                <c:pt idx="8">
                  <c:v>900</c:v>
                </c:pt>
                <c:pt idx="9">
                  <c:v>450</c:v>
                </c:pt>
                <c:pt idx="10">
                  <c:v>1200</c:v>
                </c:pt>
                <c:pt idx="11">
                  <c:v>110</c:v>
                </c:pt>
                <c:pt idx="12">
                  <c:v>600</c:v>
                </c:pt>
                <c:pt idx="13">
                  <c:v>315</c:v>
                </c:pt>
                <c:pt idx="14">
                  <c:v>605</c:v>
                </c:pt>
                <c:pt idx="15">
                  <c:v>850</c:v>
                </c:pt>
                <c:pt idx="16">
                  <c:v>2145</c:v>
                </c:pt>
                <c:pt idx="17">
                  <c:v>110</c:v>
                </c:pt>
                <c:pt idx="18">
                  <c:v>580</c:v>
                </c:pt>
                <c:pt idx="19">
                  <c:v>425</c:v>
                </c:pt>
                <c:pt idx="20">
                  <c:v>980</c:v>
                </c:pt>
                <c:pt idx="21">
                  <c:v>1350</c:v>
                </c:pt>
                <c:pt idx="22">
                  <c:v>1530</c:v>
                </c:pt>
                <c:pt idx="23">
                  <c:v>750</c:v>
                </c:pt>
                <c:pt idx="24">
                  <c:v>475</c:v>
                </c:pt>
              </c:numCache>
            </c:numRef>
          </c:val>
          <c:smooth val="0"/>
          <c:extLst>
            <c:ext xmlns:c16="http://schemas.microsoft.com/office/drawing/2014/chart" uri="{C3380CC4-5D6E-409C-BE32-E72D297353CC}">
              <c16:uniqueId val="{00000001-0698-40AC-AFAB-33540AE8DDA8}"/>
            </c:ext>
          </c:extLst>
        </c:ser>
        <c:dLbls>
          <c:showLegendKey val="0"/>
          <c:showVal val="0"/>
          <c:showCatName val="0"/>
          <c:showSerName val="0"/>
          <c:showPercent val="0"/>
          <c:showBubbleSize val="0"/>
        </c:dLbls>
        <c:marker val="1"/>
        <c:smooth val="0"/>
        <c:axId val="1478155583"/>
        <c:axId val="1478165663"/>
      </c:lineChart>
      <c:catAx>
        <c:axId val="147815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8165663"/>
        <c:crosses val="autoZero"/>
        <c:auto val="1"/>
        <c:lblAlgn val="ctr"/>
        <c:lblOffset val="100"/>
        <c:noMultiLvlLbl val="0"/>
      </c:catAx>
      <c:valAx>
        <c:axId val="147816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815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Tasks.xlsx]Sheet3!PivotTable6</c:name>
    <c:fmtId val="3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Sheet3!$B$49</c:f>
              <c:strCache>
                <c:ptCount val="1"/>
                <c:pt idx="0">
                  <c:v>Sum of Profit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Sheet3!$A$50:$A$54</c:f>
              <c:strCache>
                <c:ptCount val="5"/>
                <c:pt idx="0">
                  <c:v>Central</c:v>
                </c:pt>
                <c:pt idx="1">
                  <c:v>Northeast</c:v>
                </c:pt>
                <c:pt idx="2">
                  <c:v>Northwest</c:v>
                </c:pt>
                <c:pt idx="3">
                  <c:v>Southeast</c:v>
                </c:pt>
                <c:pt idx="4">
                  <c:v>Southwest</c:v>
                </c:pt>
              </c:strCache>
            </c:strRef>
          </c:cat>
          <c:val>
            <c:numRef>
              <c:f>Sheet3!$B$50:$B$54</c:f>
              <c:numCache>
                <c:formatCode>General</c:formatCode>
                <c:ptCount val="5"/>
                <c:pt idx="0">
                  <c:v>3600</c:v>
                </c:pt>
                <c:pt idx="1">
                  <c:v>6481</c:v>
                </c:pt>
                <c:pt idx="2">
                  <c:v>5980</c:v>
                </c:pt>
                <c:pt idx="3">
                  <c:v>1945</c:v>
                </c:pt>
                <c:pt idx="4">
                  <c:v>3235</c:v>
                </c:pt>
              </c:numCache>
            </c:numRef>
          </c:val>
          <c:extLst>
            <c:ext xmlns:c16="http://schemas.microsoft.com/office/drawing/2014/chart" uri="{C3380CC4-5D6E-409C-BE32-E72D297353CC}">
              <c16:uniqueId val="{00000000-5877-44E6-B358-770360C725A6}"/>
            </c:ext>
          </c:extLst>
        </c:ser>
        <c:ser>
          <c:idx val="1"/>
          <c:order val="1"/>
          <c:tx>
            <c:strRef>
              <c:f>Sheet3!$C$49</c:f>
              <c:strCache>
                <c:ptCount val="1"/>
                <c:pt idx="0">
                  <c:v>Sum of 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Sheet3!$A$50:$A$54</c:f>
              <c:strCache>
                <c:ptCount val="5"/>
                <c:pt idx="0">
                  <c:v>Central</c:v>
                </c:pt>
                <c:pt idx="1">
                  <c:v>Northeast</c:v>
                </c:pt>
                <c:pt idx="2">
                  <c:v>Northwest</c:v>
                </c:pt>
                <c:pt idx="3">
                  <c:v>Southeast</c:v>
                </c:pt>
                <c:pt idx="4">
                  <c:v>Southwest</c:v>
                </c:pt>
              </c:strCache>
            </c:strRef>
          </c:cat>
          <c:val>
            <c:numRef>
              <c:f>Sheet3!$C$50:$C$54</c:f>
              <c:numCache>
                <c:formatCode>General</c:formatCode>
                <c:ptCount val="5"/>
                <c:pt idx="0">
                  <c:v>8865</c:v>
                </c:pt>
                <c:pt idx="1">
                  <c:v>15373</c:v>
                </c:pt>
                <c:pt idx="2">
                  <c:v>17948</c:v>
                </c:pt>
                <c:pt idx="3">
                  <c:v>5160</c:v>
                </c:pt>
                <c:pt idx="4">
                  <c:v>8392</c:v>
                </c:pt>
              </c:numCache>
            </c:numRef>
          </c:val>
          <c:extLst>
            <c:ext xmlns:c16="http://schemas.microsoft.com/office/drawing/2014/chart" uri="{C3380CC4-5D6E-409C-BE32-E72D297353CC}">
              <c16:uniqueId val="{00000001-5877-44E6-B358-770360C725A6}"/>
            </c:ext>
          </c:extLst>
        </c:ser>
        <c:dLbls>
          <c:dLblPos val="inEnd"/>
          <c:showLegendKey val="0"/>
          <c:showVal val="1"/>
          <c:showCatName val="0"/>
          <c:showSerName val="0"/>
          <c:showPercent val="0"/>
          <c:showBubbleSize val="0"/>
        </c:dLbls>
        <c:gapWidth val="115"/>
        <c:overlap val="-20"/>
        <c:axId val="1475569455"/>
        <c:axId val="1475570415"/>
      </c:barChart>
      <c:catAx>
        <c:axId val="14755694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70415"/>
        <c:crosses val="autoZero"/>
        <c:auto val="1"/>
        <c:lblAlgn val="ctr"/>
        <c:lblOffset val="100"/>
        <c:noMultiLvlLbl val="0"/>
      </c:catAx>
      <c:valAx>
        <c:axId val="1475570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Tasks.xlsx]Sheet3!PivotTable7</c:name>
    <c:fmtId val="5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Sheet3!$B$59</c:f>
              <c:strCache>
                <c:ptCount val="1"/>
                <c:pt idx="0">
                  <c:v>Sum of Sales</c:v>
                </c:pt>
              </c:strCache>
            </c:strRef>
          </c:tx>
          <c:spPr>
            <a:solidFill>
              <a:schemeClr val="accent1"/>
            </a:solidFill>
            <a:ln>
              <a:noFill/>
            </a:ln>
            <a:effectLst/>
          </c:spPr>
          <c:cat>
            <c:strRef>
              <c:f>Sheet3!$A$60:$A$68</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Sheet3!$B$60:$B$68</c:f>
              <c:numCache>
                <c:formatCode>General</c:formatCode>
                <c:ptCount val="9"/>
                <c:pt idx="0">
                  <c:v>11979</c:v>
                </c:pt>
                <c:pt idx="1">
                  <c:v>19702</c:v>
                </c:pt>
                <c:pt idx="2">
                  <c:v>2940</c:v>
                </c:pt>
                <c:pt idx="3">
                  <c:v>3825</c:v>
                </c:pt>
                <c:pt idx="4">
                  <c:v>3375</c:v>
                </c:pt>
                <c:pt idx="5">
                  <c:v>6849</c:v>
                </c:pt>
                <c:pt idx="6">
                  <c:v>1480</c:v>
                </c:pt>
                <c:pt idx="7">
                  <c:v>1493</c:v>
                </c:pt>
                <c:pt idx="8">
                  <c:v>4095</c:v>
                </c:pt>
              </c:numCache>
            </c:numRef>
          </c:val>
          <c:extLst>
            <c:ext xmlns:c16="http://schemas.microsoft.com/office/drawing/2014/chart" uri="{C3380CC4-5D6E-409C-BE32-E72D297353CC}">
              <c16:uniqueId val="{00000000-53FE-49B2-A5D2-7BA182C1546B}"/>
            </c:ext>
          </c:extLst>
        </c:ser>
        <c:ser>
          <c:idx val="1"/>
          <c:order val="1"/>
          <c:tx>
            <c:strRef>
              <c:f>Sheet3!$C$59</c:f>
              <c:strCache>
                <c:ptCount val="1"/>
                <c:pt idx="0">
                  <c:v>Sum of Profit</c:v>
                </c:pt>
              </c:strCache>
            </c:strRef>
          </c:tx>
          <c:spPr>
            <a:solidFill>
              <a:schemeClr val="accent2"/>
            </a:solidFill>
            <a:ln>
              <a:noFill/>
            </a:ln>
            <a:effectLst/>
          </c:spPr>
          <c:cat>
            <c:strRef>
              <c:f>Sheet3!$A$60:$A$68</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Sheet3!$C$60:$C$68</c:f>
              <c:numCache>
                <c:formatCode>General</c:formatCode>
                <c:ptCount val="9"/>
                <c:pt idx="0">
                  <c:v>3630</c:v>
                </c:pt>
                <c:pt idx="1">
                  <c:v>5970</c:v>
                </c:pt>
                <c:pt idx="2">
                  <c:v>1225</c:v>
                </c:pt>
                <c:pt idx="3">
                  <c:v>1530</c:v>
                </c:pt>
                <c:pt idx="4">
                  <c:v>1250</c:v>
                </c:pt>
                <c:pt idx="5">
                  <c:v>3835</c:v>
                </c:pt>
                <c:pt idx="6">
                  <c:v>740</c:v>
                </c:pt>
                <c:pt idx="7">
                  <c:v>786</c:v>
                </c:pt>
                <c:pt idx="8">
                  <c:v>2275</c:v>
                </c:pt>
              </c:numCache>
            </c:numRef>
          </c:val>
          <c:extLst>
            <c:ext xmlns:c16="http://schemas.microsoft.com/office/drawing/2014/chart" uri="{C3380CC4-5D6E-409C-BE32-E72D297353CC}">
              <c16:uniqueId val="{00000001-53FE-49B2-A5D2-7BA182C1546B}"/>
            </c:ext>
          </c:extLst>
        </c:ser>
        <c:dLbls>
          <c:showLegendKey val="0"/>
          <c:showVal val="0"/>
          <c:showCatName val="0"/>
          <c:showSerName val="0"/>
          <c:showPercent val="0"/>
          <c:showBubbleSize val="0"/>
        </c:dLbls>
        <c:axId val="1554114975"/>
        <c:axId val="1554115935"/>
      </c:areaChart>
      <c:catAx>
        <c:axId val="1554114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15935"/>
        <c:crosses val="autoZero"/>
        <c:auto val="1"/>
        <c:lblAlgn val="ctr"/>
        <c:lblOffset val="100"/>
        <c:noMultiLvlLbl val="0"/>
      </c:catAx>
      <c:valAx>
        <c:axId val="155411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1149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Tasks.xlsx]Sheet3!PivotTable34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SALES&amp;PROFIT</a:t>
            </a:r>
            <a:r>
              <a:rPr lang="en-US" baseline="0"/>
              <a:t> BY REP</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954342038180483E-2"/>
          <c:y val="0.24129155357286824"/>
          <c:w val="0.89787224525928344"/>
          <c:h val="0.31961516755798014"/>
        </c:manualLayout>
      </c:layout>
      <c:barChart>
        <c:barDir val="col"/>
        <c:grouping val="clustered"/>
        <c:varyColors val="0"/>
        <c:ser>
          <c:idx val="0"/>
          <c:order val="0"/>
          <c:tx>
            <c:strRef>
              <c:f>Sheet3!$B$3</c:f>
              <c:strCache>
                <c:ptCount val="1"/>
                <c:pt idx="0">
                  <c:v>Sum of Profit</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Sheet3!$A$4:$A$15</c:f>
              <c:strCache>
                <c:ptCount val="12"/>
                <c:pt idx="0">
                  <c:v>Elaine Woods</c:v>
                </c:pt>
                <c:pt idx="1">
                  <c:v>Ernest Feldgus</c:v>
                </c:pt>
                <c:pt idx="2">
                  <c:v>Frank Ashton</c:v>
                </c:pt>
                <c:pt idx="3">
                  <c:v>Frank Edwards</c:v>
                </c:pt>
                <c:pt idx="4">
                  <c:v>Frank Mann</c:v>
                </c:pt>
                <c:pt idx="5">
                  <c:v>James Carter</c:v>
                </c:pt>
                <c:pt idx="6">
                  <c:v>Jayne Michaels</c:v>
                </c:pt>
                <c:pt idx="7">
                  <c:v>Joe Marks</c:v>
                </c:pt>
                <c:pt idx="8">
                  <c:v>Pearl Weinstein</c:v>
                </c:pt>
                <c:pt idx="9">
                  <c:v>Sandy Brady</c:v>
                </c:pt>
                <c:pt idx="10">
                  <c:v>Susan Edwards</c:v>
                </c:pt>
                <c:pt idx="11">
                  <c:v>Thomas Lee</c:v>
                </c:pt>
              </c:strCache>
            </c:strRef>
          </c:cat>
          <c:val>
            <c:numRef>
              <c:f>Sheet3!$B$4:$B$15</c:f>
              <c:numCache>
                <c:formatCode>General</c:formatCode>
                <c:ptCount val="12"/>
                <c:pt idx="0">
                  <c:v>1950</c:v>
                </c:pt>
                <c:pt idx="1">
                  <c:v>1555</c:v>
                </c:pt>
                <c:pt idx="2">
                  <c:v>2195</c:v>
                </c:pt>
                <c:pt idx="3">
                  <c:v>2700</c:v>
                </c:pt>
                <c:pt idx="4">
                  <c:v>900</c:v>
                </c:pt>
                <c:pt idx="5">
                  <c:v>4025</c:v>
                </c:pt>
                <c:pt idx="6">
                  <c:v>1030</c:v>
                </c:pt>
                <c:pt idx="7">
                  <c:v>110</c:v>
                </c:pt>
                <c:pt idx="8">
                  <c:v>3785</c:v>
                </c:pt>
                <c:pt idx="9">
                  <c:v>390</c:v>
                </c:pt>
                <c:pt idx="10">
                  <c:v>506</c:v>
                </c:pt>
                <c:pt idx="11">
                  <c:v>2095</c:v>
                </c:pt>
              </c:numCache>
            </c:numRef>
          </c:val>
          <c:extLst>
            <c:ext xmlns:c16="http://schemas.microsoft.com/office/drawing/2014/chart" uri="{C3380CC4-5D6E-409C-BE32-E72D297353CC}">
              <c16:uniqueId val="{00000005-D8C8-4E97-A753-B1EC79C704C0}"/>
            </c:ext>
          </c:extLst>
        </c:ser>
        <c:ser>
          <c:idx val="1"/>
          <c:order val="1"/>
          <c:tx>
            <c:strRef>
              <c:f>Sheet3!$C$3</c:f>
              <c:strCache>
                <c:ptCount val="1"/>
                <c:pt idx="0">
                  <c:v>Sum of Sales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Sheet3!$A$4:$A$15</c:f>
              <c:strCache>
                <c:ptCount val="12"/>
                <c:pt idx="0">
                  <c:v>Elaine Woods</c:v>
                </c:pt>
                <c:pt idx="1">
                  <c:v>Ernest Feldgus</c:v>
                </c:pt>
                <c:pt idx="2">
                  <c:v>Frank Ashton</c:v>
                </c:pt>
                <c:pt idx="3">
                  <c:v>Frank Edwards</c:v>
                </c:pt>
                <c:pt idx="4">
                  <c:v>Frank Mann</c:v>
                </c:pt>
                <c:pt idx="5">
                  <c:v>James Carter</c:v>
                </c:pt>
                <c:pt idx="6">
                  <c:v>Jayne Michaels</c:v>
                </c:pt>
                <c:pt idx="7">
                  <c:v>Joe Marks</c:v>
                </c:pt>
                <c:pt idx="8">
                  <c:v>Pearl Weinstein</c:v>
                </c:pt>
                <c:pt idx="9">
                  <c:v>Sandy Brady</c:v>
                </c:pt>
                <c:pt idx="10">
                  <c:v>Susan Edwards</c:v>
                </c:pt>
                <c:pt idx="11">
                  <c:v>Thomas Lee</c:v>
                </c:pt>
              </c:strCache>
            </c:strRef>
          </c:cat>
          <c:val>
            <c:numRef>
              <c:f>Sheet3!$C$4:$C$15</c:f>
              <c:numCache>
                <c:formatCode>General</c:formatCode>
                <c:ptCount val="12"/>
                <c:pt idx="0">
                  <c:v>3915</c:v>
                </c:pt>
                <c:pt idx="1">
                  <c:v>4419</c:v>
                </c:pt>
                <c:pt idx="2">
                  <c:v>6681</c:v>
                </c:pt>
                <c:pt idx="3">
                  <c:v>7245</c:v>
                </c:pt>
                <c:pt idx="4">
                  <c:v>1620</c:v>
                </c:pt>
                <c:pt idx="5">
                  <c:v>10409</c:v>
                </c:pt>
                <c:pt idx="6">
                  <c:v>1939</c:v>
                </c:pt>
                <c:pt idx="7">
                  <c:v>297</c:v>
                </c:pt>
                <c:pt idx="8">
                  <c:v>11267</c:v>
                </c:pt>
                <c:pt idx="9">
                  <c:v>741</c:v>
                </c:pt>
                <c:pt idx="10">
                  <c:v>1049</c:v>
                </c:pt>
                <c:pt idx="11">
                  <c:v>6156</c:v>
                </c:pt>
              </c:numCache>
            </c:numRef>
          </c:val>
          <c:extLst>
            <c:ext xmlns:c16="http://schemas.microsoft.com/office/drawing/2014/chart" uri="{C3380CC4-5D6E-409C-BE32-E72D297353CC}">
              <c16:uniqueId val="{00000000-B4E7-4A48-A688-F8B9C6987692}"/>
            </c:ext>
          </c:extLst>
        </c:ser>
        <c:dLbls>
          <c:showLegendKey val="0"/>
          <c:showVal val="0"/>
          <c:showCatName val="0"/>
          <c:showSerName val="0"/>
          <c:showPercent val="0"/>
          <c:showBubbleSize val="0"/>
        </c:dLbls>
        <c:gapWidth val="100"/>
        <c:overlap val="-24"/>
        <c:axId val="927171440"/>
        <c:axId val="927176720"/>
      </c:barChart>
      <c:catAx>
        <c:axId val="9271714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176720"/>
        <c:crosses val="autoZero"/>
        <c:auto val="1"/>
        <c:lblAlgn val="ctr"/>
        <c:lblOffset val="100"/>
        <c:noMultiLvlLbl val="0"/>
      </c:catAx>
      <c:valAx>
        <c:axId val="927176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171440"/>
        <c:crosses val="autoZero"/>
        <c:crossBetween val="between"/>
      </c:valAx>
      <c:spPr>
        <a:noFill/>
        <a:ln>
          <a:noFill/>
        </a:ln>
        <a:effectLst>
          <a:outerShdw blurRad="50800" dist="50800" dir="5400000" algn="ctr" rotWithShape="0">
            <a:srgbClr val="000000"/>
          </a:outerShdw>
        </a:effectLst>
      </c:spPr>
    </c:plotArea>
    <c:plotVisOnly val="1"/>
    <c:dispBlanksAs val="gap"/>
    <c:showDLblsOverMax val="0"/>
  </c:chart>
  <c:spPr>
    <a:noFill/>
    <a:ln>
      <a:noFill/>
    </a:ln>
    <a:effectLst>
      <a:glow rad="266700">
        <a:schemeClr val="accent1">
          <a:alpha val="40000"/>
        </a:schemeClr>
      </a:glow>
      <a:outerShdw blurRad="190500" dist="50800" dir="5400000" sx="34000" sy="34000" algn="ctr" rotWithShape="0">
        <a:schemeClr val="bg1">
          <a:alpha val="11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Tasks.xlsx]Sheet3!PivotTable4</c:name>
    <c:fmtId val="59"/>
  </c:pivotSource>
  <c:chart>
    <c:title>
      <c:tx>
        <c:rich>
          <a:bodyPr rot="0" spcFirstLastPara="1" vertOverflow="ellipsis" vert="horz" wrap="square" anchor="ctr" anchorCtr="1"/>
          <a:lstStyle/>
          <a:p>
            <a:pPr algn="ctr" rtl="0">
              <a:def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SALES&amp;PROFIT TREND OVER TIME </a:t>
            </a:r>
          </a:p>
        </c:rich>
      </c:tx>
      <c:layout>
        <c:manualLayout>
          <c:xMode val="edge"/>
          <c:yMode val="edge"/>
          <c:x val="0.14687483030138473"/>
          <c:y val="0.16938736316497024"/>
        </c:manualLayout>
      </c:layout>
      <c:overlay val="0"/>
      <c:spPr>
        <a:noFill/>
        <a:ln>
          <a:noFill/>
        </a:ln>
        <a:effectLst/>
      </c:spPr>
      <c:txPr>
        <a:bodyPr rot="0" spcFirstLastPara="1" vertOverflow="ellipsis" vert="horz" wrap="square" anchor="ctr" anchorCtr="1"/>
        <a:lstStyle/>
        <a:p>
          <a:pPr algn="ctr" rtl="0">
            <a:defRPr lang="en-US" sz="16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Sheet3!$B$20</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Sheet3!$A$21:$A$45</c:f>
              <c:strCache>
                <c:ptCount val="25"/>
                <c:pt idx="0">
                  <c:v>3/28/2017</c:v>
                </c:pt>
                <c:pt idx="1">
                  <c:v>7/2/2017</c:v>
                </c:pt>
                <c:pt idx="2">
                  <c:v>7/7/2017</c:v>
                </c:pt>
                <c:pt idx="3">
                  <c:v>7/12/2017</c:v>
                </c:pt>
                <c:pt idx="4">
                  <c:v>8/1/2017</c:v>
                </c:pt>
                <c:pt idx="5">
                  <c:v>8/9/2017</c:v>
                </c:pt>
                <c:pt idx="6">
                  <c:v>9/9/2017</c:v>
                </c:pt>
                <c:pt idx="7">
                  <c:v>11/5/2017</c:v>
                </c:pt>
                <c:pt idx="8">
                  <c:v>12/5/2017</c:v>
                </c:pt>
                <c:pt idx="9">
                  <c:v>12/8/2017</c:v>
                </c:pt>
                <c:pt idx="10">
                  <c:v>1/7/2018</c:v>
                </c:pt>
                <c:pt idx="11">
                  <c:v>2/3/2018</c:v>
                </c:pt>
                <c:pt idx="12">
                  <c:v>2/4/2018</c:v>
                </c:pt>
                <c:pt idx="13">
                  <c:v>2/5/2018</c:v>
                </c:pt>
                <c:pt idx="14">
                  <c:v>3/3/2018</c:v>
                </c:pt>
                <c:pt idx="15">
                  <c:v>3/5/2018</c:v>
                </c:pt>
                <c:pt idx="16">
                  <c:v>3/10/2018</c:v>
                </c:pt>
                <c:pt idx="17">
                  <c:v>3/15/2018</c:v>
                </c:pt>
                <c:pt idx="18">
                  <c:v>4/4/2018</c:v>
                </c:pt>
                <c:pt idx="19">
                  <c:v>5/3/2018</c:v>
                </c:pt>
                <c:pt idx="20">
                  <c:v>5/4/2018</c:v>
                </c:pt>
                <c:pt idx="21">
                  <c:v>5/8/2018</c:v>
                </c:pt>
                <c:pt idx="22">
                  <c:v>5/9/2018</c:v>
                </c:pt>
                <c:pt idx="23">
                  <c:v>6/1/2018</c:v>
                </c:pt>
                <c:pt idx="24">
                  <c:v>6/9/2018</c:v>
                </c:pt>
              </c:strCache>
            </c:strRef>
          </c:cat>
          <c:val>
            <c:numRef>
              <c:f>Sheet3!$B$21:$B$45</c:f>
              <c:numCache>
                <c:formatCode>General</c:formatCode>
                <c:ptCount val="25"/>
                <c:pt idx="0">
                  <c:v>1620</c:v>
                </c:pt>
                <c:pt idx="1">
                  <c:v>1500</c:v>
                </c:pt>
                <c:pt idx="2">
                  <c:v>7442</c:v>
                </c:pt>
                <c:pt idx="3">
                  <c:v>741</c:v>
                </c:pt>
                <c:pt idx="4">
                  <c:v>3564</c:v>
                </c:pt>
                <c:pt idx="5">
                  <c:v>1170</c:v>
                </c:pt>
                <c:pt idx="6">
                  <c:v>5181</c:v>
                </c:pt>
                <c:pt idx="7">
                  <c:v>752</c:v>
                </c:pt>
                <c:pt idx="8">
                  <c:v>1620</c:v>
                </c:pt>
                <c:pt idx="9">
                  <c:v>1215</c:v>
                </c:pt>
                <c:pt idx="10">
                  <c:v>3960</c:v>
                </c:pt>
                <c:pt idx="11">
                  <c:v>297</c:v>
                </c:pt>
                <c:pt idx="12">
                  <c:v>1440</c:v>
                </c:pt>
                <c:pt idx="13">
                  <c:v>630</c:v>
                </c:pt>
                <c:pt idx="14">
                  <c:v>1089</c:v>
                </c:pt>
                <c:pt idx="15">
                  <c:v>1530</c:v>
                </c:pt>
                <c:pt idx="16">
                  <c:v>7079</c:v>
                </c:pt>
                <c:pt idx="17">
                  <c:v>297</c:v>
                </c:pt>
                <c:pt idx="18">
                  <c:v>1566</c:v>
                </c:pt>
                <c:pt idx="19">
                  <c:v>850</c:v>
                </c:pt>
                <c:pt idx="20">
                  <c:v>1710</c:v>
                </c:pt>
                <c:pt idx="21">
                  <c:v>4455</c:v>
                </c:pt>
                <c:pt idx="22">
                  <c:v>3825</c:v>
                </c:pt>
                <c:pt idx="23">
                  <c:v>1350</c:v>
                </c:pt>
                <c:pt idx="24">
                  <c:v>855</c:v>
                </c:pt>
              </c:numCache>
            </c:numRef>
          </c:val>
          <c:smooth val="0"/>
          <c:extLst>
            <c:ext xmlns:c16="http://schemas.microsoft.com/office/drawing/2014/chart" uri="{C3380CC4-5D6E-409C-BE32-E72D297353CC}">
              <c16:uniqueId val="{00000000-D30F-4E1D-8FC4-21568E3A000A}"/>
            </c:ext>
          </c:extLst>
        </c:ser>
        <c:ser>
          <c:idx val="1"/>
          <c:order val="1"/>
          <c:tx>
            <c:strRef>
              <c:f>Sheet3!$C$20</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Sheet3!$A$21:$A$45</c:f>
              <c:strCache>
                <c:ptCount val="25"/>
                <c:pt idx="0">
                  <c:v>3/28/2017</c:v>
                </c:pt>
                <c:pt idx="1">
                  <c:v>7/2/2017</c:v>
                </c:pt>
                <c:pt idx="2">
                  <c:v>7/7/2017</c:v>
                </c:pt>
                <c:pt idx="3">
                  <c:v>7/12/2017</c:v>
                </c:pt>
                <c:pt idx="4">
                  <c:v>8/1/2017</c:v>
                </c:pt>
                <c:pt idx="5">
                  <c:v>8/9/2017</c:v>
                </c:pt>
                <c:pt idx="6">
                  <c:v>9/9/2017</c:v>
                </c:pt>
                <c:pt idx="7">
                  <c:v>11/5/2017</c:v>
                </c:pt>
                <c:pt idx="8">
                  <c:v>12/5/2017</c:v>
                </c:pt>
                <c:pt idx="9">
                  <c:v>12/8/2017</c:v>
                </c:pt>
                <c:pt idx="10">
                  <c:v>1/7/2018</c:v>
                </c:pt>
                <c:pt idx="11">
                  <c:v>2/3/2018</c:v>
                </c:pt>
                <c:pt idx="12">
                  <c:v>2/4/2018</c:v>
                </c:pt>
                <c:pt idx="13">
                  <c:v>2/5/2018</c:v>
                </c:pt>
                <c:pt idx="14">
                  <c:v>3/3/2018</c:v>
                </c:pt>
                <c:pt idx="15">
                  <c:v>3/5/2018</c:v>
                </c:pt>
                <c:pt idx="16">
                  <c:v>3/10/2018</c:v>
                </c:pt>
                <c:pt idx="17">
                  <c:v>3/15/2018</c:v>
                </c:pt>
                <c:pt idx="18">
                  <c:v>4/4/2018</c:v>
                </c:pt>
                <c:pt idx="19">
                  <c:v>5/3/2018</c:v>
                </c:pt>
                <c:pt idx="20">
                  <c:v>5/4/2018</c:v>
                </c:pt>
                <c:pt idx="21">
                  <c:v>5/8/2018</c:v>
                </c:pt>
                <c:pt idx="22">
                  <c:v>5/9/2018</c:v>
                </c:pt>
                <c:pt idx="23">
                  <c:v>6/1/2018</c:v>
                </c:pt>
                <c:pt idx="24">
                  <c:v>6/9/2018</c:v>
                </c:pt>
              </c:strCache>
            </c:strRef>
          </c:cat>
          <c:val>
            <c:numRef>
              <c:f>Sheet3!$C$21:$C$45</c:f>
              <c:numCache>
                <c:formatCode>General</c:formatCode>
                <c:ptCount val="25"/>
                <c:pt idx="0">
                  <c:v>900</c:v>
                </c:pt>
                <c:pt idx="1">
                  <c:v>625</c:v>
                </c:pt>
                <c:pt idx="2">
                  <c:v>2255</c:v>
                </c:pt>
                <c:pt idx="3">
                  <c:v>390</c:v>
                </c:pt>
                <c:pt idx="4">
                  <c:v>1080</c:v>
                </c:pt>
                <c:pt idx="5">
                  <c:v>650</c:v>
                </c:pt>
                <c:pt idx="6">
                  <c:v>1570</c:v>
                </c:pt>
                <c:pt idx="7">
                  <c:v>396</c:v>
                </c:pt>
                <c:pt idx="8">
                  <c:v>900</c:v>
                </c:pt>
                <c:pt idx="9">
                  <c:v>450</c:v>
                </c:pt>
                <c:pt idx="10">
                  <c:v>1200</c:v>
                </c:pt>
                <c:pt idx="11">
                  <c:v>110</c:v>
                </c:pt>
                <c:pt idx="12">
                  <c:v>600</c:v>
                </c:pt>
                <c:pt idx="13">
                  <c:v>315</c:v>
                </c:pt>
                <c:pt idx="14">
                  <c:v>605</c:v>
                </c:pt>
                <c:pt idx="15">
                  <c:v>850</c:v>
                </c:pt>
                <c:pt idx="16">
                  <c:v>2145</c:v>
                </c:pt>
                <c:pt idx="17">
                  <c:v>110</c:v>
                </c:pt>
                <c:pt idx="18">
                  <c:v>580</c:v>
                </c:pt>
                <c:pt idx="19">
                  <c:v>425</c:v>
                </c:pt>
                <c:pt idx="20">
                  <c:v>980</c:v>
                </c:pt>
                <c:pt idx="21">
                  <c:v>1350</c:v>
                </c:pt>
                <c:pt idx="22">
                  <c:v>1530</c:v>
                </c:pt>
                <c:pt idx="23">
                  <c:v>750</c:v>
                </c:pt>
                <c:pt idx="24">
                  <c:v>475</c:v>
                </c:pt>
              </c:numCache>
            </c:numRef>
          </c:val>
          <c:smooth val="0"/>
          <c:extLst>
            <c:ext xmlns:c16="http://schemas.microsoft.com/office/drawing/2014/chart" uri="{C3380CC4-5D6E-409C-BE32-E72D297353CC}">
              <c16:uniqueId val="{00000001-D30F-4E1D-8FC4-21568E3A000A}"/>
            </c:ext>
          </c:extLst>
        </c:ser>
        <c:dLbls>
          <c:showLegendKey val="0"/>
          <c:showVal val="0"/>
          <c:showCatName val="0"/>
          <c:showSerName val="0"/>
          <c:showPercent val="0"/>
          <c:showBubbleSize val="0"/>
        </c:dLbls>
        <c:marker val="1"/>
        <c:smooth val="0"/>
        <c:axId val="1478155583"/>
        <c:axId val="1478165663"/>
      </c:lineChart>
      <c:catAx>
        <c:axId val="147815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8165663"/>
        <c:crosses val="autoZero"/>
        <c:auto val="1"/>
        <c:lblAlgn val="ctr"/>
        <c:lblOffset val="100"/>
        <c:noMultiLvlLbl val="0"/>
      </c:catAx>
      <c:valAx>
        <c:axId val="147816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815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Tasks.xlsx]Sheet3!PivotTable6</c:name>
    <c:fmtId val="4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SALES</a:t>
            </a:r>
            <a:r>
              <a:rPr lang="en-US" baseline="0">
                <a:solidFill>
                  <a:schemeClr val="bg1"/>
                </a:solidFill>
              </a:rPr>
              <a:t> &amp;PROFIT BY REGION</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Sheet3!$B$49</c:f>
              <c:strCache>
                <c:ptCount val="1"/>
                <c:pt idx="0">
                  <c:v>Sum of Profit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Sheet3!$A$50:$A$54</c:f>
              <c:strCache>
                <c:ptCount val="5"/>
                <c:pt idx="0">
                  <c:v>Central</c:v>
                </c:pt>
                <c:pt idx="1">
                  <c:v>Northeast</c:v>
                </c:pt>
                <c:pt idx="2">
                  <c:v>Northwest</c:v>
                </c:pt>
                <c:pt idx="3">
                  <c:v>Southeast</c:v>
                </c:pt>
                <c:pt idx="4">
                  <c:v>Southwest</c:v>
                </c:pt>
              </c:strCache>
            </c:strRef>
          </c:cat>
          <c:val>
            <c:numRef>
              <c:f>Sheet3!$B$50:$B$54</c:f>
              <c:numCache>
                <c:formatCode>General</c:formatCode>
                <c:ptCount val="5"/>
                <c:pt idx="0">
                  <c:v>3600</c:v>
                </c:pt>
                <c:pt idx="1">
                  <c:v>6481</c:v>
                </c:pt>
                <c:pt idx="2">
                  <c:v>5980</c:v>
                </c:pt>
                <c:pt idx="3">
                  <c:v>1945</c:v>
                </c:pt>
                <c:pt idx="4">
                  <c:v>3235</c:v>
                </c:pt>
              </c:numCache>
            </c:numRef>
          </c:val>
          <c:extLst>
            <c:ext xmlns:c16="http://schemas.microsoft.com/office/drawing/2014/chart" uri="{C3380CC4-5D6E-409C-BE32-E72D297353CC}">
              <c16:uniqueId val="{00000000-164B-4A47-9A65-4F3C77A95DD6}"/>
            </c:ext>
          </c:extLst>
        </c:ser>
        <c:ser>
          <c:idx val="1"/>
          <c:order val="1"/>
          <c:tx>
            <c:strRef>
              <c:f>Sheet3!$C$49</c:f>
              <c:strCache>
                <c:ptCount val="1"/>
                <c:pt idx="0">
                  <c:v>Sum of Sales</c:v>
                </c:pt>
              </c:strCache>
            </c:strRef>
          </c:tx>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Sheet3!$A$50:$A$54</c:f>
              <c:strCache>
                <c:ptCount val="5"/>
                <c:pt idx="0">
                  <c:v>Central</c:v>
                </c:pt>
                <c:pt idx="1">
                  <c:v>Northeast</c:v>
                </c:pt>
                <c:pt idx="2">
                  <c:v>Northwest</c:v>
                </c:pt>
                <c:pt idx="3">
                  <c:v>Southeast</c:v>
                </c:pt>
                <c:pt idx="4">
                  <c:v>Southwest</c:v>
                </c:pt>
              </c:strCache>
            </c:strRef>
          </c:cat>
          <c:val>
            <c:numRef>
              <c:f>Sheet3!$C$50:$C$54</c:f>
              <c:numCache>
                <c:formatCode>General</c:formatCode>
                <c:ptCount val="5"/>
                <c:pt idx="0">
                  <c:v>8865</c:v>
                </c:pt>
                <c:pt idx="1">
                  <c:v>15373</c:v>
                </c:pt>
                <c:pt idx="2">
                  <c:v>17948</c:v>
                </c:pt>
                <c:pt idx="3">
                  <c:v>5160</c:v>
                </c:pt>
                <c:pt idx="4">
                  <c:v>8392</c:v>
                </c:pt>
              </c:numCache>
            </c:numRef>
          </c:val>
          <c:extLst>
            <c:ext xmlns:c16="http://schemas.microsoft.com/office/drawing/2014/chart" uri="{C3380CC4-5D6E-409C-BE32-E72D297353CC}">
              <c16:uniqueId val="{00000001-164B-4A47-9A65-4F3C77A95DD6}"/>
            </c:ext>
          </c:extLst>
        </c:ser>
        <c:dLbls>
          <c:dLblPos val="inEnd"/>
          <c:showLegendKey val="0"/>
          <c:showVal val="1"/>
          <c:showCatName val="0"/>
          <c:showSerName val="0"/>
          <c:showPercent val="0"/>
          <c:showBubbleSize val="0"/>
        </c:dLbls>
        <c:gapWidth val="115"/>
        <c:overlap val="-20"/>
        <c:axId val="1475569455"/>
        <c:axId val="1475570415"/>
      </c:barChart>
      <c:catAx>
        <c:axId val="14755694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570415"/>
        <c:crosses val="autoZero"/>
        <c:auto val="1"/>
        <c:lblAlgn val="ctr"/>
        <c:lblOffset val="100"/>
        <c:noMultiLvlLbl val="0"/>
      </c:catAx>
      <c:valAx>
        <c:axId val="1475570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5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Tasks.xlsx]Sheet3!PivotTable7</c:name>
    <c:fmtId val="56"/>
  </c:pivotSource>
  <c:chart>
    <c:title>
      <c:tx>
        <c:rich>
          <a:bodyPr rot="0" spcFirstLastPara="1" vertOverflow="ellipsis" vert="horz" wrap="square" anchor="ctr" anchorCtr="1"/>
          <a:lstStyle/>
          <a:p>
            <a:pPr algn="ctr" rtl="0">
              <a:defRPr lang="en-US" sz="14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SALES &amp;PROFIT BY PRODUCT</a:t>
            </a:r>
          </a:p>
        </c:rich>
      </c:tx>
      <c:layout>
        <c:manualLayout>
          <c:xMode val="edge"/>
          <c:yMode val="edge"/>
          <c:x val="0.27194899817850637"/>
          <c:y val="0.19265847164787855"/>
        </c:manualLayout>
      </c:layout>
      <c:overlay val="0"/>
      <c:spPr>
        <a:noFill/>
        <a:ln>
          <a:noFill/>
        </a:ln>
        <a:effectLst/>
      </c:spPr>
      <c:txPr>
        <a:bodyPr rot="0" spcFirstLastPara="1" vertOverflow="ellipsis" vert="horz" wrap="square" anchor="ctr" anchorCtr="1"/>
        <a:lstStyle/>
        <a:p>
          <a:pPr algn="ctr" rtl="0">
            <a:defRPr lang="en-US" sz="14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Sheet3!$B$59</c:f>
              <c:strCache>
                <c:ptCount val="1"/>
                <c:pt idx="0">
                  <c:v>Sum of Sales</c:v>
                </c:pt>
              </c:strCache>
            </c:strRef>
          </c:tx>
          <c:spPr>
            <a:solidFill>
              <a:schemeClr val="accent1"/>
            </a:solidFill>
            <a:ln>
              <a:noFill/>
            </a:ln>
            <a:effectLst/>
          </c:spPr>
          <c:cat>
            <c:strRef>
              <c:f>Sheet3!$A$60:$A$68</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Sheet3!$B$60:$B$68</c:f>
              <c:numCache>
                <c:formatCode>General</c:formatCode>
                <c:ptCount val="9"/>
                <c:pt idx="0">
                  <c:v>11979</c:v>
                </c:pt>
                <c:pt idx="1">
                  <c:v>19702</c:v>
                </c:pt>
                <c:pt idx="2">
                  <c:v>2940</c:v>
                </c:pt>
                <c:pt idx="3">
                  <c:v>3825</c:v>
                </c:pt>
                <c:pt idx="4">
                  <c:v>3375</c:v>
                </c:pt>
                <c:pt idx="5">
                  <c:v>6849</c:v>
                </c:pt>
                <c:pt idx="6">
                  <c:v>1480</c:v>
                </c:pt>
                <c:pt idx="7">
                  <c:v>1493</c:v>
                </c:pt>
                <c:pt idx="8">
                  <c:v>4095</c:v>
                </c:pt>
              </c:numCache>
            </c:numRef>
          </c:val>
          <c:extLst>
            <c:ext xmlns:c16="http://schemas.microsoft.com/office/drawing/2014/chart" uri="{C3380CC4-5D6E-409C-BE32-E72D297353CC}">
              <c16:uniqueId val="{00000000-4227-471E-A62D-AEAFCB309B7F}"/>
            </c:ext>
          </c:extLst>
        </c:ser>
        <c:ser>
          <c:idx val="1"/>
          <c:order val="1"/>
          <c:tx>
            <c:strRef>
              <c:f>Sheet3!$C$59</c:f>
              <c:strCache>
                <c:ptCount val="1"/>
                <c:pt idx="0">
                  <c:v>Sum of Profit</c:v>
                </c:pt>
              </c:strCache>
            </c:strRef>
          </c:tx>
          <c:spPr>
            <a:solidFill>
              <a:schemeClr val="accent2"/>
            </a:solidFill>
            <a:ln>
              <a:noFill/>
            </a:ln>
            <a:effectLst/>
          </c:spPr>
          <c:cat>
            <c:strRef>
              <c:f>Sheet3!$A$60:$A$68</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Sheet3!$C$60:$C$68</c:f>
              <c:numCache>
                <c:formatCode>General</c:formatCode>
                <c:ptCount val="9"/>
                <c:pt idx="0">
                  <c:v>3630</c:v>
                </c:pt>
                <c:pt idx="1">
                  <c:v>5970</c:v>
                </c:pt>
                <c:pt idx="2">
                  <c:v>1225</c:v>
                </c:pt>
                <c:pt idx="3">
                  <c:v>1530</c:v>
                </c:pt>
                <c:pt idx="4">
                  <c:v>1250</c:v>
                </c:pt>
                <c:pt idx="5">
                  <c:v>3835</c:v>
                </c:pt>
                <c:pt idx="6">
                  <c:v>740</c:v>
                </c:pt>
                <c:pt idx="7">
                  <c:v>786</c:v>
                </c:pt>
                <c:pt idx="8">
                  <c:v>2275</c:v>
                </c:pt>
              </c:numCache>
            </c:numRef>
          </c:val>
          <c:extLst>
            <c:ext xmlns:c16="http://schemas.microsoft.com/office/drawing/2014/chart" uri="{C3380CC4-5D6E-409C-BE32-E72D297353CC}">
              <c16:uniqueId val="{00000001-4227-471E-A62D-AEAFCB309B7F}"/>
            </c:ext>
          </c:extLst>
        </c:ser>
        <c:dLbls>
          <c:showLegendKey val="0"/>
          <c:showVal val="0"/>
          <c:showCatName val="0"/>
          <c:showSerName val="0"/>
          <c:showPercent val="0"/>
          <c:showBubbleSize val="0"/>
        </c:dLbls>
        <c:axId val="1554114975"/>
        <c:axId val="1554115935"/>
      </c:areaChart>
      <c:catAx>
        <c:axId val="1554114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4115935"/>
        <c:crosses val="autoZero"/>
        <c:auto val="1"/>
        <c:lblAlgn val="ctr"/>
        <c:lblOffset val="100"/>
        <c:noMultiLvlLbl val="0"/>
      </c:catAx>
      <c:valAx>
        <c:axId val="155411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41149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Tasks.xlsx]Sheet3!PivotTable4</c:name>
    <c:fmtId val="7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u="dbl">
                <a:solidFill>
                  <a:schemeClr val="bg2"/>
                </a:solidFill>
                <a:latin typeface="Algerian" panose="04020705040A02060702" pitchFamily="82" charset="0"/>
              </a:rPr>
              <a:t>SALES&amp;PROFIT</a:t>
            </a:r>
            <a:r>
              <a:rPr lang="en-US" sz="1200" b="0" u="dbl" baseline="0">
                <a:solidFill>
                  <a:schemeClr val="bg2"/>
                </a:solidFill>
                <a:latin typeface="Algerian" panose="04020705040A02060702" pitchFamily="82" charset="0"/>
              </a:rPr>
              <a:t> TREND OVER TIME</a:t>
            </a:r>
            <a:endParaRPr lang="en-US" sz="1200" b="0" u="dbl">
              <a:solidFill>
                <a:schemeClr val="bg2"/>
              </a:solidFill>
              <a:latin typeface="Algerian" panose="04020705040A02060702" pitchFamily="82" charset="0"/>
            </a:endParaRPr>
          </a:p>
        </c:rich>
      </c:tx>
      <c:layout>
        <c:manualLayout>
          <c:xMode val="edge"/>
          <c:yMode val="edge"/>
          <c:x val="0.11865287187938717"/>
          <c:y val="3.2128514056224897E-2"/>
        </c:manualLayout>
      </c:layout>
      <c:overlay val="0"/>
      <c:spPr>
        <a:solidFill>
          <a:schemeClr val="bg2">
            <a:lumMod val="25000"/>
          </a:schemeClr>
        </a:solidFill>
        <a:ln>
          <a:noFill/>
        </a:ln>
        <a:effectLst>
          <a:glow rad="101600">
            <a:schemeClr val="bg2">
              <a:lumMod val="25000"/>
              <a:alpha val="60000"/>
            </a:schemeClr>
          </a:glow>
        </a:effectLst>
        <a:scene3d>
          <a:camera prst="orthographicFront"/>
          <a:lightRig rig="threePt" dir="t"/>
        </a:scene3d>
        <a:sp3d>
          <a:bevelT w="165100" prst="coolSlant"/>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69486663004335"/>
          <c:y val="0.30594377510040166"/>
          <c:w val="0.81653940059818109"/>
          <c:h val="0.32083483540461055"/>
        </c:manualLayout>
      </c:layout>
      <c:lineChart>
        <c:grouping val="standard"/>
        <c:varyColors val="0"/>
        <c:ser>
          <c:idx val="0"/>
          <c:order val="0"/>
          <c:tx>
            <c:strRef>
              <c:f>Sheet3!$B$20</c:f>
              <c:strCache>
                <c:ptCount val="1"/>
                <c:pt idx="0">
                  <c:v>Sum of Sales</c:v>
                </c:pt>
              </c:strCache>
            </c:strRef>
          </c:tx>
          <c:spPr>
            <a:ln w="28575" cap="rnd">
              <a:solidFill>
                <a:schemeClr val="bg2">
                  <a:lumMod val="50000"/>
                </a:schemeClr>
              </a:solidFill>
              <a:round/>
            </a:ln>
            <a:effectLst/>
          </c:spPr>
          <c:marker>
            <c:symbol val="none"/>
          </c:marker>
          <c:cat>
            <c:strRef>
              <c:f>Sheet3!$A$21:$A$45</c:f>
              <c:strCache>
                <c:ptCount val="25"/>
                <c:pt idx="0">
                  <c:v>3/28/2017</c:v>
                </c:pt>
                <c:pt idx="1">
                  <c:v>7/2/2017</c:v>
                </c:pt>
                <c:pt idx="2">
                  <c:v>7/7/2017</c:v>
                </c:pt>
                <c:pt idx="3">
                  <c:v>7/12/2017</c:v>
                </c:pt>
                <c:pt idx="4">
                  <c:v>8/1/2017</c:v>
                </c:pt>
                <c:pt idx="5">
                  <c:v>8/9/2017</c:v>
                </c:pt>
                <c:pt idx="6">
                  <c:v>9/9/2017</c:v>
                </c:pt>
                <c:pt idx="7">
                  <c:v>11/5/2017</c:v>
                </c:pt>
                <c:pt idx="8">
                  <c:v>12/5/2017</c:v>
                </c:pt>
                <c:pt idx="9">
                  <c:v>12/8/2017</c:v>
                </c:pt>
                <c:pt idx="10">
                  <c:v>1/7/2018</c:v>
                </c:pt>
                <c:pt idx="11">
                  <c:v>2/3/2018</c:v>
                </c:pt>
                <c:pt idx="12">
                  <c:v>2/4/2018</c:v>
                </c:pt>
                <c:pt idx="13">
                  <c:v>2/5/2018</c:v>
                </c:pt>
                <c:pt idx="14">
                  <c:v>3/3/2018</c:v>
                </c:pt>
                <c:pt idx="15">
                  <c:v>3/5/2018</c:v>
                </c:pt>
                <c:pt idx="16">
                  <c:v>3/10/2018</c:v>
                </c:pt>
                <c:pt idx="17">
                  <c:v>3/15/2018</c:v>
                </c:pt>
                <c:pt idx="18">
                  <c:v>4/4/2018</c:v>
                </c:pt>
                <c:pt idx="19">
                  <c:v>5/3/2018</c:v>
                </c:pt>
                <c:pt idx="20">
                  <c:v>5/4/2018</c:v>
                </c:pt>
                <c:pt idx="21">
                  <c:v>5/8/2018</c:v>
                </c:pt>
                <c:pt idx="22">
                  <c:v>5/9/2018</c:v>
                </c:pt>
                <c:pt idx="23">
                  <c:v>6/1/2018</c:v>
                </c:pt>
                <c:pt idx="24">
                  <c:v>6/9/2018</c:v>
                </c:pt>
              </c:strCache>
            </c:strRef>
          </c:cat>
          <c:val>
            <c:numRef>
              <c:f>Sheet3!$B$21:$B$45</c:f>
              <c:numCache>
                <c:formatCode>General</c:formatCode>
                <c:ptCount val="25"/>
                <c:pt idx="0">
                  <c:v>1620</c:v>
                </c:pt>
                <c:pt idx="1">
                  <c:v>1500</c:v>
                </c:pt>
                <c:pt idx="2">
                  <c:v>7442</c:v>
                </c:pt>
                <c:pt idx="3">
                  <c:v>741</c:v>
                </c:pt>
                <c:pt idx="4">
                  <c:v>3564</c:v>
                </c:pt>
                <c:pt idx="5">
                  <c:v>1170</c:v>
                </c:pt>
                <c:pt idx="6">
                  <c:v>5181</c:v>
                </c:pt>
                <c:pt idx="7">
                  <c:v>752</c:v>
                </c:pt>
                <c:pt idx="8">
                  <c:v>1620</c:v>
                </c:pt>
                <c:pt idx="9">
                  <c:v>1215</c:v>
                </c:pt>
                <c:pt idx="10">
                  <c:v>3960</c:v>
                </c:pt>
                <c:pt idx="11">
                  <c:v>297</c:v>
                </c:pt>
                <c:pt idx="12">
                  <c:v>1440</c:v>
                </c:pt>
                <c:pt idx="13">
                  <c:v>630</c:v>
                </c:pt>
                <c:pt idx="14">
                  <c:v>1089</c:v>
                </c:pt>
                <c:pt idx="15">
                  <c:v>1530</c:v>
                </c:pt>
                <c:pt idx="16">
                  <c:v>7079</c:v>
                </c:pt>
                <c:pt idx="17">
                  <c:v>297</c:v>
                </c:pt>
                <c:pt idx="18">
                  <c:v>1566</c:v>
                </c:pt>
                <c:pt idx="19">
                  <c:v>850</c:v>
                </c:pt>
                <c:pt idx="20">
                  <c:v>1710</c:v>
                </c:pt>
                <c:pt idx="21">
                  <c:v>4455</c:v>
                </c:pt>
                <c:pt idx="22">
                  <c:v>3825</c:v>
                </c:pt>
                <c:pt idx="23">
                  <c:v>1350</c:v>
                </c:pt>
                <c:pt idx="24">
                  <c:v>855</c:v>
                </c:pt>
              </c:numCache>
            </c:numRef>
          </c:val>
          <c:smooth val="0"/>
          <c:extLst>
            <c:ext xmlns:c16="http://schemas.microsoft.com/office/drawing/2014/chart" uri="{C3380CC4-5D6E-409C-BE32-E72D297353CC}">
              <c16:uniqueId val="{00000000-5FC4-4D54-88C6-57489673356C}"/>
            </c:ext>
          </c:extLst>
        </c:ser>
        <c:ser>
          <c:idx val="1"/>
          <c:order val="1"/>
          <c:tx>
            <c:strRef>
              <c:f>Sheet3!$C$20</c:f>
              <c:strCache>
                <c:ptCount val="1"/>
                <c:pt idx="0">
                  <c:v>Sum of Profit</c:v>
                </c:pt>
              </c:strCache>
            </c:strRef>
          </c:tx>
          <c:spPr>
            <a:ln w="28575" cap="rnd">
              <a:solidFill>
                <a:schemeClr val="bg2">
                  <a:lumMod val="25000"/>
                </a:schemeClr>
              </a:solidFill>
              <a:round/>
            </a:ln>
            <a:effectLst/>
          </c:spPr>
          <c:marker>
            <c:symbol val="none"/>
          </c:marker>
          <c:cat>
            <c:strRef>
              <c:f>Sheet3!$A$21:$A$45</c:f>
              <c:strCache>
                <c:ptCount val="25"/>
                <c:pt idx="0">
                  <c:v>3/28/2017</c:v>
                </c:pt>
                <c:pt idx="1">
                  <c:v>7/2/2017</c:v>
                </c:pt>
                <c:pt idx="2">
                  <c:v>7/7/2017</c:v>
                </c:pt>
                <c:pt idx="3">
                  <c:v>7/12/2017</c:v>
                </c:pt>
                <c:pt idx="4">
                  <c:v>8/1/2017</c:v>
                </c:pt>
                <c:pt idx="5">
                  <c:v>8/9/2017</c:v>
                </c:pt>
                <c:pt idx="6">
                  <c:v>9/9/2017</c:v>
                </c:pt>
                <c:pt idx="7">
                  <c:v>11/5/2017</c:v>
                </c:pt>
                <c:pt idx="8">
                  <c:v>12/5/2017</c:v>
                </c:pt>
                <c:pt idx="9">
                  <c:v>12/8/2017</c:v>
                </c:pt>
                <c:pt idx="10">
                  <c:v>1/7/2018</c:v>
                </c:pt>
                <c:pt idx="11">
                  <c:v>2/3/2018</c:v>
                </c:pt>
                <c:pt idx="12">
                  <c:v>2/4/2018</c:v>
                </c:pt>
                <c:pt idx="13">
                  <c:v>2/5/2018</c:v>
                </c:pt>
                <c:pt idx="14">
                  <c:v>3/3/2018</c:v>
                </c:pt>
                <c:pt idx="15">
                  <c:v>3/5/2018</c:v>
                </c:pt>
                <c:pt idx="16">
                  <c:v>3/10/2018</c:v>
                </c:pt>
                <c:pt idx="17">
                  <c:v>3/15/2018</c:v>
                </c:pt>
                <c:pt idx="18">
                  <c:v>4/4/2018</c:v>
                </c:pt>
                <c:pt idx="19">
                  <c:v>5/3/2018</c:v>
                </c:pt>
                <c:pt idx="20">
                  <c:v>5/4/2018</c:v>
                </c:pt>
                <c:pt idx="21">
                  <c:v>5/8/2018</c:v>
                </c:pt>
                <c:pt idx="22">
                  <c:v>5/9/2018</c:v>
                </c:pt>
                <c:pt idx="23">
                  <c:v>6/1/2018</c:v>
                </c:pt>
                <c:pt idx="24">
                  <c:v>6/9/2018</c:v>
                </c:pt>
              </c:strCache>
            </c:strRef>
          </c:cat>
          <c:val>
            <c:numRef>
              <c:f>Sheet3!$C$21:$C$45</c:f>
              <c:numCache>
                <c:formatCode>General</c:formatCode>
                <c:ptCount val="25"/>
                <c:pt idx="0">
                  <c:v>900</c:v>
                </c:pt>
                <c:pt idx="1">
                  <c:v>625</c:v>
                </c:pt>
                <c:pt idx="2">
                  <c:v>2255</c:v>
                </c:pt>
                <c:pt idx="3">
                  <c:v>390</c:v>
                </c:pt>
                <c:pt idx="4">
                  <c:v>1080</c:v>
                </c:pt>
                <c:pt idx="5">
                  <c:v>650</c:v>
                </c:pt>
                <c:pt idx="6">
                  <c:v>1570</c:v>
                </c:pt>
                <c:pt idx="7">
                  <c:v>396</c:v>
                </c:pt>
                <c:pt idx="8">
                  <c:v>900</c:v>
                </c:pt>
                <c:pt idx="9">
                  <c:v>450</c:v>
                </c:pt>
                <c:pt idx="10">
                  <c:v>1200</c:v>
                </c:pt>
                <c:pt idx="11">
                  <c:v>110</c:v>
                </c:pt>
                <c:pt idx="12">
                  <c:v>600</c:v>
                </c:pt>
                <c:pt idx="13">
                  <c:v>315</c:v>
                </c:pt>
                <c:pt idx="14">
                  <c:v>605</c:v>
                </c:pt>
                <c:pt idx="15">
                  <c:v>850</c:v>
                </c:pt>
                <c:pt idx="16">
                  <c:v>2145</c:v>
                </c:pt>
                <c:pt idx="17">
                  <c:v>110</c:v>
                </c:pt>
                <c:pt idx="18">
                  <c:v>580</c:v>
                </c:pt>
                <c:pt idx="19">
                  <c:v>425</c:v>
                </c:pt>
                <c:pt idx="20">
                  <c:v>980</c:v>
                </c:pt>
                <c:pt idx="21">
                  <c:v>1350</c:v>
                </c:pt>
                <c:pt idx="22">
                  <c:v>1530</c:v>
                </c:pt>
                <c:pt idx="23">
                  <c:v>750</c:v>
                </c:pt>
                <c:pt idx="24">
                  <c:v>475</c:v>
                </c:pt>
              </c:numCache>
            </c:numRef>
          </c:val>
          <c:smooth val="0"/>
          <c:extLst>
            <c:ext xmlns:c16="http://schemas.microsoft.com/office/drawing/2014/chart" uri="{C3380CC4-5D6E-409C-BE32-E72D297353CC}">
              <c16:uniqueId val="{00000001-5FC4-4D54-88C6-57489673356C}"/>
            </c:ext>
          </c:extLst>
        </c:ser>
        <c:dLbls>
          <c:showLegendKey val="0"/>
          <c:showVal val="0"/>
          <c:showCatName val="0"/>
          <c:showSerName val="0"/>
          <c:showPercent val="0"/>
          <c:showBubbleSize val="0"/>
        </c:dLbls>
        <c:smooth val="0"/>
        <c:axId val="978185152"/>
        <c:axId val="978185632"/>
      </c:lineChart>
      <c:catAx>
        <c:axId val="97818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185632"/>
        <c:crosses val="autoZero"/>
        <c:auto val="1"/>
        <c:lblAlgn val="ctr"/>
        <c:lblOffset val="100"/>
        <c:noMultiLvlLbl val="0"/>
      </c:catAx>
      <c:valAx>
        <c:axId val="978185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18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127000</xdr:colOff>
      <xdr:row>1</xdr:row>
      <xdr:rowOff>6350</xdr:rowOff>
    </xdr:from>
    <xdr:to>
      <xdr:col>6</xdr:col>
      <xdr:colOff>336550</xdr:colOff>
      <xdr:row>16</xdr:row>
      <xdr:rowOff>133350</xdr:rowOff>
    </xdr:to>
    <xdr:graphicFrame macro="">
      <xdr:nvGraphicFramePr>
        <xdr:cNvPr id="2" name="Chart 1">
          <a:extLst>
            <a:ext uri="{FF2B5EF4-FFF2-40B4-BE49-F238E27FC236}">
              <a16:creationId xmlns:a16="http://schemas.microsoft.com/office/drawing/2014/main" id="{AB528F05-643E-0B6C-3195-06B5483A9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88900</xdr:colOff>
      <xdr:row>18</xdr:row>
      <xdr:rowOff>101600</xdr:rowOff>
    </xdr:from>
    <xdr:to>
      <xdr:col>6</xdr:col>
      <xdr:colOff>482600</xdr:colOff>
      <xdr:row>31</xdr:row>
      <xdr:rowOff>120650</xdr:rowOff>
    </xdr:to>
    <xdr:graphicFrame macro="">
      <xdr:nvGraphicFramePr>
        <xdr:cNvPr id="3" name="Chart 2">
          <a:extLst>
            <a:ext uri="{FF2B5EF4-FFF2-40B4-BE49-F238E27FC236}">
              <a16:creationId xmlns:a16="http://schemas.microsoft.com/office/drawing/2014/main" id="{50D5BBEA-2451-7BC0-69BD-366888D72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831850</xdr:colOff>
      <xdr:row>45</xdr:row>
      <xdr:rowOff>101600</xdr:rowOff>
    </xdr:from>
    <xdr:to>
      <xdr:col>7</xdr:col>
      <xdr:colOff>82550</xdr:colOff>
      <xdr:row>55</xdr:row>
      <xdr:rowOff>0</xdr:rowOff>
    </xdr:to>
    <xdr:graphicFrame macro="">
      <xdr:nvGraphicFramePr>
        <xdr:cNvPr id="4" name="Chart 3">
          <a:extLst>
            <a:ext uri="{FF2B5EF4-FFF2-40B4-BE49-F238E27FC236}">
              <a16:creationId xmlns:a16="http://schemas.microsoft.com/office/drawing/2014/main" id="{0BDBF3BC-EAB7-095D-8CF1-41886A630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660400</xdr:colOff>
      <xdr:row>59</xdr:row>
      <xdr:rowOff>95250</xdr:rowOff>
    </xdr:from>
    <xdr:to>
      <xdr:col>7</xdr:col>
      <xdr:colOff>342900</xdr:colOff>
      <xdr:row>70</xdr:row>
      <xdr:rowOff>114300</xdr:rowOff>
    </xdr:to>
    <xdr:graphicFrame macro="">
      <xdr:nvGraphicFramePr>
        <xdr:cNvPr id="8" name="Chart 7">
          <a:extLst>
            <a:ext uri="{FF2B5EF4-FFF2-40B4-BE49-F238E27FC236}">
              <a16:creationId xmlns:a16="http://schemas.microsoft.com/office/drawing/2014/main" id="{6BCCB753-B0BC-9685-55D6-34DD84CBC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431800</xdr:colOff>
      <xdr:row>5</xdr:row>
      <xdr:rowOff>139700</xdr:rowOff>
    </xdr:from>
    <xdr:to>
      <xdr:col>13</xdr:col>
      <xdr:colOff>330200</xdr:colOff>
      <xdr:row>20</xdr:row>
      <xdr:rowOff>85722</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05092A52-F38F-3C01-6A14-93CD87A7F63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10600" y="933450"/>
              <a:ext cx="1828800" cy="2333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571500</xdr:colOff>
      <xdr:row>80</xdr:row>
      <xdr:rowOff>146050</xdr:rowOff>
    </xdr:from>
    <xdr:to>
      <xdr:col>4</xdr:col>
      <xdr:colOff>469900</xdr:colOff>
      <xdr:row>90</xdr:row>
      <xdr:rowOff>38100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32BD37A-1566-B7FC-658E-9DB2702779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24100" y="13201650"/>
              <a:ext cx="1828800" cy="147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6350</xdr:rowOff>
    </xdr:from>
    <xdr:to>
      <xdr:col>7</xdr:col>
      <xdr:colOff>127000</xdr:colOff>
      <xdr:row>20</xdr:row>
      <xdr:rowOff>152400</xdr:rowOff>
    </xdr:to>
    <xdr:graphicFrame macro="">
      <xdr:nvGraphicFramePr>
        <xdr:cNvPr id="2" name="Chart 1">
          <a:extLst>
            <a:ext uri="{FF2B5EF4-FFF2-40B4-BE49-F238E27FC236}">
              <a16:creationId xmlns:a16="http://schemas.microsoft.com/office/drawing/2014/main" id="{386FA2FC-2A5F-4DDF-BF82-3EB2202D4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596900</xdr:colOff>
      <xdr:row>5</xdr:row>
      <xdr:rowOff>57150</xdr:rowOff>
    </xdr:from>
    <xdr:to>
      <xdr:col>13</xdr:col>
      <xdr:colOff>228600</xdr:colOff>
      <xdr:row>17</xdr:row>
      <xdr:rowOff>146050</xdr:rowOff>
    </xdr:to>
    <xdr:graphicFrame macro="">
      <xdr:nvGraphicFramePr>
        <xdr:cNvPr id="4" name="Chart 3">
          <a:extLst>
            <a:ext uri="{FF2B5EF4-FFF2-40B4-BE49-F238E27FC236}">
              <a16:creationId xmlns:a16="http://schemas.microsoft.com/office/drawing/2014/main" id="{11FFA497-78C1-4F87-B3F9-913282E73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107950</xdr:colOff>
      <xdr:row>20</xdr:row>
      <xdr:rowOff>63500</xdr:rowOff>
    </xdr:from>
    <xdr:to>
      <xdr:col>5</xdr:col>
      <xdr:colOff>590550</xdr:colOff>
      <xdr:row>37</xdr:row>
      <xdr:rowOff>88900</xdr:rowOff>
    </xdr:to>
    <xdr:graphicFrame macro="">
      <xdr:nvGraphicFramePr>
        <xdr:cNvPr id="5" name="Chart 4">
          <a:extLst>
            <a:ext uri="{FF2B5EF4-FFF2-40B4-BE49-F238E27FC236}">
              <a16:creationId xmlns:a16="http://schemas.microsoft.com/office/drawing/2014/main" id="{614852AD-237A-41F4-9DC9-55B4BE960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120650</xdr:colOff>
      <xdr:row>20</xdr:row>
      <xdr:rowOff>95250</xdr:rowOff>
    </xdr:from>
    <xdr:to>
      <xdr:col>13</xdr:col>
      <xdr:colOff>438150</xdr:colOff>
      <xdr:row>38</xdr:row>
      <xdr:rowOff>76200</xdr:rowOff>
    </xdr:to>
    <xdr:graphicFrame macro="">
      <xdr:nvGraphicFramePr>
        <xdr:cNvPr id="8" name="Chart 7">
          <a:extLst>
            <a:ext uri="{FF2B5EF4-FFF2-40B4-BE49-F238E27FC236}">
              <a16:creationId xmlns:a16="http://schemas.microsoft.com/office/drawing/2014/main" id="{B4D55746-A641-4FC3-AACC-72B6BF5DC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76200</xdr:colOff>
      <xdr:row>0</xdr:row>
      <xdr:rowOff>127000</xdr:rowOff>
    </xdr:from>
    <xdr:to>
      <xdr:col>2</xdr:col>
      <xdr:colOff>387397</xdr:colOff>
      <xdr:row>3</xdr:row>
      <xdr:rowOff>241344</xdr:rowOff>
    </xdr:to>
    <xdr:pic>
      <xdr:nvPicPr>
        <xdr:cNvPr id="16" name="Picture 15">
          <a:extLst>
            <a:ext uri="{FF2B5EF4-FFF2-40B4-BE49-F238E27FC236}">
              <a16:creationId xmlns:a16="http://schemas.microsoft.com/office/drawing/2014/main" id="{720CD5E6-47F5-FE0A-10B6-284C38FC84DF}"/>
            </a:ext>
          </a:extLst>
        </xdr:cNvPr>
        <xdr:cNvPicPr>
          <a:picLocks noChangeAspect="1"/>
        </xdr:cNvPicPr>
      </xdr:nvPicPr>
      <xdr:blipFill>
        <a:blip xmlns:r="http://schemas.openxmlformats.org/officeDocument/2006/relationships" r:embed="rId5"/>
        <a:stretch>
          <a:fillRect/>
        </a:stretch>
      </xdr:blipFill>
      <xdr:spPr>
        <a:xfrm>
          <a:off x="806450" y="127000"/>
          <a:ext cx="920797" cy="863644"/>
        </a:xfrm>
        <a:prstGeom prst="rect">
          <a:avLst/>
        </a:prstGeom>
        <a:ln>
          <a:noFill/>
        </a:ln>
        <a:effectLst>
          <a:glow rad="63500">
            <a:schemeClr val="accent5">
              <a:satMod val="175000"/>
              <a:alpha val="40000"/>
            </a:schemeClr>
          </a:glow>
          <a:outerShdw blurRad="50800" dist="38100" dir="16200000"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596900</xdr:colOff>
      <xdr:row>0</xdr:row>
      <xdr:rowOff>50801</xdr:rowOff>
    </xdr:from>
    <xdr:to>
      <xdr:col>3</xdr:col>
      <xdr:colOff>273050</xdr:colOff>
      <xdr:row>3</xdr:row>
      <xdr:rowOff>114301</xdr:rowOff>
    </xdr:to>
    <xdr:pic>
      <xdr:nvPicPr>
        <xdr:cNvPr id="3" name="Picture 2" descr="Aroma Logo Vector Images (over 29,000)">
          <a:extLst>
            <a:ext uri="{FF2B5EF4-FFF2-40B4-BE49-F238E27FC236}">
              <a16:creationId xmlns:a16="http://schemas.microsoft.com/office/drawing/2014/main" id="{5532D749-7AF5-C627-BA05-A7D9B4B7AA30}"/>
            </a:ext>
          </a:extLst>
        </xdr:cNvPr>
        <xdr:cNvPicPr>
          <a:picLocks noChangeAspect="1" noChangeArrowheads="1"/>
        </xdr:cNvPicPr>
      </xdr:nvPicPr>
      <xdr:blipFill>
        <a:blip xmlns:r="http://schemas.openxmlformats.org/officeDocument/2006/relationships" r:embed="rId1" cstate="print">
          <a:alphaModFix amt="70000"/>
          <a:extLst>
            <a:ext uri="{28A0092B-C50C-407E-A947-70E740481C1C}">
              <a14:useLocalDpi xmlns:a14="http://schemas.microsoft.com/office/drawing/2010/main" val="0"/>
            </a:ext>
          </a:extLst>
        </a:blip>
        <a:srcRect/>
        <a:stretch>
          <a:fillRect/>
        </a:stretch>
      </xdr:blipFill>
      <xdr:spPr bwMode="auto">
        <a:xfrm rot="10800000" flipV="1">
          <a:off x="1206500" y="50801"/>
          <a:ext cx="996950" cy="8572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304800</xdr:colOff>
      <xdr:row>3</xdr:row>
      <xdr:rowOff>50800</xdr:rowOff>
    </xdr:from>
    <xdr:to>
      <xdr:col>6</xdr:col>
      <xdr:colOff>368300</xdr:colOff>
      <xdr:row>10</xdr:row>
      <xdr:rowOff>63500</xdr:rowOff>
    </xdr:to>
    <xdr:sp macro="" textlink="">
      <xdr:nvSpPr>
        <xdr:cNvPr id="6" name="Oval 5">
          <a:extLst>
            <a:ext uri="{FF2B5EF4-FFF2-40B4-BE49-F238E27FC236}">
              <a16:creationId xmlns:a16="http://schemas.microsoft.com/office/drawing/2014/main" id="{FEE824E1-666E-4ACC-942D-47735FE5E5F8}"/>
            </a:ext>
          </a:extLst>
        </xdr:cNvPr>
        <xdr:cNvSpPr/>
      </xdr:nvSpPr>
      <xdr:spPr>
        <a:xfrm>
          <a:off x="2133600" y="844550"/>
          <a:ext cx="1892300" cy="1123950"/>
        </a:xfrm>
        <a:prstGeom prst="ellipse">
          <a:avLst/>
        </a:prstGeom>
        <a:solidFill>
          <a:schemeClr val="bg2">
            <a:lumMod val="50000"/>
          </a:schemeClr>
        </a:solidFill>
        <a:ln>
          <a:noFill/>
        </a:ln>
        <a:effectLst>
          <a:reflection blurRad="6350" stA="50000" endA="300" endPos="55000" dir="5400000" sy="-100000" algn="bl" rotWithShape="0"/>
        </a:effectLst>
        <a:scene3d>
          <a:camera prst="orthographicFront"/>
          <a:lightRig rig="threePt" dir="t"/>
        </a:scene3d>
        <a:sp3d>
          <a:bevelT w="1143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H</a:t>
          </a:r>
        </a:p>
      </xdr:txBody>
    </xdr:sp>
    <xdr:clientData/>
  </xdr:twoCellAnchor>
  <xdr:twoCellAnchor>
    <xdr:from>
      <xdr:col>9</xdr:col>
      <xdr:colOff>146050</xdr:colOff>
      <xdr:row>3</xdr:row>
      <xdr:rowOff>50800</xdr:rowOff>
    </xdr:from>
    <xdr:to>
      <xdr:col>12</xdr:col>
      <xdr:colOff>317500</xdr:colOff>
      <xdr:row>10</xdr:row>
      <xdr:rowOff>31750</xdr:rowOff>
    </xdr:to>
    <xdr:sp macro="" textlink="">
      <xdr:nvSpPr>
        <xdr:cNvPr id="7" name="Oval 6">
          <a:extLst>
            <a:ext uri="{FF2B5EF4-FFF2-40B4-BE49-F238E27FC236}">
              <a16:creationId xmlns:a16="http://schemas.microsoft.com/office/drawing/2014/main" id="{0FD4B290-D8D0-4B8F-BFDF-014193453C5A}"/>
            </a:ext>
          </a:extLst>
        </xdr:cNvPr>
        <xdr:cNvSpPr/>
      </xdr:nvSpPr>
      <xdr:spPr>
        <a:xfrm>
          <a:off x="6858000" y="844550"/>
          <a:ext cx="2000250" cy="1092200"/>
        </a:xfrm>
        <a:prstGeom prst="ellipse">
          <a:avLst/>
        </a:prstGeom>
        <a:solidFill>
          <a:schemeClr val="bg2">
            <a:lumMod val="50000"/>
          </a:schemeClr>
        </a:solidFill>
        <a:ln>
          <a:noFill/>
        </a:ln>
        <a:effectLst>
          <a:reflection blurRad="6350" stA="50000" endA="300" endPos="55000" dir="5400000" sy="-100000" algn="bl" rotWithShape="0"/>
        </a:effectLst>
        <a:scene3d>
          <a:camera prst="orthographicFront"/>
          <a:lightRig rig="threePt" dir="t"/>
        </a:scene3d>
        <a:sp3d>
          <a:bevelT w="1143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120650</xdr:colOff>
      <xdr:row>2</xdr:row>
      <xdr:rowOff>457200</xdr:rowOff>
    </xdr:from>
    <xdr:to>
      <xdr:col>18</xdr:col>
      <xdr:colOff>165100</xdr:colOff>
      <xdr:row>9</xdr:row>
      <xdr:rowOff>120650</xdr:rowOff>
    </xdr:to>
    <xdr:sp macro="" textlink="">
      <xdr:nvSpPr>
        <xdr:cNvPr id="8" name="Oval 7">
          <a:extLst>
            <a:ext uri="{FF2B5EF4-FFF2-40B4-BE49-F238E27FC236}">
              <a16:creationId xmlns:a16="http://schemas.microsoft.com/office/drawing/2014/main" id="{D789928E-D26E-47FA-9B64-B5FAD9887CF2}"/>
            </a:ext>
          </a:extLst>
        </xdr:cNvPr>
        <xdr:cNvSpPr/>
      </xdr:nvSpPr>
      <xdr:spPr>
        <a:xfrm>
          <a:off x="9264650" y="774700"/>
          <a:ext cx="1873250" cy="1092200"/>
        </a:xfrm>
        <a:prstGeom prst="ellipse">
          <a:avLst/>
        </a:prstGeom>
        <a:solidFill>
          <a:schemeClr val="bg2">
            <a:lumMod val="50000"/>
          </a:schemeClr>
        </a:solidFill>
        <a:ln>
          <a:noFill/>
        </a:ln>
        <a:effectLst>
          <a:reflection blurRad="6350" stA="50000" endA="300" endPos="55000" dir="5400000" sy="-100000" algn="bl" rotWithShape="0"/>
        </a:effectLst>
        <a:scene3d>
          <a:camera prst="orthographicFront"/>
          <a:lightRig rig="threePt" dir="t"/>
        </a:scene3d>
        <a:sp3d>
          <a:bevelT w="1143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82550</xdr:colOff>
      <xdr:row>4</xdr:row>
      <xdr:rowOff>76200</xdr:rowOff>
    </xdr:from>
    <xdr:to>
      <xdr:col>6</xdr:col>
      <xdr:colOff>12700</xdr:colOff>
      <xdr:row>6</xdr:row>
      <xdr:rowOff>44450</xdr:rowOff>
    </xdr:to>
    <xdr:sp macro="" textlink="">
      <xdr:nvSpPr>
        <xdr:cNvPr id="9" name="Rectangle 8">
          <a:extLst>
            <a:ext uri="{FF2B5EF4-FFF2-40B4-BE49-F238E27FC236}">
              <a16:creationId xmlns:a16="http://schemas.microsoft.com/office/drawing/2014/main" id="{347BF149-825E-55EC-BA2B-7973503E5C31}"/>
            </a:ext>
          </a:extLst>
        </xdr:cNvPr>
        <xdr:cNvSpPr/>
      </xdr:nvSpPr>
      <xdr:spPr>
        <a:xfrm>
          <a:off x="2520950" y="1028700"/>
          <a:ext cx="1149350" cy="285750"/>
        </a:xfrm>
        <a:prstGeom prst="rect">
          <a:avLst/>
        </a:prstGeom>
        <a:solidFill>
          <a:schemeClr val="bg2">
            <a:lumMod val="75000"/>
          </a:schemeClr>
        </a:solidFill>
        <a:ln>
          <a:noFill/>
        </a:ln>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lumMod val="10000"/>
                </a:schemeClr>
              </a:solidFill>
              <a:latin typeface="Algerian" panose="04020705040A02060702" pitchFamily="82" charset="0"/>
            </a:rPr>
            <a:t>TOTAL SALES</a:t>
          </a:r>
        </a:p>
      </xdr:txBody>
    </xdr:sp>
    <xdr:clientData/>
  </xdr:twoCellAnchor>
  <xdr:twoCellAnchor>
    <xdr:from>
      <xdr:col>3</xdr:col>
      <xdr:colOff>520700</xdr:colOff>
      <xdr:row>7</xdr:row>
      <xdr:rowOff>0</xdr:rowOff>
    </xdr:from>
    <xdr:to>
      <xdr:col>6</xdr:col>
      <xdr:colOff>171450</xdr:colOff>
      <xdr:row>10</xdr:row>
      <xdr:rowOff>0</xdr:rowOff>
    </xdr:to>
    <xdr:sp macro="" textlink="">
      <xdr:nvSpPr>
        <xdr:cNvPr id="10" name="Oval 9">
          <a:extLst>
            <a:ext uri="{FF2B5EF4-FFF2-40B4-BE49-F238E27FC236}">
              <a16:creationId xmlns:a16="http://schemas.microsoft.com/office/drawing/2014/main" id="{3A51A2C7-E4B3-C2FE-AC3A-B428B19BD140}"/>
            </a:ext>
          </a:extLst>
        </xdr:cNvPr>
        <xdr:cNvSpPr/>
      </xdr:nvSpPr>
      <xdr:spPr>
        <a:xfrm>
          <a:off x="2349500" y="1428750"/>
          <a:ext cx="1479550" cy="476250"/>
        </a:xfrm>
        <a:prstGeom prst="ellipse">
          <a:avLst/>
        </a:prstGeom>
        <a:solidFill>
          <a:schemeClr val="bg2">
            <a:lumMod val="25000"/>
          </a:schemeClr>
        </a:solid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Algerian" panose="04020705040A02060702" pitchFamily="82" charset="0"/>
            </a:rPr>
            <a:t>$55,738</a:t>
          </a:r>
        </a:p>
      </xdr:txBody>
    </xdr:sp>
    <xdr:clientData/>
  </xdr:twoCellAnchor>
  <xdr:twoCellAnchor>
    <xdr:from>
      <xdr:col>9</xdr:col>
      <xdr:colOff>381000</xdr:colOff>
      <xdr:row>6</xdr:row>
      <xdr:rowOff>120650</xdr:rowOff>
    </xdr:from>
    <xdr:to>
      <xdr:col>12</xdr:col>
      <xdr:colOff>31750</xdr:colOff>
      <xdr:row>9</xdr:row>
      <xdr:rowOff>120650</xdr:rowOff>
    </xdr:to>
    <xdr:sp macro="" textlink="">
      <xdr:nvSpPr>
        <xdr:cNvPr id="13" name="Oval 12">
          <a:extLst>
            <a:ext uri="{FF2B5EF4-FFF2-40B4-BE49-F238E27FC236}">
              <a16:creationId xmlns:a16="http://schemas.microsoft.com/office/drawing/2014/main" id="{98213ADA-4D01-485F-BF6B-78AF3E3BB140}"/>
            </a:ext>
          </a:extLst>
        </xdr:cNvPr>
        <xdr:cNvSpPr/>
      </xdr:nvSpPr>
      <xdr:spPr>
        <a:xfrm>
          <a:off x="5867400" y="1390650"/>
          <a:ext cx="1479550" cy="476250"/>
        </a:xfrm>
        <a:prstGeom prst="ellipse">
          <a:avLst/>
        </a:prstGeom>
        <a:solidFill>
          <a:schemeClr val="bg2">
            <a:lumMod val="25000"/>
          </a:schemeClr>
        </a:solid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Algerian" panose="04020705040A02060702" pitchFamily="82" charset="0"/>
            </a:rPr>
            <a:t>$21,24</a:t>
          </a:r>
        </a:p>
      </xdr:txBody>
    </xdr:sp>
    <xdr:clientData/>
  </xdr:twoCellAnchor>
  <xdr:twoCellAnchor>
    <xdr:from>
      <xdr:col>9</xdr:col>
      <xdr:colOff>577850</xdr:colOff>
      <xdr:row>4</xdr:row>
      <xdr:rowOff>63500</xdr:rowOff>
    </xdr:from>
    <xdr:to>
      <xdr:col>11</xdr:col>
      <xdr:colOff>508000</xdr:colOff>
      <xdr:row>6</xdr:row>
      <xdr:rowOff>31750</xdr:rowOff>
    </xdr:to>
    <xdr:sp macro="" textlink="">
      <xdr:nvSpPr>
        <xdr:cNvPr id="16" name="Rectangle 15">
          <a:extLst>
            <a:ext uri="{FF2B5EF4-FFF2-40B4-BE49-F238E27FC236}">
              <a16:creationId xmlns:a16="http://schemas.microsoft.com/office/drawing/2014/main" id="{947985B3-5786-43B8-B54E-A23B17D663E9}"/>
            </a:ext>
          </a:extLst>
        </xdr:cNvPr>
        <xdr:cNvSpPr/>
      </xdr:nvSpPr>
      <xdr:spPr>
        <a:xfrm>
          <a:off x="6064250" y="1016000"/>
          <a:ext cx="1149350" cy="285750"/>
        </a:xfrm>
        <a:prstGeom prst="rect">
          <a:avLst/>
        </a:prstGeom>
        <a:solidFill>
          <a:schemeClr val="bg2">
            <a:lumMod val="75000"/>
          </a:schemeClr>
        </a:solidFill>
        <a:ln>
          <a:noFill/>
        </a:ln>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2">
                  <a:lumMod val="10000"/>
                </a:schemeClr>
              </a:solidFill>
              <a:latin typeface="Algerian" panose="04020705040A02060702" pitchFamily="82" charset="0"/>
            </a:rPr>
            <a:t>TOTAL PROFIT</a:t>
          </a:r>
        </a:p>
      </xdr:txBody>
    </xdr:sp>
    <xdr:clientData/>
  </xdr:twoCellAnchor>
  <xdr:twoCellAnchor>
    <xdr:from>
      <xdr:col>15</xdr:col>
      <xdr:colOff>323850</xdr:colOff>
      <xdr:row>6</xdr:row>
      <xdr:rowOff>44450</xdr:rowOff>
    </xdr:from>
    <xdr:to>
      <xdr:col>17</xdr:col>
      <xdr:colOff>584200</xdr:colOff>
      <xdr:row>9</xdr:row>
      <xdr:rowOff>44450</xdr:rowOff>
    </xdr:to>
    <xdr:sp macro="" textlink="">
      <xdr:nvSpPr>
        <xdr:cNvPr id="17" name="Oval 16">
          <a:extLst>
            <a:ext uri="{FF2B5EF4-FFF2-40B4-BE49-F238E27FC236}">
              <a16:creationId xmlns:a16="http://schemas.microsoft.com/office/drawing/2014/main" id="{AAF64244-B9D4-44A8-A0BB-878B295818D0}"/>
            </a:ext>
          </a:extLst>
        </xdr:cNvPr>
        <xdr:cNvSpPr/>
      </xdr:nvSpPr>
      <xdr:spPr>
        <a:xfrm>
          <a:off x="9467850" y="1314450"/>
          <a:ext cx="1479550" cy="476250"/>
        </a:xfrm>
        <a:prstGeom prst="ellipse">
          <a:avLst/>
        </a:prstGeom>
        <a:solidFill>
          <a:schemeClr val="bg2">
            <a:lumMod val="25000"/>
          </a:schemeClr>
        </a:solid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Algerian" panose="04020705040A02060702" pitchFamily="82" charset="0"/>
            </a:rPr>
            <a:t>38%</a:t>
          </a:r>
        </a:p>
      </xdr:txBody>
    </xdr:sp>
    <xdr:clientData/>
  </xdr:twoCellAnchor>
  <xdr:twoCellAnchor>
    <xdr:from>
      <xdr:col>15</xdr:col>
      <xdr:colOff>450850</xdr:colOff>
      <xdr:row>4</xdr:row>
      <xdr:rowOff>6350</xdr:rowOff>
    </xdr:from>
    <xdr:to>
      <xdr:col>17</xdr:col>
      <xdr:colOff>381000</xdr:colOff>
      <xdr:row>5</xdr:row>
      <xdr:rowOff>133350</xdr:rowOff>
    </xdr:to>
    <xdr:sp macro="" textlink="">
      <xdr:nvSpPr>
        <xdr:cNvPr id="18" name="Rectangle 17">
          <a:extLst>
            <a:ext uri="{FF2B5EF4-FFF2-40B4-BE49-F238E27FC236}">
              <a16:creationId xmlns:a16="http://schemas.microsoft.com/office/drawing/2014/main" id="{34131CF7-128F-4C99-A4DD-B59AEEDE55CD}"/>
            </a:ext>
          </a:extLst>
        </xdr:cNvPr>
        <xdr:cNvSpPr/>
      </xdr:nvSpPr>
      <xdr:spPr>
        <a:xfrm>
          <a:off x="9594850" y="958850"/>
          <a:ext cx="1149350" cy="285750"/>
        </a:xfrm>
        <a:prstGeom prst="rect">
          <a:avLst/>
        </a:prstGeom>
        <a:solidFill>
          <a:schemeClr val="bg2">
            <a:lumMod val="75000"/>
          </a:schemeClr>
        </a:solidFill>
        <a:ln>
          <a:noFill/>
        </a:ln>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solidFill>
                <a:schemeClr val="bg2">
                  <a:lumMod val="10000"/>
                </a:schemeClr>
              </a:solidFill>
              <a:latin typeface="Algerian" panose="04020705040A02060702" pitchFamily="82" charset="0"/>
            </a:rPr>
            <a:t>PROFIT</a:t>
          </a:r>
          <a:r>
            <a:rPr lang="en-US" sz="1050" baseline="0">
              <a:solidFill>
                <a:schemeClr val="bg2">
                  <a:lumMod val="10000"/>
                </a:schemeClr>
              </a:solidFill>
              <a:latin typeface="Algerian" panose="04020705040A02060702" pitchFamily="82" charset="0"/>
            </a:rPr>
            <a:t> MARGIN</a:t>
          </a:r>
          <a:endParaRPr lang="en-US" sz="1050">
            <a:solidFill>
              <a:schemeClr val="bg2">
                <a:lumMod val="10000"/>
              </a:schemeClr>
            </a:solidFill>
            <a:latin typeface="Algerian" panose="04020705040A02060702" pitchFamily="82" charset="0"/>
          </a:endParaRPr>
        </a:p>
      </xdr:txBody>
    </xdr:sp>
    <xdr:clientData/>
  </xdr:twoCellAnchor>
  <xdr:twoCellAnchor>
    <xdr:from>
      <xdr:col>3</xdr:col>
      <xdr:colOff>412750</xdr:colOff>
      <xdr:row>11</xdr:row>
      <xdr:rowOff>114300</xdr:rowOff>
    </xdr:from>
    <xdr:to>
      <xdr:col>8</xdr:col>
      <xdr:colOff>69850</xdr:colOff>
      <xdr:row>21</xdr:row>
      <xdr:rowOff>107950</xdr:rowOff>
    </xdr:to>
    <xdr:graphicFrame macro="">
      <xdr:nvGraphicFramePr>
        <xdr:cNvPr id="20" name="Chart 19">
          <a:extLst>
            <a:ext uri="{FF2B5EF4-FFF2-40B4-BE49-F238E27FC236}">
              <a16:creationId xmlns:a16="http://schemas.microsoft.com/office/drawing/2014/main" id="{21460BB8-11C2-488B-891D-DDA9FC8FF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603250</xdr:colOff>
      <xdr:row>11</xdr:row>
      <xdr:rowOff>69850</xdr:rowOff>
    </xdr:from>
    <xdr:to>
      <xdr:col>14</xdr:col>
      <xdr:colOff>82550</xdr:colOff>
      <xdr:row>22</xdr:row>
      <xdr:rowOff>120650</xdr:rowOff>
    </xdr:to>
    <xdr:graphicFrame macro="">
      <xdr:nvGraphicFramePr>
        <xdr:cNvPr id="21" name="Chart 20">
          <a:extLst>
            <a:ext uri="{FF2B5EF4-FFF2-40B4-BE49-F238E27FC236}">
              <a16:creationId xmlns:a16="http://schemas.microsoft.com/office/drawing/2014/main" id="{5630D424-94E7-4F38-9BD3-BB3A6BD8C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266700</xdr:colOff>
      <xdr:row>11</xdr:row>
      <xdr:rowOff>0</xdr:rowOff>
    </xdr:from>
    <xdr:to>
      <xdr:col>17</xdr:col>
      <xdr:colOff>266700</xdr:colOff>
      <xdr:row>21</xdr:row>
      <xdr:rowOff>19050</xdr:rowOff>
    </xdr:to>
    <mc:AlternateContent xmlns:mc="http://schemas.openxmlformats.org/markup-compatibility/2006">
      <mc:Choice xmlns:a14="http://schemas.microsoft.com/office/drawing/2010/main" Requires="a14">
        <xdr:graphicFrame macro="">
          <xdr:nvGraphicFramePr>
            <xdr:cNvPr id="22" name="Product">
              <a:extLst>
                <a:ext uri="{FF2B5EF4-FFF2-40B4-BE49-F238E27FC236}">
                  <a16:creationId xmlns:a16="http://schemas.microsoft.com/office/drawing/2014/main" id="{45C505C0-78F2-47CA-9374-120D6FCE1DC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632950" y="2070100"/>
              <a:ext cx="1828800" cy="1606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0.20169</cdr:x>
      <cdr:y>0</cdr:y>
    </cdr:from>
    <cdr:to>
      <cdr:x>0.77458</cdr:x>
      <cdr:y>0.18021</cdr:y>
    </cdr:to>
    <cdr:sp macro="" textlink="">
      <cdr:nvSpPr>
        <cdr:cNvPr id="2" name="Rectangle 1">
          <a:extLst xmlns:a="http://schemas.openxmlformats.org/drawingml/2006/main">
            <a:ext uri="{FF2B5EF4-FFF2-40B4-BE49-F238E27FC236}">
              <a16:creationId xmlns:a16="http://schemas.microsoft.com/office/drawing/2014/main" id="{D4C802A8-5FFC-039B-D373-ED0776E37C8E}"/>
            </a:ext>
          </a:extLst>
        </cdr:cNvPr>
        <cdr:cNvSpPr/>
      </cdr:nvSpPr>
      <cdr:spPr>
        <a:xfrm xmlns:a="http://schemas.openxmlformats.org/drawingml/2006/main">
          <a:off x="755650" y="0"/>
          <a:ext cx="2146300" cy="323850"/>
        </a:xfrm>
        <a:prstGeom xmlns:a="http://schemas.openxmlformats.org/drawingml/2006/main" prst="rect">
          <a:avLst/>
        </a:prstGeom>
        <a:solidFill xmlns:a="http://schemas.openxmlformats.org/drawingml/2006/main">
          <a:schemeClr val="bg2">
            <a:lumMod val="25000"/>
          </a:schemeClr>
        </a:solidFill>
        <a:ln xmlns:a="http://schemas.openxmlformats.org/drawingml/2006/main">
          <a:noFill/>
        </a:ln>
        <a:effectLst xmlns:a="http://schemas.openxmlformats.org/drawingml/2006/main">
          <a:glow rad="101600">
            <a:schemeClr val="bg2">
              <a:lumMod val="25000"/>
              <a:alpha val="60000"/>
            </a:schemeClr>
          </a:glow>
        </a:effectLst>
        <a:scene3d xmlns:a="http://schemas.openxmlformats.org/drawingml/2006/main">
          <a:camera prst="orthographicFront"/>
          <a:lightRig rig="threePt" dir="t"/>
        </a:scene3d>
        <a:sp3d xmlns:a="http://schemas.openxmlformats.org/drawingml/2006/main">
          <a:bevelT prst="angle"/>
        </a:sp3d>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200">
              <a:latin typeface="Algerian" panose="04020705040A02060702" pitchFamily="82" charset="0"/>
            </a:rPr>
            <a:t>SALES&amp;</a:t>
          </a:r>
          <a:r>
            <a:rPr lang="en-US" sz="1200">
              <a:solidFill>
                <a:schemeClr val="lt1"/>
              </a:solidFill>
              <a:latin typeface="Algerian" panose="04020705040A02060702" pitchFamily="82" charset="0"/>
              <a:ea typeface="+mn-ea"/>
              <a:cs typeface="+mn-cs"/>
            </a:rPr>
            <a:t>PROFIT</a:t>
          </a:r>
          <a:r>
            <a:rPr lang="en-US" sz="1200">
              <a:latin typeface="Algerian" panose="04020705040A02060702" pitchFamily="82" charset="0"/>
            </a:rPr>
            <a:t> BY REGION</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08.853319560185" createdVersion="8" refreshedVersion="8" minRefreshableVersion="3" recordCount="25" xr:uid="{812FD133-8EAF-49B0-8E6A-F28B1D1EFAD8}">
  <cacheSource type="worksheet">
    <worksheetSource ref="B3:I28" sheet="Sales"/>
  </cacheSource>
  <cacheFields count="11">
    <cacheField name="SalesRep" numFmtId="0">
      <sharedItems/>
    </cacheField>
    <cacheField name="Date" numFmtId="14">
      <sharedItems containsSemiMixedTypes="0" containsNonDate="0" containsDate="1" containsString="0" minDate="2017-03-28T00:00:00" maxDate="2018-06-10T00:00:00" count="25">
        <d v="2017-12-08T00:00:00"/>
        <d v="2018-02-05T00:00:00"/>
        <d v="2017-12-05T00:00:00"/>
        <d v="2018-02-04T00:00:00"/>
        <d v="2017-11-05T00:00:00"/>
        <d v="2018-03-03T00:00:00"/>
        <d v="2017-08-01T00:00:00"/>
        <d v="2017-09-09T00:00:00"/>
        <d v="2018-05-09T00:00:00"/>
        <d v="2017-08-09T00:00:00"/>
        <d v="2018-01-07T00:00:00"/>
        <d v="2018-03-10T00:00:00"/>
        <d v="2018-06-01T00:00:00"/>
        <d v="2018-02-03T00:00:00"/>
        <d v="2018-05-03T00:00:00"/>
        <d v="2018-06-09T00:00:00"/>
        <d v="2017-07-02T00:00:00"/>
        <d v="2017-07-07T00:00:00"/>
        <d v="2018-03-05T00:00:00"/>
        <d v="2018-04-04T00:00:00"/>
        <d v="2018-05-04T00:00:00"/>
        <d v="2018-05-08T00:00:00"/>
        <d v="2017-03-28T00:00:00"/>
        <d v="2017-07-12T00:00:00"/>
        <d v="2018-03-15T00:00:00"/>
      </sharedItems>
      <fieldGroup par="10"/>
    </cacheField>
    <cacheField name="Month" numFmtId="0">
      <sharedItems/>
    </cacheField>
    <cacheField name="Sales" numFmtId="0">
      <sharedItems containsSemiMixedTypes="0" containsString="0" containsNumber="1" containsInteger="1" minValue="297" maxValue="7442" count="23">
        <n v="1215"/>
        <n v="630"/>
        <n v="1620"/>
        <n v="1440"/>
        <n v="752"/>
        <n v="1089"/>
        <n v="3564"/>
        <n v="5181"/>
        <n v="3825"/>
        <n v="1170"/>
        <n v="3960"/>
        <n v="7079"/>
        <n v="1350"/>
        <n v="297"/>
        <n v="850"/>
        <n v="855"/>
        <n v="1500"/>
        <n v="7442"/>
        <n v="1530"/>
        <n v="1566"/>
        <n v="1710"/>
        <n v="4455"/>
        <n v="741"/>
      </sharedItems>
    </cacheField>
    <cacheField name="Product" numFmtId="0">
      <sharedItems count="9">
        <s v="Green Tea"/>
        <s v="Latte"/>
        <s v="Mocha"/>
        <s v="Flat White"/>
        <s v="Long Black"/>
        <s v="Hot Chocolate"/>
        <s v="Coffee Maker"/>
        <s v="Coffee Pods Box"/>
        <s v="Gift Set"/>
      </sharedItems>
    </cacheField>
    <cacheField name="Region" numFmtId="0">
      <sharedItems count="5">
        <s v="Northeast"/>
        <s v="Southwest"/>
        <s v="Central"/>
        <s v="Southeast"/>
        <s v="Northwest"/>
      </sharedItems>
    </cacheField>
    <cacheField name="Year" numFmtId="0">
      <sharedItems containsSemiMixedTypes="0" containsString="0" containsNumber="1" containsInteger="1" minValue="2017" maxValue="2018"/>
    </cacheField>
    <cacheField name="Profit" numFmtId="0">
      <sharedItems containsSemiMixedTypes="0" containsString="0" containsNumber="1" containsInteger="1" minValue="110" maxValue="2255"/>
    </cacheField>
    <cacheField name="Months (Date)" numFmtId="0" databaseField="0">
      <fieldGroup base="1">
        <rangePr groupBy="months" startDate="2017-03-28T00:00:00" endDate="2018-06-10T00:00:00"/>
        <groupItems count="14">
          <s v="&lt;3/28/2017"/>
          <s v="Jan"/>
          <s v="Feb"/>
          <s v="Mar"/>
          <s v="Apr"/>
          <s v="May"/>
          <s v="Jun"/>
          <s v="Jul"/>
          <s v="Aug"/>
          <s v="Sep"/>
          <s v="Oct"/>
          <s v="Nov"/>
          <s v="Dec"/>
          <s v="&gt;6/10/2018"/>
        </groupItems>
      </fieldGroup>
    </cacheField>
    <cacheField name="Quarters (Date)" numFmtId="0" databaseField="0">
      <fieldGroup base="1">
        <rangePr groupBy="quarters" startDate="2017-03-28T00:00:00" endDate="2018-06-10T00:00:00"/>
        <groupItems count="6">
          <s v="&lt;3/28/2017"/>
          <s v="Qtr1"/>
          <s v="Qtr2"/>
          <s v="Qtr3"/>
          <s v="Qtr4"/>
          <s v="&gt;6/10/2018"/>
        </groupItems>
      </fieldGroup>
    </cacheField>
    <cacheField name="Years (Date)" numFmtId="0" databaseField="0">
      <fieldGroup base="1">
        <rangePr groupBy="years" startDate="2017-03-28T00:00:00" endDate="2018-06-10T00:00:00"/>
        <groupItems count="4">
          <s v="&lt;3/28/2017"/>
          <s v="2017"/>
          <s v="2018"/>
          <s v="&gt;6/10/2018"/>
        </groupItems>
      </fieldGroup>
    </cacheField>
  </cacheFields>
  <extLst>
    <ext xmlns:x14="http://schemas.microsoft.com/office/spreadsheetml/2009/9/main" uri="{725AE2AE-9491-48be-B2B4-4EB974FC3084}">
      <x14:pivotCacheDefinition pivotCacheId="2519456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08.942823379628" createdVersion="8" refreshedVersion="8" minRefreshableVersion="3" recordCount="25" xr:uid="{E350DA44-388C-4A8E-A23B-A0E27FC11A3E}">
  <cacheSource type="worksheet">
    <worksheetSource ref="B3:I28" sheet="Sales"/>
  </cacheSource>
  <cacheFields count="11">
    <cacheField name="SalesRep" numFmtId="0">
      <sharedItems count="12">
        <s v="Elaine Woods"/>
        <s v="Thomas Lee"/>
        <s v="James Carter"/>
        <s v="Frank Edwards"/>
        <s v="Susan Edwards"/>
        <s v="Jayne Michaels"/>
        <s v="Ernest Feldgus"/>
        <s v="Frank Ashton"/>
        <s v="Pearl Weinstein"/>
        <s v="Frank Mann"/>
        <s v="Sandy Brady"/>
        <s v="Joe Marks"/>
      </sharedItems>
    </cacheField>
    <cacheField name="Date" numFmtId="14">
      <sharedItems containsSemiMixedTypes="0" containsNonDate="0" containsDate="1" containsString="0" minDate="2017-03-28T00:00:00" maxDate="2018-06-10T00:00:00" count="25">
        <d v="2017-12-08T00:00:00"/>
        <d v="2018-02-05T00:00:00"/>
        <d v="2017-12-05T00:00:00"/>
        <d v="2018-02-04T00:00:00"/>
        <d v="2017-11-05T00:00:00"/>
        <d v="2018-03-03T00:00:00"/>
        <d v="2017-08-01T00:00:00"/>
        <d v="2017-09-09T00:00:00"/>
        <d v="2018-05-09T00:00:00"/>
        <d v="2017-08-09T00:00:00"/>
        <d v="2018-01-07T00:00:00"/>
        <d v="2018-03-10T00:00:00"/>
        <d v="2018-06-01T00:00:00"/>
        <d v="2018-02-03T00:00:00"/>
        <d v="2018-05-03T00:00:00"/>
        <d v="2018-06-09T00:00:00"/>
        <d v="2017-07-02T00:00:00"/>
        <d v="2017-07-07T00:00:00"/>
        <d v="2018-03-05T00:00:00"/>
        <d v="2018-04-04T00:00:00"/>
        <d v="2018-05-04T00:00:00"/>
        <d v="2018-05-08T00:00:00"/>
        <d v="2017-03-28T00:00:00"/>
        <d v="2017-07-12T00:00:00"/>
        <d v="2018-03-15T00:00:00"/>
      </sharedItems>
      <fieldGroup par="10"/>
    </cacheField>
    <cacheField name="Month" numFmtId="0">
      <sharedItems/>
    </cacheField>
    <cacheField name="Sales" numFmtId="0">
      <sharedItems containsSemiMixedTypes="0" containsString="0" containsNumber="1" containsInteger="1" minValue="297" maxValue="7442" count="23">
        <n v="1215"/>
        <n v="630"/>
        <n v="1620"/>
        <n v="1440"/>
        <n v="752"/>
        <n v="1089"/>
        <n v="3564"/>
        <n v="5181"/>
        <n v="3825"/>
        <n v="1170"/>
        <n v="3960"/>
        <n v="7079"/>
        <n v="1350"/>
        <n v="297"/>
        <n v="850"/>
        <n v="855"/>
        <n v="1500"/>
        <n v="7442"/>
        <n v="1530"/>
        <n v="1566"/>
        <n v="1710"/>
        <n v="4455"/>
        <n v="741"/>
      </sharedItems>
    </cacheField>
    <cacheField name="Product" numFmtId="0">
      <sharedItems count="9">
        <s v="Green Tea"/>
        <s v="Latte"/>
        <s v="Mocha"/>
        <s v="Flat White"/>
        <s v="Long Black"/>
        <s v="Hot Chocolate"/>
        <s v="Coffee Maker"/>
        <s v="Coffee Pods Box"/>
        <s v="Gift Set"/>
      </sharedItems>
    </cacheField>
    <cacheField name="Region" numFmtId="0">
      <sharedItems count="5">
        <s v="Northeast"/>
        <s v="Southwest"/>
        <s v="Central"/>
        <s v="Southeast"/>
        <s v="Northwest"/>
      </sharedItems>
    </cacheField>
    <cacheField name="Year" numFmtId="0">
      <sharedItems containsSemiMixedTypes="0" containsString="0" containsNumber="1" containsInteger="1" minValue="2017" maxValue="2018" count="2">
        <n v="2017"/>
        <n v="2018"/>
      </sharedItems>
    </cacheField>
    <cacheField name="Profit" numFmtId="0">
      <sharedItems containsSemiMixedTypes="0" containsString="0" containsNumber="1" containsInteger="1" minValue="110" maxValue="2255"/>
    </cacheField>
    <cacheField name="Months (Date)" numFmtId="0" databaseField="0">
      <fieldGroup base="1">
        <rangePr groupBy="months" startDate="2017-03-28T00:00:00" endDate="2018-06-10T00:00:00"/>
        <groupItems count="14">
          <s v="&lt;3/28/2017"/>
          <s v="Jan"/>
          <s v="Feb"/>
          <s v="Mar"/>
          <s v="Apr"/>
          <s v="May"/>
          <s v="Jun"/>
          <s v="Jul"/>
          <s v="Aug"/>
          <s v="Sep"/>
          <s v="Oct"/>
          <s v="Nov"/>
          <s v="Dec"/>
          <s v="&gt;6/10/2018"/>
        </groupItems>
      </fieldGroup>
    </cacheField>
    <cacheField name="Quarters (Date)" numFmtId="0" databaseField="0">
      <fieldGroup base="1">
        <rangePr groupBy="quarters" startDate="2017-03-28T00:00:00" endDate="2018-06-10T00:00:00"/>
        <groupItems count="6">
          <s v="&lt;3/28/2017"/>
          <s v="Qtr1"/>
          <s v="Qtr2"/>
          <s v="Qtr3"/>
          <s v="Qtr4"/>
          <s v="&gt;6/10/2018"/>
        </groupItems>
      </fieldGroup>
    </cacheField>
    <cacheField name="Years (Date)" numFmtId="0" databaseField="0">
      <fieldGroup base="1">
        <rangePr groupBy="years" startDate="2017-03-28T00:00:00" endDate="2018-06-10T00:00:00"/>
        <groupItems count="4">
          <s v="&lt;3/28/2017"/>
          <s v="2017"/>
          <s v="2018"/>
          <s v="&gt;6/10/2018"/>
        </groupItems>
      </fieldGroup>
    </cacheField>
  </cacheFields>
  <extLst>
    <ext xmlns:x14="http://schemas.microsoft.com/office/spreadsheetml/2009/9/main" uri="{725AE2AE-9491-48be-B2B4-4EB974FC3084}">
      <x14:pivotCacheDefinition pivotCacheId="1311683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Elaine Woods"/>
    <x v="0"/>
    <s v="Dec"/>
    <x v="0"/>
    <x v="0"/>
    <x v="0"/>
    <n v="2017"/>
    <n v="450"/>
  </r>
  <r>
    <s v="Thomas Lee"/>
    <x v="1"/>
    <s v="Feb"/>
    <x v="1"/>
    <x v="1"/>
    <x v="1"/>
    <n v="2018"/>
    <n v="315"/>
  </r>
  <r>
    <s v="James Carter"/>
    <x v="2"/>
    <s v="Dec"/>
    <x v="2"/>
    <x v="2"/>
    <x v="0"/>
    <n v="2017"/>
    <n v="900"/>
  </r>
  <r>
    <s v="Frank Edwards"/>
    <x v="3"/>
    <s v="Feb"/>
    <x v="3"/>
    <x v="3"/>
    <x v="2"/>
    <n v="2018"/>
    <n v="600"/>
  </r>
  <r>
    <s v="Susan Edwards"/>
    <x v="4"/>
    <s v="Nov"/>
    <x v="4"/>
    <x v="4"/>
    <x v="0"/>
    <n v="2017"/>
    <n v="396"/>
  </r>
  <r>
    <s v="Jayne Michaels"/>
    <x v="5"/>
    <s v="Mar"/>
    <x v="5"/>
    <x v="5"/>
    <x v="1"/>
    <n v="2018"/>
    <n v="605"/>
  </r>
  <r>
    <s v="Ernest Feldgus"/>
    <x v="6"/>
    <s v="Aug"/>
    <x v="6"/>
    <x v="6"/>
    <x v="3"/>
    <n v="2017"/>
    <n v="1080"/>
  </r>
  <r>
    <s v="Frank Ashton"/>
    <x v="7"/>
    <s v="Sep"/>
    <x v="7"/>
    <x v="7"/>
    <x v="4"/>
    <n v="2017"/>
    <n v="1570"/>
  </r>
  <r>
    <s v="Pearl Weinstein"/>
    <x v="8"/>
    <s v="May"/>
    <x v="8"/>
    <x v="8"/>
    <x v="4"/>
    <n v="2018"/>
    <n v="1530"/>
  </r>
  <r>
    <s v="Elaine Woods"/>
    <x v="9"/>
    <s v="Aug"/>
    <x v="9"/>
    <x v="5"/>
    <x v="0"/>
    <n v="2017"/>
    <n v="650"/>
  </r>
  <r>
    <s v="Thomas Lee"/>
    <x v="10"/>
    <s v="Jan"/>
    <x v="10"/>
    <x v="6"/>
    <x v="1"/>
    <n v="2018"/>
    <n v="1200"/>
  </r>
  <r>
    <s v="James Carter"/>
    <x v="11"/>
    <s v="Mar"/>
    <x v="11"/>
    <x v="7"/>
    <x v="0"/>
    <n v="2018"/>
    <n v="2145"/>
  </r>
  <r>
    <s v="Frank Edwards"/>
    <x v="12"/>
    <s v="Jun"/>
    <x v="12"/>
    <x v="5"/>
    <x v="2"/>
    <n v="2018"/>
    <n v="750"/>
  </r>
  <r>
    <s v="Susan Edwards"/>
    <x v="13"/>
    <s v="Feb"/>
    <x v="13"/>
    <x v="0"/>
    <x v="0"/>
    <n v="2018"/>
    <n v="110"/>
  </r>
  <r>
    <s v="Jayne Michaels"/>
    <x v="14"/>
    <s v="May"/>
    <x v="14"/>
    <x v="1"/>
    <x v="1"/>
    <n v="2018"/>
    <n v="425"/>
  </r>
  <r>
    <s v="Ernest Feldgus"/>
    <x v="15"/>
    <s v="Jun"/>
    <x v="15"/>
    <x v="2"/>
    <x v="3"/>
    <n v="2018"/>
    <n v="475"/>
  </r>
  <r>
    <s v="Frank Ashton"/>
    <x v="16"/>
    <s v="Jul"/>
    <x v="16"/>
    <x v="3"/>
    <x v="4"/>
    <n v="2017"/>
    <n v="625"/>
  </r>
  <r>
    <s v="Pearl Weinstein"/>
    <x v="17"/>
    <s v="Jul"/>
    <x v="17"/>
    <x v="7"/>
    <x v="4"/>
    <n v="2017"/>
    <n v="2255"/>
  </r>
  <r>
    <s v="Elaine Woods"/>
    <x v="18"/>
    <s v="Mar"/>
    <x v="18"/>
    <x v="5"/>
    <x v="0"/>
    <n v="2018"/>
    <n v="850"/>
  </r>
  <r>
    <s v="Thomas Lee"/>
    <x v="19"/>
    <s v="Apr"/>
    <x v="19"/>
    <x v="0"/>
    <x v="1"/>
    <n v="2018"/>
    <n v="580"/>
  </r>
  <r>
    <s v="James Carter"/>
    <x v="20"/>
    <s v="Apr"/>
    <x v="20"/>
    <x v="5"/>
    <x v="0"/>
    <n v="2018"/>
    <n v="980"/>
  </r>
  <r>
    <s v="Frank Edwards"/>
    <x v="21"/>
    <s v="May"/>
    <x v="21"/>
    <x v="6"/>
    <x v="2"/>
    <n v="2018"/>
    <n v="1350"/>
  </r>
  <r>
    <s v="Frank Mann"/>
    <x v="22"/>
    <s v="Mar"/>
    <x v="2"/>
    <x v="2"/>
    <x v="2"/>
    <n v="2017"/>
    <n v="900"/>
  </r>
  <r>
    <s v="Sandy Brady"/>
    <x v="23"/>
    <s v="Jul"/>
    <x v="22"/>
    <x v="4"/>
    <x v="3"/>
    <n v="2017"/>
    <n v="390"/>
  </r>
  <r>
    <s v="Joe Marks"/>
    <x v="24"/>
    <s v="Mar"/>
    <x v="13"/>
    <x v="0"/>
    <x v="1"/>
    <n v="2018"/>
    <n v="1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s v="Dec"/>
    <x v="0"/>
    <x v="0"/>
    <x v="0"/>
    <x v="0"/>
    <n v="450"/>
  </r>
  <r>
    <x v="1"/>
    <x v="1"/>
    <s v="Feb"/>
    <x v="1"/>
    <x v="1"/>
    <x v="1"/>
    <x v="1"/>
    <n v="315"/>
  </r>
  <r>
    <x v="2"/>
    <x v="2"/>
    <s v="Dec"/>
    <x v="2"/>
    <x v="2"/>
    <x v="0"/>
    <x v="0"/>
    <n v="900"/>
  </r>
  <r>
    <x v="3"/>
    <x v="3"/>
    <s v="Feb"/>
    <x v="3"/>
    <x v="3"/>
    <x v="2"/>
    <x v="1"/>
    <n v="600"/>
  </r>
  <r>
    <x v="4"/>
    <x v="4"/>
    <s v="Nov"/>
    <x v="4"/>
    <x v="4"/>
    <x v="0"/>
    <x v="0"/>
    <n v="396"/>
  </r>
  <r>
    <x v="5"/>
    <x v="5"/>
    <s v="Mar"/>
    <x v="5"/>
    <x v="5"/>
    <x v="1"/>
    <x v="1"/>
    <n v="605"/>
  </r>
  <r>
    <x v="6"/>
    <x v="6"/>
    <s v="Aug"/>
    <x v="6"/>
    <x v="6"/>
    <x v="3"/>
    <x v="0"/>
    <n v="1080"/>
  </r>
  <r>
    <x v="7"/>
    <x v="7"/>
    <s v="Sep"/>
    <x v="7"/>
    <x v="7"/>
    <x v="4"/>
    <x v="0"/>
    <n v="1570"/>
  </r>
  <r>
    <x v="8"/>
    <x v="8"/>
    <s v="May"/>
    <x v="8"/>
    <x v="8"/>
    <x v="4"/>
    <x v="1"/>
    <n v="1530"/>
  </r>
  <r>
    <x v="0"/>
    <x v="9"/>
    <s v="Aug"/>
    <x v="9"/>
    <x v="5"/>
    <x v="0"/>
    <x v="0"/>
    <n v="650"/>
  </r>
  <r>
    <x v="1"/>
    <x v="10"/>
    <s v="Jan"/>
    <x v="10"/>
    <x v="6"/>
    <x v="1"/>
    <x v="1"/>
    <n v="1200"/>
  </r>
  <r>
    <x v="2"/>
    <x v="11"/>
    <s v="Mar"/>
    <x v="11"/>
    <x v="7"/>
    <x v="0"/>
    <x v="1"/>
    <n v="2145"/>
  </r>
  <r>
    <x v="3"/>
    <x v="12"/>
    <s v="Jun"/>
    <x v="12"/>
    <x v="5"/>
    <x v="2"/>
    <x v="1"/>
    <n v="750"/>
  </r>
  <r>
    <x v="4"/>
    <x v="13"/>
    <s v="Feb"/>
    <x v="13"/>
    <x v="0"/>
    <x v="0"/>
    <x v="1"/>
    <n v="110"/>
  </r>
  <r>
    <x v="5"/>
    <x v="14"/>
    <s v="May"/>
    <x v="14"/>
    <x v="1"/>
    <x v="1"/>
    <x v="1"/>
    <n v="425"/>
  </r>
  <r>
    <x v="6"/>
    <x v="15"/>
    <s v="Jun"/>
    <x v="15"/>
    <x v="2"/>
    <x v="3"/>
    <x v="1"/>
    <n v="475"/>
  </r>
  <r>
    <x v="7"/>
    <x v="16"/>
    <s v="Jul"/>
    <x v="16"/>
    <x v="3"/>
    <x v="4"/>
    <x v="0"/>
    <n v="625"/>
  </r>
  <r>
    <x v="8"/>
    <x v="17"/>
    <s v="Jul"/>
    <x v="17"/>
    <x v="7"/>
    <x v="4"/>
    <x v="0"/>
    <n v="2255"/>
  </r>
  <r>
    <x v="0"/>
    <x v="18"/>
    <s v="Mar"/>
    <x v="18"/>
    <x v="5"/>
    <x v="0"/>
    <x v="1"/>
    <n v="850"/>
  </r>
  <r>
    <x v="1"/>
    <x v="19"/>
    <s v="Apr"/>
    <x v="19"/>
    <x v="0"/>
    <x v="1"/>
    <x v="1"/>
    <n v="580"/>
  </r>
  <r>
    <x v="2"/>
    <x v="20"/>
    <s v="Apr"/>
    <x v="20"/>
    <x v="5"/>
    <x v="0"/>
    <x v="1"/>
    <n v="980"/>
  </r>
  <r>
    <x v="3"/>
    <x v="21"/>
    <s v="May"/>
    <x v="21"/>
    <x v="6"/>
    <x v="2"/>
    <x v="1"/>
    <n v="1350"/>
  </r>
  <r>
    <x v="9"/>
    <x v="22"/>
    <s v="Mar"/>
    <x v="2"/>
    <x v="2"/>
    <x v="2"/>
    <x v="0"/>
    <n v="900"/>
  </r>
  <r>
    <x v="10"/>
    <x v="23"/>
    <s v="Jul"/>
    <x v="22"/>
    <x v="4"/>
    <x v="3"/>
    <x v="0"/>
    <n v="390"/>
  </r>
  <r>
    <x v="11"/>
    <x v="24"/>
    <s v="Mar"/>
    <x v="13"/>
    <x v="0"/>
    <x v="1"/>
    <x v="1"/>
    <n v="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6E5991-0DF9-44B1-B6FB-E261C197C086}"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7">
  <location ref="A59:C68" firstHeaderRow="0" firstDataRow="1" firstDataCol="1"/>
  <pivotFields count="11">
    <pivotField compact="0" outline="0" showAll="0" defaultSubtotal="0">
      <items count="12">
        <item x="0"/>
        <item x="6"/>
        <item x="7"/>
        <item x="3"/>
        <item x="9"/>
        <item x="2"/>
        <item x="5"/>
        <item x="11"/>
        <item x="8"/>
        <item x="10"/>
        <item x="4"/>
        <item x="1"/>
      </items>
      <extLst>
        <ext xmlns:x14="http://schemas.microsoft.com/office/spreadsheetml/2009/9/main" uri="{2946ED86-A175-432a-8AC1-64E0C546D7DE}">
          <x14:pivotField fillDownLabels="1"/>
        </ext>
      </extLst>
    </pivotField>
    <pivotField compact="0" numFmtId="14" outline="0" showAll="0" defaultSubtotal="0">
      <items count="25">
        <item x="22"/>
        <item x="16"/>
        <item x="17"/>
        <item x="23"/>
        <item x="6"/>
        <item x="9"/>
        <item x="7"/>
        <item x="4"/>
        <item x="2"/>
        <item x="0"/>
        <item x="10"/>
        <item x="13"/>
        <item x="3"/>
        <item x="1"/>
        <item x="5"/>
        <item x="18"/>
        <item x="11"/>
        <item x="24"/>
        <item x="19"/>
        <item x="14"/>
        <item x="20"/>
        <item x="21"/>
        <item x="8"/>
        <item x="12"/>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6"/>
        <item x="7"/>
        <item x="3"/>
        <item x="8"/>
        <item x="0"/>
        <item x="5"/>
        <item x="1"/>
        <item x="4"/>
        <item x="2"/>
      </items>
      <extLst>
        <ext xmlns:x14="http://schemas.microsoft.com/office/spreadsheetml/2009/9/main" uri="{2946ED86-A175-432a-8AC1-64E0C546D7DE}">
          <x14:pivotField fillDownLabels="1"/>
        </ext>
      </extLst>
    </pivotField>
    <pivotField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sd="0" x="0"/>
        <item sd="0" x="1"/>
        <item sd="0" x="2"/>
        <item sd="0" x="3"/>
        <item t="default"/>
      </items>
      <extLst>
        <ext xmlns:x14="http://schemas.microsoft.com/office/spreadsheetml/2009/9/main" uri="{2946ED86-A175-432a-8AC1-64E0C546D7DE}">
          <x14:pivotField fillDownLabels="1"/>
        </ext>
      </extLst>
    </pivotField>
  </pivotFields>
  <rowFields count="1">
    <field x="4"/>
  </rowFields>
  <rowItems count="9">
    <i>
      <x/>
    </i>
    <i>
      <x v="1"/>
    </i>
    <i>
      <x v="2"/>
    </i>
    <i>
      <x v="3"/>
    </i>
    <i>
      <x v="4"/>
    </i>
    <i>
      <x v="5"/>
    </i>
    <i>
      <x v="6"/>
    </i>
    <i>
      <x v="7"/>
    </i>
    <i>
      <x v="8"/>
    </i>
  </rowItems>
  <colFields count="1">
    <field x="-2"/>
  </colFields>
  <colItems count="2">
    <i>
      <x/>
    </i>
    <i i="1">
      <x v="1"/>
    </i>
  </colItems>
  <dataFields count="2">
    <dataField name="Sum of Sales" fld="3" baseField="0" baseItem="0"/>
    <dataField name="Sum of Profit" fld="7" baseField="0" baseItem="0"/>
  </dataFields>
  <chartFormats count="4">
    <chartFormat chart="54"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1"/>
          </reference>
        </references>
      </pivotArea>
    </chartFormat>
    <chartFormat chart="56" format="4"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071FAC-C1F5-4246-B403-1879ED3EF8F5}"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3">
  <location ref="A6:C18" firstHeaderRow="0" firstDataRow="1" firstDataCol="1"/>
  <pivotFields count="11">
    <pivotField axis="axisRow" compact="0" outline="0" showAll="0" defaultSubtotal="0">
      <items count="12">
        <item x="0"/>
        <item x="6"/>
        <item x="7"/>
        <item x="3"/>
        <item x="9"/>
        <item x="2"/>
        <item x="5"/>
        <item x="11"/>
        <item x="8"/>
        <item x="10"/>
        <item x="4"/>
        <item x="1"/>
      </items>
      <extLst>
        <ext xmlns:x14="http://schemas.microsoft.com/office/spreadsheetml/2009/9/main" uri="{2946ED86-A175-432a-8AC1-64E0C546D7DE}">
          <x14:pivotField fillDownLabels="1"/>
        </ext>
      </extLst>
    </pivotField>
    <pivotField compact="0" numFmtId="14" outline="0" showAll="0" defaultSubtotal="0">
      <items count="25">
        <item x="22"/>
        <item x="16"/>
        <item x="17"/>
        <item x="23"/>
        <item x="6"/>
        <item x="9"/>
        <item x="7"/>
        <item x="4"/>
        <item x="2"/>
        <item x="0"/>
        <item x="10"/>
        <item x="13"/>
        <item x="3"/>
        <item x="1"/>
        <item x="5"/>
        <item x="18"/>
        <item x="11"/>
        <item x="24"/>
        <item x="19"/>
        <item x="14"/>
        <item x="20"/>
        <item x="21"/>
        <item x="8"/>
        <item x="12"/>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9">
        <item x="6"/>
        <item x="7"/>
        <item x="3"/>
        <item x="8"/>
        <item x="0"/>
        <item x="5"/>
        <item x="1"/>
        <item x="4"/>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um of Profit" fld="7" baseField="0" baseItem="0"/>
    <dataField name="Sum of Sales" fld="3" baseField="0" baseItem="0"/>
  </dataFields>
  <formats count="9">
    <format dxfId="8">
      <pivotArea outline="0" collapsedLevelsAreSubtotals="1" fieldPosition="0"/>
    </format>
    <format dxfId="7">
      <pivotArea dataOnly="0" labelOnly="1" outline="0" fieldPosition="0">
        <references count="1">
          <reference field="0" count="0"/>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fieldPosition="0">
        <references count="1">
          <reference field="0" count="0"/>
        </references>
      </pivotArea>
    </format>
    <format dxfId="2">
      <pivotArea dataOnly="0" labelOnly="1" outline="0" fieldPosition="0">
        <references count="1">
          <reference field="4294967294" count="2">
            <x v="0"/>
            <x v="1"/>
          </reference>
        </references>
      </pivotArea>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conditionalFormats count="3">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4">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AB3959-7155-4DCC-BE77-42C0AF45202C}"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8">
  <location ref="A49:C54" firstHeaderRow="0" firstDataRow="1" firstDataCol="1"/>
  <pivotFields count="11">
    <pivotField compact="0" outline="0" showAll="0" defaultSubtotal="0">
      <items count="12">
        <item x="0"/>
        <item x="6"/>
        <item x="7"/>
        <item x="3"/>
        <item x="9"/>
        <item x="2"/>
        <item x="5"/>
        <item x="11"/>
        <item x="8"/>
        <item x="10"/>
        <item x="4"/>
        <item x="1"/>
      </items>
      <extLst>
        <ext xmlns:x14="http://schemas.microsoft.com/office/spreadsheetml/2009/9/main" uri="{2946ED86-A175-432a-8AC1-64E0C546D7DE}">
          <x14:pivotField fillDownLabels="1"/>
        </ext>
      </extLst>
    </pivotField>
    <pivotField compact="0" numFmtId="14" outline="0" showAll="0" defaultSubtotal="0">
      <items count="25">
        <item x="22"/>
        <item x="16"/>
        <item x="17"/>
        <item x="23"/>
        <item x="6"/>
        <item x="9"/>
        <item x="7"/>
        <item x="4"/>
        <item x="2"/>
        <item x="0"/>
        <item x="10"/>
        <item x="13"/>
        <item x="3"/>
        <item x="1"/>
        <item x="5"/>
        <item x="18"/>
        <item x="11"/>
        <item x="24"/>
        <item x="19"/>
        <item x="14"/>
        <item x="20"/>
        <item x="21"/>
        <item x="8"/>
        <item x="12"/>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9">
        <item x="6"/>
        <item x="7"/>
        <item x="3"/>
        <item x="8"/>
        <item x="0"/>
        <item x="5"/>
        <item x="1"/>
        <item x="4"/>
        <item x="2"/>
      </items>
      <extLst>
        <ext xmlns:x14="http://schemas.microsoft.com/office/spreadsheetml/2009/9/main" uri="{2946ED86-A175-432a-8AC1-64E0C546D7DE}">
          <x14:pivotField fillDownLabels="1"/>
        </ext>
      </extLst>
    </pivotField>
    <pivotField axis="axisRow"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5"/>
  </rowFields>
  <rowItems count="5">
    <i>
      <x/>
    </i>
    <i>
      <x v="1"/>
    </i>
    <i>
      <x v="2"/>
    </i>
    <i>
      <x v="3"/>
    </i>
    <i>
      <x v="4"/>
    </i>
  </rowItems>
  <colFields count="1">
    <field x="-2"/>
  </colFields>
  <colItems count="2">
    <i>
      <x/>
    </i>
    <i i="1">
      <x v="1"/>
    </i>
  </colItems>
  <dataFields count="2">
    <dataField name="Sum of Profit" fld="7" baseField="0" baseItem="0"/>
    <dataField name="Sum of Sales" fld="3" baseField="0" baseItem="0"/>
  </dataFields>
  <chartFormats count="14">
    <chartFormat chart="5"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41" format="4"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1"/>
          </reference>
        </references>
      </pivotArea>
    </chartFormat>
    <chartFormat chart="57" format="4" series="1">
      <pivotArea type="data" outline="0" fieldPosition="0">
        <references count="1">
          <reference field="4294967294" count="1" selected="0">
            <x v="0"/>
          </reference>
        </references>
      </pivotArea>
    </chartFormat>
    <chartFormat chart="57" format="5" series="1">
      <pivotArea type="data" outline="0" fieldPosition="0">
        <references count="1">
          <reference field="4294967294" count="1" selected="0">
            <x v="1"/>
          </reference>
        </references>
      </pivotArea>
    </chartFormat>
    <chartFormat chart="57" format="6">
      <pivotArea type="data" outline="0" fieldPosition="0">
        <references count="2">
          <reference field="4294967294" count="1" selected="0">
            <x v="0"/>
          </reference>
          <reference field="5" count="1" selected="0">
            <x v="4"/>
          </reference>
        </references>
      </pivotArea>
    </chartFormat>
    <chartFormat chart="57" format="7">
      <pivotArea type="data" outline="0" fieldPosition="0">
        <references count="2">
          <reference field="4294967294" count="1" selected="0">
            <x v="1"/>
          </reference>
          <reference field="5" count="1" selected="0">
            <x v="0"/>
          </reference>
        </references>
      </pivotArea>
    </chartFormat>
    <chartFormat chart="57" format="8">
      <pivotArea type="data" outline="0" fieldPosition="0">
        <references count="2">
          <reference field="4294967294" count="1" selected="0">
            <x v="1"/>
          </reference>
          <reference field="5" count="1" selected="0">
            <x v="1"/>
          </reference>
        </references>
      </pivotArea>
    </chartFormat>
    <chartFormat chart="57" format="9">
      <pivotArea type="data" outline="0" fieldPosition="0">
        <references count="2">
          <reference field="4294967294" count="1" selected="0">
            <x v="1"/>
          </reference>
          <reference field="5" count="1" selected="0">
            <x v="2"/>
          </reference>
        </references>
      </pivotArea>
    </chartFormat>
    <chartFormat chart="57" format="10">
      <pivotArea type="data" outline="0" fieldPosition="0">
        <references count="2">
          <reference field="4294967294" count="1" selected="0">
            <x v="1"/>
          </reference>
          <reference field="5" count="1" selected="0">
            <x v="3"/>
          </reference>
        </references>
      </pivotArea>
    </chartFormat>
    <chartFormat chart="57" format="11">
      <pivotArea type="data" outline="0" fieldPosition="0">
        <references count="2">
          <reference field="4294967294"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31097B-4992-49FB-93E0-83070AF617B6}"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4">
  <location ref="A20:C45" firstHeaderRow="0" firstDataRow="1" firstDataCol="1"/>
  <pivotFields count="11">
    <pivotField compact="0" outline="0" showAll="0" defaultSubtotal="0">
      <items count="12">
        <item x="0"/>
        <item x="6"/>
        <item x="7"/>
        <item x="3"/>
        <item x="9"/>
        <item x="2"/>
        <item x="5"/>
        <item x="11"/>
        <item x="8"/>
        <item x="10"/>
        <item x="4"/>
        <item x="1"/>
      </items>
      <extLst>
        <ext xmlns:x14="http://schemas.microsoft.com/office/spreadsheetml/2009/9/main" uri="{2946ED86-A175-432a-8AC1-64E0C546D7DE}">
          <x14:pivotField fillDownLabels="1"/>
        </ext>
      </extLst>
    </pivotField>
    <pivotField axis="axisRow" compact="0" numFmtId="14" outline="0" showAll="0" defaultSubtotal="0">
      <items count="25">
        <item x="22"/>
        <item x="16"/>
        <item x="17"/>
        <item x="23"/>
        <item x="6"/>
        <item x="9"/>
        <item x="7"/>
        <item x="4"/>
        <item x="2"/>
        <item x="0"/>
        <item x="10"/>
        <item x="13"/>
        <item x="3"/>
        <item x="1"/>
        <item x="5"/>
        <item x="18"/>
        <item x="11"/>
        <item x="24"/>
        <item x="19"/>
        <item x="14"/>
        <item x="20"/>
        <item x="21"/>
        <item x="8"/>
        <item x="12"/>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9">
        <item x="6"/>
        <item x="7"/>
        <item x="3"/>
        <item x="8"/>
        <item x="0"/>
        <item x="5"/>
        <item x="1"/>
        <item x="4"/>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sd="0" x="0"/>
        <item x="1"/>
        <item x="2"/>
        <item sd="0" x="3"/>
        <item t="default"/>
      </items>
      <extLst>
        <ext xmlns:x14="http://schemas.microsoft.com/office/spreadsheetml/2009/9/main" uri="{2946ED86-A175-432a-8AC1-64E0C546D7DE}">
          <x14:pivotField fillDownLabels="1"/>
        </ext>
      </extLst>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x v="24"/>
    </i>
  </rowItems>
  <colFields count="1">
    <field x="-2"/>
  </colFields>
  <colItems count="2">
    <i>
      <x/>
    </i>
    <i i="1">
      <x v="1"/>
    </i>
  </colItems>
  <dataFields count="2">
    <dataField name="Sum of Sales" fld="3" baseField="0" baseItem="0"/>
    <dataField name="Sum of Profit" fld="7" baseField="0" baseItem="0"/>
  </dataFields>
  <chartFormats count="6">
    <chartFormat chart="54"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1"/>
          </reference>
        </references>
      </pivotArea>
    </chartFormat>
    <chartFormat chart="59" format="4" series="1">
      <pivotArea type="data" outline="0" fieldPosition="0">
        <references count="1">
          <reference field="4294967294" count="1" selected="0">
            <x v="0"/>
          </reference>
        </references>
      </pivotArea>
    </chartFormat>
    <chartFormat chart="59" format="5" series="1">
      <pivotArea type="data" outline="0" fieldPosition="0">
        <references count="1">
          <reference field="4294967294" count="1" selected="0">
            <x v="1"/>
          </reference>
        </references>
      </pivotArea>
    </chartFormat>
    <chartFormat chart="71" format="4" series="1">
      <pivotArea type="data" outline="0" fieldPosition="0">
        <references count="1">
          <reference field="4294967294" count="1" selected="0">
            <x v="0"/>
          </reference>
        </references>
      </pivotArea>
    </chartFormat>
    <chartFormat chart="7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1A62EB-2105-4A2F-A986-158CBCEBC3CB}" name="PivotTable15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4">
  <location ref="K6:N7" firstHeaderRow="0" firstDataRow="1" firstDataCol="0"/>
  <pivotFields count="11">
    <pivotField compact="0" outline="0" showAll="0" defaultSubtotal="0">
      <items count="12">
        <item x="0"/>
        <item x="6"/>
        <item x="7"/>
        <item x="3"/>
        <item x="9"/>
        <item x="2"/>
        <item x="5"/>
        <item x="11"/>
        <item x="8"/>
        <item x="10"/>
        <item x="4"/>
        <item x="1"/>
      </items>
      <extLst>
        <ext xmlns:x14="http://schemas.microsoft.com/office/spreadsheetml/2009/9/main" uri="{2946ED86-A175-432a-8AC1-64E0C546D7DE}">
          <x14:pivotField fillDownLabels="1"/>
        </ext>
      </extLst>
    </pivotField>
    <pivotField compact="0" numFmtId="14" outline="0" showAll="0" defaultSubtotal="0">
      <items count="25">
        <item x="22"/>
        <item x="16"/>
        <item x="17"/>
        <item x="23"/>
        <item x="6"/>
        <item x="9"/>
        <item x="7"/>
        <item x="4"/>
        <item x="2"/>
        <item x="0"/>
        <item x="10"/>
        <item x="13"/>
        <item x="3"/>
        <item x="1"/>
        <item x="5"/>
        <item x="18"/>
        <item x="11"/>
        <item x="24"/>
        <item x="19"/>
        <item x="14"/>
        <item x="20"/>
        <item x="21"/>
        <item x="8"/>
        <item x="12"/>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9">
        <item h="1" x="6"/>
        <item h="1" x="7"/>
        <item h="1" x="3"/>
        <item x="8"/>
        <item h="1" x="0"/>
        <item h="1" x="5"/>
        <item h="1" x="1"/>
        <item h="1" x="4"/>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Items count="1">
    <i/>
  </rowItems>
  <colFields count="1">
    <field x="-2"/>
  </colFields>
  <colItems count="4">
    <i>
      <x/>
    </i>
    <i i="1">
      <x v="1"/>
    </i>
    <i i="2">
      <x v="2"/>
    </i>
    <i i="3">
      <x v="3"/>
    </i>
  </colItems>
  <dataFields count="4">
    <dataField name="Sum of Sales." fld="3" baseField="0" baseItem="1" numFmtId="164"/>
    <dataField name="Sum of Profit" fld="7" baseField="0" baseItem="0" numFmtId="164"/>
    <dataField name="Average of Profit" fld="7" subtotal="average" baseField="0" baseItem="0" numFmtId="164"/>
    <dataField name="Count of Product" fld="4" subtotal="count" baseField="0" baseItem="0"/>
  </dataFields>
  <formats count="3">
    <format dxfId="11">
      <pivotArea outline="0" fieldPosition="0">
        <references count="1">
          <reference field="4294967294" count="1" selected="0">
            <x v="2"/>
          </reference>
        </references>
      </pivotArea>
    </format>
    <format dxfId="10">
      <pivotArea outline="0" fieldPosition="0">
        <references count="1">
          <reference field="4294967294" count="1" selected="0">
            <x v="0"/>
          </reference>
        </references>
      </pivotArea>
    </format>
    <format dxfId="9">
      <pivotArea outline="0" fieldPosition="0">
        <references count="1">
          <reference field="4294967294" count="1" selected="0">
            <x v="1"/>
          </reference>
        </references>
      </pivotArea>
    </format>
  </formats>
  <chartFormats count="1">
    <chartFormat chart="5"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31EE1B-0572-4894-8C5C-0FAEB6D6079B}" name="PivotTable3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3">
  <location ref="A3:C15" firstHeaderRow="0" firstDataRow="1" firstDataCol="1"/>
  <pivotFields count="11">
    <pivotField axis="axisRow" compact="0" outline="0" showAll="0" defaultSubtotal="0">
      <items count="12">
        <item x="0"/>
        <item x="6"/>
        <item x="7"/>
        <item x="3"/>
        <item x="9"/>
        <item x="2"/>
        <item x="5"/>
        <item x="11"/>
        <item x="8"/>
        <item x="10"/>
        <item x="4"/>
        <item x="1"/>
      </items>
      <extLst>
        <ext xmlns:x14="http://schemas.microsoft.com/office/spreadsheetml/2009/9/main" uri="{2946ED86-A175-432a-8AC1-64E0C546D7DE}">
          <x14:pivotField fillDownLabels="1"/>
        </ext>
      </extLst>
    </pivotField>
    <pivotField compact="0" numFmtId="14" outline="0" showAll="0" defaultSubtotal="0">
      <items count="25">
        <item x="22"/>
        <item x="16"/>
        <item x="17"/>
        <item x="23"/>
        <item x="6"/>
        <item x="9"/>
        <item x="7"/>
        <item x="4"/>
        <item x="2"/>
        <item x="0"/>
        <item x="10"/>
        <item x="13"/>
        <item x="3"/>
        <item x="1"/>
        <item x="5"/>
        <item x="18"/>
        <item x="11"/>
        <item x="24"/>
        <item x="19"/>
        <item x="14"/>
        <item x="20"/>
        <item x="21"/>
        <item x="8"/>
        <item x="12"/>
        <item x="1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9">
        <item x="6"/>
        <item x="7"/>
        <item x="3"/>
        <item x="8"/>
        <item x="0"/>
        <item x="5"/>
        <item x="1"/>
        <item x="4"/>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um of Profit" fld="7" baseField="0" baseItem="0"/>
    <dataField name="Sum of Sales" fld="3" baseField="0" baseItem="0"/>
  </dataFields>
  <chartFormats count="4">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055286-D1B6-462E-B243-B0FC340164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D30" firstHeaderRow="0" firstDataRow="1" firstDataCol="1"/>
  <pivotFields count="11">
    <pivotField showAll="0"/>
    <pivotField numFmtId="14" showAll="0">
      <items count="26">
        <item x="22"/>
        <item x="16"/>
        <item x="17"/>
        <item x="23"/>
        <item x="6"/>
        <item x="9"/>
        <item x="7"/>
        <item x="4"/>
        <item x="2"/>
        <item x="0"/>
        <item x="10"/>
        <item x="13"/>
        <item x="3"/>
        <item x="1"/>
        <item x="5"/>
        <item x="18"/>
        <item x="11"/>
        <item x="24"/>
        <item x="19"/>
        <item x="14"/>
        <item x="20"/>
        <item x="21"/>
        <item x="8"/>
        <item x="12"/>
        <item x="15"/>
        <item t="default"/>
      </items>
    </pivotField>
    <pivotField showAll="0"/>
    <pivotField dataField="1" showAll="0">
      <items count="24">
        <item x="13"/>
        <item x="1"/>
        <item x="22"/>
        <item x="4"/>
        <item x="14"/>
        <item x="15"/>
        <item x="5"/>
        <item x="9"/>
        <item x="0"/>
        <item x="12"/>
        <item x="3"/>
        <item x="16"/>
        <item x="18"/>
        <item x="19"/>
        <item x="2"/>
        <item x="20"/>
        <item x="6"/>
        <item x="8"/>
        <item x="10"/>
        <item x="21"/>
        <item x="7"/>
        <item x="11"/>
        <item x="17"/>
        <item t="default"/>
      </items>
    </pivotField>
    <pivotField axis="axisRow" showAll="0">
      <items count="10">
        <item x="6"/>
        <item x="7"/>
        <item x="3"/>
        <item x="8"/>
        <item x="0"/>
        <item x="5"/>
        <item x="1"/>
        <item x="4"/>
        <item x="2"/>
        <item t="default"/>
      </items>
    </pivotField>
    <pivotField showAll="0">
      <items count="6">
        <item x="2"/>
        <item x="0"/>
        <item x="4"/>
        <item x="3"/>
        <item x="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0">
    <i>
      <x/>
    </i>
    <i>
      <x v="1"/>
    </i>
    <i>
      <x v="2"/>
    </i>
    <i>
      <x v="3"/>
    </i>
    <i>
      <x v="4"/>
    </i>
    <i>
      <x v="5"/>
    </i>
    <i>
      <x v="6"/>
    </i>
    <i>
      <x v="7"/>
    </i>
    <i>
      <x v="8"/>
    </i>
    <i t="grand">
      <x/>
    </i>
  </rowItems>
  <colFields count="1">
    <field x="-2"/>
  </colFields>
  <colItems count="3">
    <i>
      <x/>
    </i>
    <i i="1">
      <x v="1"/>
    </i>
    <i i="2">
      <x v="2"/>
    </i>
  </colItems>
  <dataFields count="3">
    <dataField name="Sum of Profit" fld="7" baseField="0" baseItem="0"/>
    <dataField name="product rank" fld="3" baseField="4" baseItem="0">
      <extLst>
        <ext xmlns:x14="http://schemas.microsoft.com/office/spreadsheetml/2009/9/main" uri="{E15A36E0-9728-4e99-A89B-3F7291B0FE68}">
          <x14:dataField pivotShowAs="rankDescending"/>
        </ext>
      </extLst>
    </dataField>
    <dataField name="Sales percentage" fld="3" showDataAs="percentOfTota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F575FA-01F5-426D-842F-E6D2A84AC2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4" firstHeaderRow="1" firstDataRow="1" firstDataCol="1"/>
  <pivotFields count="11">
    <pivotField showAll="0"/>
    <pivotField numFmtId="14" showAll="0">
      <items count="26">
        <item x="22"/>
        <item x="16"/>
        <item x="17"/>
        <item x="23"/>
        <item x="6"/>
        <item x="9"/>
        <item x="7"/>
        <item x="4"/>
        <item x="2"/>
        <item x="0"/>
        <item x="10"/>
        <item x="13"/>
        <item x="3"/>
        <item x="1"/>
        <item x="5"/>
        <item x="18"/>
        <item x="11"/>
        <item x="24"/>
        <item x="19"/>
        <item x="14"/>
        <item x="20"/>
        <item x="21"/>
        <item x="8"/>
        <item x="12"/>
        <item x="15"/>
        <item t="default"/>
      </items>
    </pivotField>
    <pivotField showAll="0"/>
    <pivotField dataField="1" showAll="0"/>
    <pivotField showAll="0">
      <items count="10">
        <item x="6"/>
        <item x="7"/>
        <item x="3"/>
        <item x="8"/>
        <item x="0"/>
        <item x="5"/>
        <item x="1"/>
        <item x="4"/>
        <item x="2"/>
        <item t="default"/>
      </items>
    </pivotField>
    <pivotField axis="axisRow" showAll="0">
      <items count="6">
        <item x="2"/>
        <item x="0"/>
        <item x="4"/>
        <item x="3"/>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6">
    <i>
      <x/>
    </i>
    <i>
      <x v="1"/>
    </i>
    <i>
      <x v="2"/>
    </i>
    <i>
      <x v="3"/>
    </i>
    <i>
      <x v="4"/>
    </i>
    <i t="grand">
      <x/>
    </i>
  </rowItems>
  <colItems count="1">
    <i/>
  </colItems>
  <dataFields count="1">
    <dataField name="Max  Sales" fld="3" subtotal="max"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FA704E-9F34-4D88-B0D0-82F432D2F18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B91" firstHeaderRow="1" firstDataRow="1" firstDataCol="1"/>
  <pivotFields count="11">
    <pivotField showAll="0"/>
    <pivotField numFmtId="14" showAll="0">
      <items count="26">
        <item x="22"/>
        <item x="16"/>
        <item x="17"/>
        <item x="23"/>
        <item x="6"/>
        <item x="9"/>
        <item x="7"/>
        <item x="4"/>
        <item x="2"/>
        <item x="0"/>
        <item x="10"/>
        <item x="13"/>
        <item x="3"/>
        <item x="1"/>
        <item x="5"/>
        <item x="18"/>
        <item x="11"/>
        <item x="24"/>
        <item x="19"/>
        <item x="14"/>
        <item x="20"/>
        <item x="21"/>
        <item x="8"/>
        <item x="12"/>
        <item x="15"/>
        <item t="default"/>
      </items>
    </pivotField>
    <pivotField showAll="0"/>
    <pivotField dataField="1" showAll="0"/>
    <pivotField axis="axisRow" showAll="0">
      <items count="10">
        <item x="6"/>
        <item x="7"/>
        <item x="3"/>
        <item x="8"/>
        <item x="0"/>
        <item x="5"/>
        <item x="1"/>
        <item x="4"/>
        <item x="2"/>
        <item t="default"/>
      </items>
    </pivotField>
    <pivotField showAll="0">
      <items count="6">
        <item x="2"/>
        <item x="0"/>
        <item x="4"/>
        <item x="3"/>
        <item x="1"/>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4"/>
  </rowFields>
  <rowItems count="10">
    <i>
      <x/>
    </i>
    <i>
      <x v="1"/>
    </i>
    <i>
      <x v="2"/>
    </i>
    <i>
      <x v="3"/>
    </i>
    <i>
      <x v="4"/>
    </i>
    <i>
      <x v="5"/>
    </i>
    <i>
      <x v="6"/>
    </i>
    <i>
      <x v="7"/>
    </i>
    <i>
      <x v="8"/>
    </i>
    <i t="grand">
      <x/>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743CEB-2A40-42C1-B0DC-7DEB06A4B7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C77" firstHeaderRow="0" firstDataRow="1" firstDataCol="1"/>
  <pivotFields count="11">
    <pivotField showAll="0"/>
    <pivotField axis="axisRow" numFmtId="14" showAll="0">
      <items count="26">
        <item x="22"/>
        <item x="16"/>
        <item x="17"/>
        <item x="23"/>
        <item x="6"/>
        <item x="9"/>
        <item x="7"/>
        <item x="4"/>
        <item x="2"/>
        <item x="0"/>
        <item x="10"/>
        <item x="13"/>
        <item x="3"/>
        <item x="1"/>
        <item x="5"/>
        <item x="18"/>
        <item x="11"/>
        <item x="24"/>
        <item x="19"/>
        <item x="14"/>
        <item x="20"/>
        <item x="21"/>
        <item x="8"/>
        <item x="12"/>
        <item x="15"/>
        <item t="default"/>
      </items>
    </pivotField>
    <pivotField showAll="0"/>
    <pivotField dataField="1" showAll="0"/>
    <pivotField showAll="0">
      <items count="10">
        <item x="6"/>
        <item x="7"/>
        <item x="3"/>
        <item x="8"/>
        <item x="0"/>
        <item x="5"/>
        <item x="1"/>
        <item x="4"/>
        <item x="2"/>
        <item t="default"/>
      </items>
    </pivotField>
    <pivotField showAll="0">
      <items count="6">
        <item x="2"/>
        <item x="0"/>
        <item x="4"/>
        <item x="3"/>
        <item x="1"/>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2">
    <field x="8"/>
    <field x="1"/>
  </rowFields>
  <rowItems count="12">
    <i>
      <x v="1"/>
    </i>
    <i>
      <x v="2"/>
    </i>
    <i>
      <x v="3"/>
    </i>
    <i>
      <x v="4"/>
    </i>
    <i>
      <x v="5"/>
    </i>
    <i>
      <x v="6"/>
    </i>
    <i>
      <x v="7"/>
    </i>
    <i>
      <x v="8"/>
    </i>
    <i>
      <x v="9"/>
    </i>
    <i>
      <x v="11"/>
    </i>
    <i>
      <x v="12"/>
    </i>
    <i t="grand">
      <x/>
    </i>
  </rowItems>
  <colFields count="1">
    <field x="-2"/>
  </colFields>
  <colItems count="2">
    <i>
      <x/>
    </i>
    <i i="1">
      <x v="1"/>
    </i>
  </colItems>
  <dataFields count="2">
    <dataField name="Sum of Sales" fld="3" baseField="0" baseItem="0"/>
    <dataField name="Max of Sales" fld="3" subtotal="max" baseField="1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F37B2B0-2AD2-4713-8421-93E8377D2AC8}" sourceName="Region">
  <pivotTables>
    <pivotTable tabId="3" name="PivotTable3"/>
    <pivotTable tabId="3" name="PivotTable1"/>
    <pivotTable tabId="3" name="PivotTable4"/>
    <pivotTable tabId="3" name="PivotTable5"/>
  </pivotTables>
  <data>
    <tabular pivotCacheId="251945639">
      <items count="5">
        <i x="2" s="1"/>
        <i x="0"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57B2B86-70C1-47F5-B627-7B2297E7F77B}" sourceName="Year">
  <pivotTables>
    <pivotTable tabId="5" name="PivotTable156"/>
  </pivotTables>
  <data>
    <tabular pivotCacheId="1311683353">
      <items count="2">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B43BA6F-6DAE-4613-86FB-9F22099FC24B}" sourceName="Product">
  <pivotTables>
    <pivotTable tabId="5" name="PivotTable156"/>
  </pivotTables>
  <data>
    <tabular pivotCacheId="1311683353">
      <items count="9">
        <i x="6"/>
        <i x="7"/>
        <i x="3"/>
        <i x="8" s="1"/>
        <i x="0"/>
        <i x="5"/>
        <i x="1"/>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7943033-C884-4899-9BC4-68275DAA15E2}" cache="Slicer_Year" caption="Year"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E6FD68C-124A-4747-9730-D4BDF579E194}" cache="Slicer_Region1" caption="Region"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1AE9BE3-DBC4-4605-9F23-DC9C455E42BA}" cache="Slicer_Product" caption="Product" style="Slicer Style 1" rowHeight="220133"/>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delekejohndavid@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CED8-4852-4C06-8501-37BE086EBC70}">
  <dimension ref="A2:P68"/>
  <sheetViews>
    <sheetView workbookViewId="0">
      <selection activeCell="K7" sqref="K7"/>
    </sheetView>
  </sheetViews>
  <sheetFormatPr defaultRowHeight="12.5" x14ac:dyDescent="0.25"/>
  <cols>
    <col min="1" max="1" width="8.90625" bestFit="1" customWidth="1"/>
    <col min="2" max="2" width="12.08984375" bestFit="1" customWidth="1"/>
    <col min="3" max="3" width="12.1796875" bestFit="1" customWidth="1"/>
    <col min="4" max="5" width="12.08984375" bestFit="1" customWidth="1"/>
    <col min="6" max="6" width="12.1796875" bestFit="1" customWidth="1"/>
    <col min="11" max="11" width="12.6328125" bestFit="1" customWidth="1"/>
    <col min="12" max="12" width="12.1796875" bestFit="1" customWidth="1"/>
    <col min="13" max="13" width="15.453125" bestFit="1" customWidth="1"/>
    <col min="14" max="14" width="15.7265625" bestFit="1" customWidth="1"/>
  </cols>
  <sheetData>
    <row r="2" spans="1:16" x14ac:dyDescent="0.25">
      <c r="A2" s="31" t="s">
        <v>88</v>
      </c>
      <c r="B2" s="31"/>
      <c r="C2" s="31"/>
    </row>
    <row r="3" spans="1:16" x14ac:dyDescent="0.25">
      <c r="A3" s="19" t="s">
        <v>0</v>
      </c>
      <c r="B3" t="s">
        <v>73</v>
      </c>
      <c r="C3" t="s">
        <v>70</v>
      </c>
    </row>
    <row r="4" spans="1:16" x14ac:dyDescent="0.25">
      <c r="A4" t="s">
        <v>29</v>
      </c>
      <c r="B4">
        <v>1950</v>
      </c>
      <c r="C4">
        <v>3915</v>
      </c>
    </row>
    <row r="5" spans="1:16" x14ac:dyDescent="0.25">
      <c r="A5" t="s">
        <v>16</v>
      </c>
      <c r="B5">
        <v>1555</v>
      </c>
      <c r="C5">
        <v>4419</v>
      </c>
    </row>
    <row r="6" spans="1:16" ht="13" x14ac:dyDescent="0.3">
      <c r="A6" t="s">
        <v>35</v>
      </c>
      <c r="B6">
        <v>2195</v>
      </c>
      <c r="C6">
        <v>6681</v>
      </c>
      <c r="K6" t="s">
        <v>86</v>
      </c>
      <c r="L6" t="s">
        <v>73</v>
      </c>
      <c r="M6" t="s">
        <v>78</v>
      </c>
      <c r="N6" t="s">
        <v>79</v>
      </c>
      <c r="O6" s="28" t="s">
        <v>87</v>
      </c>
      <c r="P6" s="28"/>
    </row>
    <row r="7" spans="1:16" x14ac:dyDescent="0.25">
      <c r="A7" t="s">
        <v>32</v>
      </c>
      <c r="B7">
        <v>2700</v>
      </c>
      <c r="C7">
        <v>7245</v>
      </c>
      <c r="K7" s="27">
        <v>3825</v>
      </c>
      <c r="L7" s="27">
        <v>1530</v>
      </c>
      <c r="M7" s="27">
        <v>1530</v>
      </c>
      <c r="N7">
        <v>1</v>
      </c>
      <c r="O7" s="30">
        <f>L7/K7</f>
        <v>0.4</v>
      </c>
    </row>
    <row r="8" spans="1:16" x14ac:dyDescent="0.25">
      <c r="A8" t="s">
        <v>26</v>
      </c>
      <c r="B8">
        <v>900</v>
      </c>
      <c r="C8">
        <v>1620</v>
      </c>
    </row>
    <row r="9" spans="1:16" x14ac:dyDescent="0.25">
      <c r="A9" t="s">
        <v>31</v>
      </c>
      <c r="B9">
        <v>4025</v>
      </c>
      <c r="C9">
        <v>10409</v>
      </c>
    </row>
    <row r="10" spans="1:16" x14ac:dyDescent="0.25">
      <c r="A10" t="s">
        <v>34</v>
      </c>
      <c r="B10">
        <v>1030</v>
      </c>
      <c r="C10">
        <v>1939</v>
      </c>
    </row>
    <row r="11" spans="1:16" x14ac:dyDescent="0.25">
      <c r="A11" t="s">
        <v>28</v>
      </c>
      <c r="B11">
        <v>110</v>
      </c>
      <c r="C11">
        <v>297</v>
      </c>
    </row>
    <row r="12" spans="1:16" x14ac:dyDescent="0.25">
      <c r="A12" t="s">
        <v>33</v>
      </c>
      <c r="B12">
        <v>3785</v>
      </c>
      <c r="C12">
        <v>11267</v>
      </c>
    </row>
    <row r="13" spans="1:16" x14ac:dyDescent="0.25">
      <c r="A13" t="s">
        <v>27</v>
      </c>
      <c r="B13">
        <v>390</v>
      </c>
      <c r="C13">
        <v>741</v>
      </c>
    </row>
    <row r="14" spans="1:16" x14ac:dyDescent="0.25">
      <c r="A14" t="s">
        <v>13</v>
      </c>
      <c r="B14">
        <v>506</v>
      </c>
      <c r="C14">
        <v>1049</v>
      </c>
    </row>
    <row r="15" spans="1:16" x14ac:dyDescent="0.25">
      <c r="A15" t="s">
        <v>30</v>
      </c>
      <c r="B15">
        <v>2095</v>
      </c>
      <c r="C15">
        <v>6156</v>
      </c>
    </row>
    <row r="19" spans="1:3" x14ac:dyDescent="0.25">
      <c r="A19" s="31" t="s">
        <v>89</v>
      </c>
      <c r="B19" s="31"/>
      <c r="C19" s="31"/>
    </row>
    <row r="20" spans="1:3" x14ac:dyDescent="0.25">
      <c r="A20" s="19" t="s">
        <v>1</v>
      </c>
      <c r="B20" t="s">
        <v>70</v>
      </c>
      <c r="C20" t="s">
        <v>73</v>
      </c>
    </row>
    <row r="21" spans="1:3" x14ac:dyDescent="0.25">
      <c r="A21" s="29">
        <v>42822</v>
      </c>
      <c r="B21">
        <v>1620</v>
      </c>
      <c r="C21">
        <v>900</v>
      </c>
    </row>
    <row r="22" spans="1:3" x14ac:dyDescent="0.25">
      <c r="A22" s="29">
        <v>42918</v>
      </c>
      <c r="B22">
        <v>1500</v>
      </c>
      <c r="C22">
        <v>625</v>
      </c>
    </row>
    <row r="23" spans="1:3" x14ac:dyDescent="0.25">
      <c r="A23" s="29">
        <v>42923</v>
      </c>
      <c r="B23">
        <v>7442</v>
      </c>
      <c r="C23">
        <v>2255</v>
      </c>
    </row>
    <row r="24" spans="1:3" x14ac:dyDescent="0.25">
      <c r="A24" s="29">
        <v>42928</v>
      </c>
      <c r="B24">
        <v>741</v>
      </c>
      <c r="C24">
        <v>390</v>
      </c>
    </row>
    <row r="25" spans="1:3" x14ac:dyDescent="0.25">
      <c r="A25" s="29">
        <v>42948</v>
      </c>
      <c r="B25">
        <v>3564</v>
      </c>
      <c r="C25">
        <v>1080</v>
      </c>
    </row>
    <row r="26" spans="1:3" x14ac:dyDescent="0.25">
      <c r="A26" s="29">
        <v>42956</v>
      </c>
      <c r="B26">
        <v>1170</v>
      </c>
      <c r="C26">
        <v>650</v>
      </c>
    </row>
    <row r="27" spans="1:3" x14ac:dyDescent="0.25">
      <c r="A27" s="29">
        <v>42987</v>
      </c>
      <c r="B27">
        <v>5181</v>
      </c>
      <c r="C27">
        <v>1570</v>
      </c>
    </row>
    <row r="28" spans="1:3" x14ac:dyDescent="0.25">
      <c r="A28" s="29">
        <v>43044</v>
      </c>
      <c r="B28">
        <v>752</v>
      </c>
      <c r="C28">
        <v>396</v>
      </c>
    </row>
    <row r="29" spans="1:3" x14ac:dyDescent="0.25">
      <c r="A29" s="29">
        <v>43074</v>
      </c>
      <c r="B29">
        <v>1620</v>
      </c>
      <c r="C29">
        <v>900</v>
      </c>
    </row>
    <row r="30" spans="1:3" x14ac:dyDescent="0.25">
      <c r="A30" s="29">
        <v>43077</v>
      </c>
      <c r="B30">
        <v>1215</v>
      </c>
      <c r="C30">
        <v>450</v>
      </c>
    </row>
    <row r="31" spans="1:3" x14ac:dyDescent="0.25">
      <c r="A31" s="29">
        <v>43107</v>
      </c>
      <c r="B31">
        <v>3960</v>
      </c>
      <c r="C31">
        <v>1200</v>
      </c>
    </row>
    <row r="32" spans="1:3" x14ac:dyDescent="0.25">
      <c r="A32" s="29">
        <v>43134</v>
      </c>
      <c r="B32">
        <v>297</v>
      </c>
      <c r="C32">
        <v>110</v>
      </c>
    </row>
    <row r="33" spans="1:3" x14ac:dyDescent="0.25">
      <c r="A33" s="29">
        <v>43135</v>
      </c>
      <c r="B33">
        <v>1440</v>
      </c>
      <c r="C33">
        <v>600</v>
      </c>
    </row>
    <row r="34" spans="1:3" x14ac:dyDescent="0.25">
      <c r="A34" s="29">
        <v>43136</v>
      </c>
      <c r="B34">
        <v>630</v>
      </c>
      <c r="C34">
        <v>315</v>
      </c>
    </row>
    <row r="35" spans="1:3" x14ac:dyDescent="0.25">
      <c r="A35" s="29">
        <v>43162</v>
      </c>
      <c r="B35">
        <v>1089</v>
      </c>
      <c r="C35">
        <v>605</v>
      </c>
    </row>
    <row r="36" spans="1:3" x14ac:dyDescent="0.25">
      <c r="A36" s="29">
        <v>43164</v>
      </c>
      <c r="B36">
        <v>1530</v>
      </c>
      <c r="C36">
        <v>850</v>
      </c>
    </row>
    <row r="37" spans="1:3" x14ac:dyDescent="0.25">
      <c r="A37" s="29">
        <v>43169</v>
      </c>
      <c r="B37">
        <v>7079</v>
      </c>
      <c r="C37">
        <v>2145</v>
      </c>
    </row>
    <row r="38" spans="1:3" x14ac:dyDescent="0.25">
      <c r="A38" s="29">
        <v>43174</v>
      </c>
      <c r="B38">
        <v>297</v>
      </c>
      <c r="C38">
        <v>110</v>
      </c>
    </row>
    <row r="39" spans="1:3" x14ac:dyDescent="0.25">
      <c r="A39" s="29">
        <v>43194</v>
      </c>
      <c r="B39">
        <v>1566</v>
      </c>
      <c r="C39">
        <v>580</v>
      </c>
    </row>
    <row r="40" spans="1:3" x14ac:dyDescent="0.25">
      <c r="A40" s="29">
        <v>43223</v>
      </c>
      <c r="B40">
        <v>850</v>
      </c>
      <c r="C40">
        <v>425</v>
      </c>
    </row>
    <row r="41" spans="1:3" x14ac:dyDescent="0.25">
      <c r="A41" s="29">
        <v>43224</v>
      </c>
      <c r="B41">
        <v>1710</v>
      </c>
      <c r="C41">
        <v>980</v>
      </c>
    </row>
    <row r="42" spans="1:3" x14ac:dyDescent="0.25">
      <c r="A42" s="29">
        <v>43228</v>
      </c>
      <c r="B42">
        <v>4455</v>
      </c>
      <c r="C42">
        <v>1350</v>
      </c>
    </row>
    <row r="43" spans="1:3" x14ac:dyDescent="0.25">
      <c r="A43" s="29">
        <v>43229</v>
      </c>
      <c r="B43">
        <v>3825</v>
      </c>
      <c r="C43">
        <v>1530</v>
      </c>
    </row>
    <row r="44" spans="1:3" x14ac:dyDescent="0.25">
      <c r="A44" s="29">
        <v>43252</v>
      </c>
      <c r="B44">
        <v>1350</v>
      </c>
      <c r="C44">
        <v>750</v>
      </c>
    </row>
    <row r="45" spans="1:3" x14ac:dyDescent="0.25">
      <c r="A45" s="29">
        <v>43260</v>
      </c>
      <c r="B45">
        <v>855</v>
      </c>
      <c r="C45">
        <v>475</v>
      </c>
    </row>
    <row r="49" spans="1:3" x14ac:dyDescent="0.25">
      <c r="A49" s="19" t="s">
        <v>5</v>
      </c>
      <c r="B49" t="s">
        <v>73</v>
      </c>
      <c r="C49" t="s">
        <v>70</v>
      </c>
    </row>
    <row r="50" spans="1:3" x14ac:dyDescent="0.25">
      <c r="A50" t="s">
        <v>12</v>
      </c>
      <c r="B50">
        <v>3600</v>
      </c>
      <c r="C50">
        <v>8865</v>
      </c>
    </row>
    <row r="51" spans="1:3" x14ac:dyDescent="0.25">
      <c r="A51" t="s">
        <v>9</v>
      </c>
      <c r="B51">
        <v>6481</v>
      </c>
      <c r="C51">
        <v>15373</v>
      </c>
    </row>
    <row r="52" spans="1:3" x14ac:dyDescent="0.25">
      <c r="A52" t="s">
        <v>20</v>
      </c>
      <c r="B52">
        <v>5980</v>
      </c>
      <c r="C52">
        <v>17948</v>
      </c>
    </row>
    <row r="53" spans="1:3" x14ac:dyDescent="0.25">
      <c r="A53" t="s">
        <v>18</v>
      </c>
      <c r="B53">
        <v>1945</v>
      </c>
      <c r="C53">
        <v>5160</v>
      </c>
    </row>
    <row r="54" spans="1:3" x14ac:dyDescent="0.25">
      <c r="A54" t="s">
        <v>11</v>
      </c>
      <c r="B54">
        <v>3235</v>
      </c>
      <c r="C54">
        <v>8392</v>
      </c>
    </row>
    <row r="59" spans="1:3" x14ac:dyDescent="0.25">
      <c r="A59" s="19" t="s">
        <v>4</v>
      </c>
      <c r="B59" t="s">
        <v>70</v>
      </c>
      <c r="C59" t="s">
        <v>73</v>
      </c>
    </row>
    <row r="60" spans="1:3" x14ac:dyDescent="0.25">
      <c r="A60" t="s">
        <v>42</v>
      </c>
      <c r="B60">
        <v>11979</v>
      </c>
      <c r="C60">
        <v>3630</v>
      </c>
    </row>
    <row r="61" spans="1:3" x14ac:dyDescent="0.25">
      <c r="A61" t="s">
        <v>43</v>
      </c>
      <c r="B61">
        <v>19702</v>
      </c>
      <c r="C61">
        <v>5970</v>
      </c>
    </row>
    <row r="62" spans="1:3" x14ac:dyDescent="0.25">
      <c r="A62" t="s">
        <v>39</v>
      </c>
      <c r="B62">
        <v>2940</v>
      </c>
      <c r="C62">
        <v>1225</v>
      </c>
    </row>
    <row r="63" spans="1:3" x14ac:dyDescent="0.25">
      <c r="A63" t="s">
        <v>44</v>
      </c>
      <c r="B63">
        <v>3825</v>
      </c>
      <c r="C63">
        <v>1530</v>
      </c>
    </row>
    <row r="64" spans="1:3" x14ac:dyDescent="0.25">
      <c r="A64" t="s">
        <v>36</v>
      </c>
      <c r="B64">
        <v>3375</v>
      </c>
      <c r="C64">
        <v>1250</v>
      </c>
    </row>
    <row r="65" spans="1:3" x14ac:dyDescent="0.25">
      <c r="A65" t="s">
        <v>41</v>
      </c>
      <c r="B65">
        <v>6849</v>
      </c>
      <c r="C65">
        <v>3835</v>
      </c>
    </row>
    <row r="66" spans="1:3" x14ac:dyDescent="0.25">
      <c r="A66" t="s">
        <v>37</v>
      </c>
      <c r="B66">
        <v>1480</v>
      </c>
      <c r="C66">
        <v>740</v>
      </c>
    </row>
    <row r="67" spans="1:3" x14ac:dyDescent="0.25">
      <c r="A67" t="s">
        <v>40</v>
      </c>
      <c r="B67">
        <v>1493</v>
      </c>
      <c r="C67">
        <v>786</v>
      </c>
    </row>
    <row r="68" spans="1:3" x14ac:dyDescent="0.25">
      <c r="A68" t="s">
        <v>38</v>
      </c>
      <c r="B68">
        <v>4095</v>
      </c>
      <c r="C68">
        <v>2275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8"/>
  <sheetViews>
    <sheetView showGridLines="0" showRowColHeaders="0" zoomScale="130" zoomScaleNormal="130" workbookViewId="0">
      <selection activeCell="J7" sqref="J7"/>
    </sheetView>
  </sheetViews>
  <sheetFormatPr defaultColWidth="18" defaultRowHeight="14.5" x14ac:dyDescent="0.35"/>
  <cols>
    <col min="1" max="1" width="18" style="1"/>
    <col min="2" max="2" width="15.26953125" style="1" bestFit="1" customWidth="1"/>
    <col min="3" max="3" width="11.26953125" style="1" bestFit="1" customWidth="1"/>
    <col min="4" max="4" width="7" style="1" bestFit="1" customWidth="1"/>
    <col min="5" max="5" width="5.54296875" style="1" bestFit="1" customWidth="1"/>
    <col min="6" max="6" width="17.453125" style="1" bestFit="1" customWidth="1"/>
    <col min="7" max="7" width="10.453125" style="1" bestFit="1" customWidth="1"/>
    <col min="8" max="8" width="5.453125" style="1" bestFit="1" customWidth="1"/>
    <col min="9" max="9" width="6" style="1" bestFit="1" customWidth="1"/>
    <col min="10" max="16384" width="18" style="1"/>
  </cols>
  <sheetData>
    <row r="3" spans="2:9" x14ac:dyDescent="0.35">
      <c r="B3" s="6" t="s">
        <v>0</v>
      </c>
      <c r="C3" s="6" t="s">
        <v>1</v>
      </c>
      <c r="D3" s="6" t="s">
        <v>2</v>
      </c>
      <c r="E3" s="6" t="s">
        <v>3</v>
      </c>
      <c r="F3" s="6" t="s">
        <v>4</v>
      </c>
      <c r="G3" s="6" t="s">
        <v>5</v>
      </c>
      <c r="H3" s="6" t="s">
        <v>6</v>
      </c>
      <c r="I3" s="6" t="s">
        <v>7</v>
      </c>
    </row>
    <row r="4" spans="2:9" x14ac:dyDescent="0.35">
      <c r="B4" s="2" t="s">
        <v>29</v>
      </c>
      <c r="C4" s="3">
        <v>43077</v>
      </c>
      <c r="D4" s="2" t="s">
        <v>8</v>
      </c>
      <c r="E4" s="2">
        <v>1215</v>
      </c>
      <c r="F4" s="2" t="s">
        <v>36</v>
      </c>
      <c r="G4" s="2" t="s">
        <v>9</v>
      </c>
      <c r="H4" s="2">
        <v>2017</v>
      </c>
      <c r="I4" s="2">
        <v>450</v>
      </c>
    </row>
    <row r="5" spans="2:9" x14ac:dyDescent="0.35">
      <c r="B5" s="4" t="s">
        <v>30</v>
      </c>
      <c r="C5" s="5">
        <v>43136</v>
      </c>
      <c r="D5" s="4" t="s">
        <v>10</v>
      </c>
      <c r="E5" s="4">
        <v>630</v>
      </c>
      <c r="F5" s="4" t="s">
        <v>37</v>
      </c>
      <c r="G5" s="4" t="s">
        <v>11</v>
      </c>
      <c r="H5" s="4">
        <v>2018</v>
      </c>
      <c r="I5" s="4">
        <v>315</v>
      </c>
    </row>
    <row r="6" spans="2:9" x14ac:dyDescent="0.35">
      <c r="B6" s="2" t="s">
        <v>31</v>
      </c>
      <c r="C6" s="3">
        <v>43074</v>
      </c>
      <c r="D6" s="2" t="s">
        <v>8</v>
      </c>
      <c r="E6" s="2">
        <v>1620</v>
      </c>
      <c r="F6" s="2" t="s">
        <v>38</v>
      </c>
      <c r="G6" s="2" t="s">
        <v>9</v>
      </c>
      <c r="H6" s="2">
        <v>2017</v>
      </c>
      <c r="I6" s="2">
        <v>900</v>
      </c>
    </row>
    <row r="7" spans="2:9" x14ac:dyDescent="0.35">
      <c r="B7" s="4" t="s">
        <v>32</v>
      </c>
      <c r="C7" s="5">
        <v>43135</v>
      </c>
      <c r="D7" s="4" t="s">
        <v>10</v>
      </c>
      <c r="E7" s="4">
        <v>1440</v>
      </c>
      <c r="F7" s="4" t="s">
        <v>39</v>
      </c>
      <c r="G7" s="4" t="s">
        <v>12</v>
      </c>
      <c r="H7" s="4">
        <v>2018</v>
      </c>
      <c r="I7" s="4">
        <v>600</v>
      </c>
    </row>
    <row r="8" spans="2:9" x14ac:dyDescent="0.35">
      <c r="B8" s="2" t="s">
        <v>13</v>
      </c>
      <c r="C8" s="3">
        <v>43044</v>
      </c>
      <c r="D8" s="2" t="s">
        <v>14</v>
      </c>
      <c r="E8" s="2">
        <v>752</v>
      </c>
      <c r="F8" s="2" t="s">
        <v>40</v>
      </c>
      <c r="G8" s="2" t="s">
        <v>9</v>
      </c>
      <c r="H8" s="2">
        <v>2017</v>
      </c>
      <c r="I8" s="2">
        <v>396</v>
      </c>
    </row>
    <row r="9" spans="2:9" x14ac:dyDescent="0.35">
      <c r="B9" s="4" t="s">
        <v>34</v>
      </c>
      <c r="C9" s="5">
        <v>43162</v>
      </c>
      <c r="D9" s="4" t="s">
        <v>15</v>
      </c>
      <c r="E9" s="4">
        <v>1089</v>
      </c>
      <c r="F9" s="4" t="s">
        <v>41</v>
      </c>
      <c r="G9" s="4" t="s">
        <v>11</v>
      </c>
      <c r="H9" s="4">
        <v>2018</v>
      </c>
      <c r="I9" s="4">
        <v>605</v>
      </c>
    </row>
    <row r="10" spans="2:9" x14ac:dyDescent="0.35">
      <c r="B10" s="2" t="s">
        <v>16</v>
      </c>
      <c r="C10" s="3">
        <v>42948</v>
      </c>
      <c r="D10" s="2" t="s">
        <v>17</v>
      </c>
      <c r="E10" s="2">
        <v>3564</v>
      </c>
      <c r="F10" s="2" t="s">
        <v>42</v>
      </c>
      <c r="G10" s="2" t="s">
        <v>18</v>
      </c>
      <c r="H10" s="2">
        <v>2017</v>
      </c>
      <c r="I10" s="2">
        <v>1080</v>
      </c>
    </row>
    <row r="11" spans="2:9" x14ac:dyDescent="0.35">
      <c r="B11" s="4" t="s">
        <v>35</v>
      </c>
      <c r="C11" s="5">
        <v>42987</v>
      </c>
      <c r="D11" s="4" t="s">
        <v>19</v>
      </c>
      <c r="E11" s="4">
        <v>5181</v>
      </c>
      <c r="F11" s="4" t="s">
        <v>43</v>
      </c>
      <c r="G11" s="4" t="s">
        <v>20</v>
      </c>
      <c r="H11" s="4">
        <v>2017</v>
      </c>
      <c r="I11" s="4">
        <v>1570</v>
      </c>
    </row>
    <row r="12" spans="2:9" x14ac:dyDescent="0.35">
      <c r="B12" s="2" t="s">
        <v>33</v>
      </c>
      <c r="C12" s="3">
        <v>43229</v>
      </c>
      <c r="D12" s="2" t="s">
        <v>21</v>
      </c>
      <c r="E12" s="2">
        <v>3825</v>
      </c>
      <c r="F12" s="2" t="s">
        <v>44</v>
      </c>
      <c r="G12" s="2" t="s">
        <v>20</v>
      </c>
      <c r="H12" s="2">
        <v>2018</v>
      </c>
      <c r="I12" s="2">
        <v>1530</v>
      </c>
    </row>
    <row r="13" spans="2:9" x14ac:dyDescent="0.35">
      <c r="B13" s="4" t="s">
        <v>29</v>
      </c>
      <c r="C13" s="5">
        <v>42956</v>
      </c>
      <c r="D13" s="4" t="s">
        <v>17</v>
      </c>
      <c r="E13" s="4">
        <v>1170</v>
      </c>
      <c r="F13" s="4" t="s">
        <v>41</v>
      </c>
      <c r="G13" s="4" t="s">
        <v>9</v>
      </c>
      <c r="H13" s="4">
        <v>2017</v>
      </c>
      <c r="I13" s="4">
        <v>650</v>
      </c>
    </row>
    <row r="14" spans="2:9" x14ac:dyDescent="0.35">
      <c r="B14" s="2" t="s">
        <v>30</v>
      </c>
      <c r="C14" s="3">
        <v>43107</v>
      </c>
      <c r="D14" s="2" t="s">
        <v>22</v>
      </c>
      <c r="E14" s="2">
        <v>3960</v>
      </c>
      <c r="F14" s="2" t="s">
        <v>42</v>
      </c>
      <c r="G14" s="2" t="s">
        <v>11</v>
      </c>
      <c r="H14" s="2">
        <v>2018</v>
      </c>
      <c r="I14" s="2">
        <v>1200</v>
      </c>
    </row>
    <row r="15" spans="2:9" x14ac:dyDescent="0.35">
      <c r="B15" s="4" t="s">
        <v>31</v>
      </c>
      <c r="C15" s="5">
        <v>43169</v>
      </c>
      <c r="D15" s="4" t="s">
        <v>15</v>
      </c>
      <c r="E15" s="4">
        <v>7079</v>
      </c>
      <c r="F15" s="4" t="s">
        <v>43</v>
      </c>
      <c r="G15" s="4" t="s">
        <v>9</v>
      </c>
      <c r="H15" s="4">
        <v>2018</v>
      </c>
      <c r="I15" s="4">
        <v>2145</v>
      </c>
    </row>
    <row r="16" spans="2:9" x14ac:dyDescent="0.35">
      <c r="B16" s="2" t="s">
        <v>32</v>
      </c>
      <c r="C16" s="3">
        <v>43252</v>
      </c>
      <c r="D16" s="2" t="s">
        <v>23</v>
      </c>
      <c r="E16" s="2">
        <v>1350</v>
      </c>
      <c r="F16" s="2" t="s">
        <v>41</v>
      </c>
      <c r="G16" s="2" t="s">
        <v>12</v>
      </c>
      <c r="H16" s="2">
        <v>2018</v>
      </c>
      <c r="I16" s="2">
        <v>750</v>
      </c>
    </row>
    <row r="17" spans="2:9" x14ac:dyDescent="0.35">
      <c r="B17" s="4" t="s">
        <v>13</v>
      </c>
      <c r="C17" s="5">
        <v>43134</v>
      </c>
      <c r="D17" s="4" t="s">
        <v>10</v>
      </c>
      <c r="E17" s="4">
        <v>297</v>
      </c>
      <c r="F17" s="4" t="s">
        <v>36</v>
      </c>
      <c r="G17" s="4" t="s">
        <v>9</v>
      </c>
      <c r="H17" s="4">
        <v>2018</v>
      </c>
      <c r="I17" s="4">
        <v>110</v>
      </c>
    </row>
    <row r="18" spans="2:9" x14ac:dyDescent="0.35">
      <c r="B18" s="2" t="s">
        <v>34</v>
      </c>
      <c r="C18" s="3">
        <v>43223</v>
      </c>
      <c r="D18" s="2" t="s">
        <v>21</v>
      </c>
      <c r="E18" s="2">
        <v>850</v>
      </c>
      <c r="F18" s="2" t="s">
        <v>37</v>
      </c>
      <c r="G18" s="2" t="s">
        <v>11</v>
      </c>
      <c r="H18" s="2">
        <v>2018</v>
      </c>
      <c r="I18" s="2">
        <v>425</v>
      </c>
    </row>
    <row r="19" spans="2:9" x14ac:dyDescent="0.35">
      <c r="B19" s="4" t="s">
        <v>16</v>
      </c>
      <c r="C19" s="5">
        <v>43260</v>
      </c>
      <c r="D19" s="4" t="s">
        <v>23</v>
      </c>
      <c r="E19" s="4">
        <v>855</v>
      </c>
      <c r="F19" s="4" t="s">
        <v>38</v>
      </c>
      <c r="G19" s="4" t="s">
        <v>18</v>
      </c>
      <c r="H19" s="4">
        <v>2018</v>
      </c>
      <c r="I19" s="4">
        <v>475</v>
      </c>
    </row>
    <row r="20" spans="2:9" x14ac:dyDescent="0.35">
      <c r="B20" s="2" t="s">
        <v>35</v>
      </c>
      <c r="C20" s="3">
        <v>42918</v>
      </c>
      <c r="D20" s="2" t="s">
        <v>24</v>
      </c>
      <c r="E20" s="2">
        <v>1500</v>
      </c>
      <c r="F20" s="2" t="s">
        <v>39</v>
      </c>
      <c r="G20" s="2" t="s">
        <v>20</v>
      </c>
      <c r="H20" s="2">
        <v>2017</v>
      </c>
      <c r="I20" s="2">
        <v>625</v>
      </c>
    </row>
    <row r="21" spans="2:9" x14ac:dyDescent="0.35">
      <c r="B21" s="4" t="s">
        <v>33</v>
      </c>
      <c r="C21" s="5">
        <v>42923</v>
      </c>
      <c r="D21" s="4" t="s">
        <v>24</v>
      </c>
      <c r="E21" s="4">
        <v>7442</v>
      </c>
      <c r="F21" s="4" t="s">
        <v>43</v>
      </c>
      <c r="G21" s="4" t="s">
        <v>20</v>
      </c>
      <c r="H21" s="4">
        <v>2017</v>
      </c>
      <c r="I21" s="4">
        <v>2255</v>
      </c>
    </row>
    <row r="22" spans="2:9" x14ac:dyDescent="0.35">
      <c r="B22" s="2" t="s">
        <v>29</v>
      </c>
      <c r="C22" s="3">
        <v>43164</v>
      </c>
      <c r="D22" s="2" t="s">
        <v>15</v>
      </c>
      <c r="E22" s="2">
        <v>1530</v>
      </c>
      <c r="F22" s="2" t="s">
        <v>41</v>
      </c>
      <c r="G22" s="2" t="s">
        <v>9</v>
      </c>
      <c r="H22" s="2">
        <v>2018</v>
      </c>
      <c r="I22" s="2">
        <v>850</v>
      </c>
    </row>
    <row r="23" spans="2:9" x14ac:dyDescent="0.35">
      <c r="B23" s="4" t="s">
        <v>30</v>
      </c>
      <c r="C23" s="5">
        <v>43194</v>
      </c>
      <c r="D23" s="4" t="s">
        <v>25</v>
      </c>
      <c r="E23" s="4">
        <v>1566</v>
      </c>
      <c r="F23" s="4" t="s">
        <v>36</v>
      </c>
      <c r="G23" s="4" t="s">
        <v>11</v>
      </c>
      <c r="H23" s="4">
        <v>2018</v>
      </c>
      <c r="I23" s="4">
        <v>580</v>
      </c>
    </row>
    <row r="24" spans="2:9" x14ac:dyDescent="0.35">
      <c r="B24" s="2" t="s">
        <v>31</v>
      </c>
      <c r="C24" s="3">
        <v>43224</v>
      </c>
      <c r="D24" s="2" t="s">
        <v>25</v>
      </c>
      <c r="E24" s="2">
        <v>1710</v>
      </c>
      <c r="F24" s="2" t="s">
        <v>41</v>
      </c>
      <c r="G24" s="2" t="s">
        <v>9</v>
      </c>
      <c r="H24" s="2">
        <v>2018</v>
      </c>
      <c r="I24" s="2">
        <v>980</v>
      </c>
    </row>
    <row r="25" spans="2:9" x14ac:dyDescent="0.35">
      <c r="B25" s="4" t="s">
        <v>32</v>
      </c>
      <c r="C25" s="5">
        <v>43228</v>
      </c>
      <c r="D25" s="4" t="s">
        <v>21</v>
      </c>
      <c r="E25" s="4">
        <v>4455</v>
      </c>
      <c r="F25" s="4" t="s">
        <v>42</v>
      </c>
      <c r="G25" s="4" t="s">
        <v>12</v>
      </c>
      <c r="H25" s="4">
        <v>2018</v>
      </c>
      <c r="I25" s="4">
        <v>1350</v>
      </c>
    </row>
    <row r="26" spans="2:9" x14ac:dyDescent="0.35">
      <c r="B26" s="2" t="s">
        <v>26</v>
      </c>
      <c r="C26" s="3">
        <v>42822</v>
      </c>
      <c r="D26" s="2" t="s">
        <v>15</v>
      </c>
      <c r="E26" s="2">
        <v>1620</v>
      </c>
      <c r="F26" s="2" t="s">
        <v>38</v>
      </c>
      <c r="G26" s="2" t="s">
        <v>12</v>
      </c>
      <c r="H26" s="2">
        <v>2017</v>
      </c>
      <c r="I26" s="2">
        <v>900</v>
      </c>
    </row>
    <row r="27" spans="2:9" x14ac:dyDescent="0.35">
      <c r="B27" s="4" t="s">
        <v>27</v>
      </c>
      <c r="C27" s="5">
        <v>42928</v>
      </c>
      <c r="D27" s="4" t="s">
        <v>24</v>
      </c>
      <c r="E27" s="4">
        <v>741</v>
      </c>
      <c r="F27" s="4" t="s">
        <v>40</v>
      </c>
      <c r="G27" s="4" t="s">
        <v>18</v>
      </c>
      <c r="H27" s="4">
        <v>2017</v>
      </c>
      <c r="I27" s="4">
        <v>390</v>
      </c>
    </row>
    <row r="28" spans="2:9" x14ac:dyDescent="0.35">
      <c r="B28" s="2" t="s">
        <v>28</v>
      </c>
      <c r="C28" s="3">
        <v>43174</v>
      </c>
      <c r="D28" s="2" t="s">
        <v>15</v>
      </c>
      <c r="E28" s="2">
        <v>297</v>
      </c>
      <c r="F28" s="2" t="s">
        <v>36</v>
      </c>
      <c r="G28" s="2" t="s">
        <v>11</v>
      </c>
      <c r="H28" s="2">
        <v>2018</v>
      </c>
      <c r="I28" s="2">
        <v>110</v>
      </c>
    </row>
  </sheetData>
  <printOptions gridLinesSet="0"/>
  <pageMargins left="0.75" right="0.75" top="1" bottom="1" header="0.5" footer="0.5"/>
  <pageSetup orientation="portrait" horizont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AED25-EF8D-4EF3-808E-CF677D41E81F}">
  <dimension ref="A1:H42"/>
  <sheetViews>
    <sheetView showGridLines="0" showRowColHeaders="0" zoomScale="175" zoomScaleNormal="175" workbookViewId="0">
      <selection activeCell="G34" sqref="G34"/>
    </sheetView>
  </sheetViews>
  <sheetFormatPr defaultColWidth="9.1796875" defaultRowHeight="12.5" x14ac:dyDescent="0.25"/>
  <cols>
    <col min="1" max="1" width="9.1796875" style="8"/>
    <col min="2" max="2" width="13.1796875" style="8" customWidth="1"/>
    <col min="3" max="3" width="6.7265625" style="8" customWidth="1"/>
    <col min="4" max="4" width="13.453125" style="8" customWidth="1"/>
    <col min="5" max="16384" width="9.1796875" style="8"/>
  </cols>
  <sheetData>
    <row r="1" spans="1:8" ht="13" x14ac:dyDescent="0.3">
      <c r="A1" s="10" t="s">
        <v>45</v>
      </c>
      <c r="D1" s="10" t="s">
        <v>62</v>
      </c>
      <c r="E1" s="7"/>
      <c r="H1" s="15" t="s">
        <v>67</v>
      </c>
    </row>
    <row r="2" spans="1:8" ht="13" x14ac:dyDescent="0.3">
      <c r="A2" s="16" t="s">
        <v>51</v>
      </c>
      <c r="B2" s="16"/>
      <c r="C2" s="9"/>
      <c r="D2" s="9"/>
      <c r="E2" s="9"/>
    </row>
    <row r="3" spans="1:8" ht="13" x14ac:dyDescent="0.3">
      <c r="A3" s="16"/>
      <c r="B3" s="16" t="s">
        <v>55</v>
      </c>
      <c r="C3" s="9"/>
      <c r="D3" s="9"/>
      <c r="E3" s="9"/>
    </row>
    <row r="4" spans="1:8" ht="13" x14ac:dyDescent="0.3">
      <c r="A4" s="16"/>
      <c r="B4" s="16" t="s">
        <v>61</v>
      </c>
      <c r="C4" s="9"/>
      <c r="D4" s="9"/>
      <c r="E4" s="9"/>
    </row>
    <row r="5" spans="1:8" x14ac:dyDescent="0.25">
      <c r="A5" s="11" t="s">
        <v>52</v>
      </c>
      <c r="B5" s="11"/>
      <c r="C5" s="11"/>
      <c r="D5" s="11"/>
    </row>
    <row r="6" spans="1:8" x14ac:dyDescent="0.25">
      <c r="A6" s="11" t="s">
        <v>46</v>
      </c>
      <c r="B6" s="11"/>
      <c r="C6" s="11"/>
      <c r="D6" s="11"/>
    </row>
    <row r="7" spans="1:8" x14ac:dyDescent="0.25">
      <c r="A7" s="11" t="s">
        <v>47</v>
      </c>
      <c r="B7" s="11"/>
      <c r="C7" s="11"/>
      <c r="D7" s="11"/>
    </row>
    <row r="8" spans="1:8" x14ac:dyDescent="0.25">
      <c r="A8" s="11"/>
      <c r="B8" s="11" t="s">
        <v>56</v>
      </c>
      <c r="C8" s="11"/>
      <c r="D8" s="11"/>
    </row>
    <row r="9" spans="1:8" x14ac:dyDescent="0.25">
      <c r="A9" s="11"/>
      <c r="B9" s="11" t="s">
        <v>57</v>
      </c>
      <c r="C9" s="11"/>
      <c r="D9" s="11"/>
    </row>
    <row r="10" spans="1:8" x14ac:dyDescent="0.25">
      <c r="A10" s="11" t="s">
        <v>49</v>
      </c>
      <c r="B10" s="11"/>
      <c r="C10" s="11"/>
      <c r="D10" s="11"/>
    </row>
    <row r="11" spans="1:8" x14ac:dyDescent="0.25">
      <c r="A11" s="11"/>
      <c r="B11" s="14" t="s">
        <v>0</v>
      </c>
      <c r="C11" s="11"/>
      <c r="D11" s="14" t="s">
        <v>48</v>
      </c>
    </row>
    <row r="12" spans="1:8" ht="13" x14ac:dyDescent="0.3">
      <c r="A12" s="11"/>
      <c r="B12" s="12" t="s">
        <v>34</v>
      </c>
      <c r="C12" s="11"/>
      <c r="D12" s="13" t="str">
        <f>VLOOKUP(B12,Tasks!B3:I28,1,FALSE)</f>
        <v>Jayne Michaels</v>
      </c>
    </row>
    <row r="13" spans="1:8" ht="13" x14ac:dyDescent="0.3">
      <c r="A13" s="11"/>
      <c r="B13" s="12" t="s">
        <v>16</v>
      </c>
      <c r="C13" s="11"/>
      <c r="D13" s="13" t="str">
        <f>VLOOKUP(B13,Tasks!B4:I29,1,FALSE)</f>
        <v>Ernest Feldgus</v>
      </c>
    </row>
    <row r="14" spans="1:8" ht="13" x14ac:dyDescent="0.3">
      <c r="A14" s="11"/>
      <c r="B14" s="12" t="s">
        <v>35</v>
      </c>
      <c r="C14" s="11"/>
      <c r="D14" s="13" t="str">
        <f>VLOOKUP(B14,Tasks!B5:I30,1,FALSE)</f>
        <v>Frank Ashton</v>
      </c>
    </row>
    <row r="15" spans="1:8" ht="13" x14ac:dyDescent="0.3">
      <c r="A15" s="11"/>
      <c r="B15" s="12" t="s">
        <v>32</v>
      </c>
      <c r="C15" s="11"/>
      <c r="D15" s="13" t="str">
        <f>VLOOKUP(B15,Tasks!B6:I31,1,FALSE)</f>
        <v>Frank Edwards</v>
      </c>
    </row>
    <row r="16" spans="1:8" ht="13" x14ac:dyDescent="0.3">
      <c r="A16" s="11"/>
      <c r="B16" s="12" t="s">
        <v>26</v>
      </c>
      <c r="C16" s="11"/>
      <c r="D16" s="13" t="str">
        <f>VLOOKUP(B16,Tasks!B7:I32,1,FALSE)</f>
        <v>Frank Mann</v>
      </c>
    </row>
    <row r="17" spans="1:6" ht="13" x14ac:dyDescent="0.3">
      <c r="A17" s="11"/>
      <c r="B17" s="12" t="s">
        <v>27</v>
      </c>
      <c r="C17" s="11"/>
      <c r="D17" s="13" t="str">
        <f>VLOOKUP(B17,Tasks!B8:I33,1,FALSE)</f>
        <v>Sandy Brady</v>
      </c>
    </row>
    <row r="18" spans="1:6" x14ac:dyDescent="0.25">
      <c r="A18" s="11" t="s">
        <v>50</v>
      </c>
      <c r="B18" s="11"/>
      <c r="C18" s="11"/>
      <c r="D18" s="11"/>
    </row>
    <row r="19" spans="1:6" x14ac:dyDescent="0.25">
      <c r="A19" s="11" t="s">
        <v>53</v>
      </c>
      <c r="B19" s="11"/>
      <c r="C19" s="11"/>
      <c r="D19" s="11"/>
    </row>
    <row r="20" spans="1:6" x14ac:dyDescent="0.25">
      <c r="A20" s="11"/>
      <c r="B20" s="14" t="s">
        <v>54</v>
      </c>
      <c r="C20" s="11"/>
      <c r="D20" s="14" t="s">
        <v>48</v>
      </c>
    </row>
    <row r="21" spans="1:6" ht="13" x14ac:dyDescent="0.3">
      <c r="A21" s="11"/>
      <c r="B21" s="12">
        <v>-42</v>
      </c>
      <c r="C21" s="11"/>
      <c r="D21" s="13"/>
    </row>
    <row r="22" spans="1:6" ht="13" x14ac:dyDescent="0.3">
      <c r="A22" s="11"/>
      <c r="B22" s="12">
        <v>27</v>
      </c>
      <c r="C22" s="11"/>
      <c r="D22" s="13"/>
    </row>
    <row r="23" spans="1:6" ht="13" x14ac:dyDescent="0.3">
      <c r="A23" s="11"/>
      <c r="B23" s="12">
        <v>-13</v>
      </c>
      <c r="C23" s="11"/>
      <c r="D23" s="13"/>
    </row>
    <row r="24" spans="1:6" ht="13" x14ac:dyDescent="0.3">
      <c r="A24" s="11"/>
      <c r="B24" s="12">
        <v>-12</v>
      </c>
      <c r="C24" s="11"/>
      <c r="D24" s="13"/>
    </row>
    <row r="25" spans="1:6" ht="13" x14ac:dyDescent="0.3">
      <c r="A25" s="11"/>
      <c r="B25" s="12">
        <v>44</v>
      </c>
      <c r="C25" s="11"/>
      <c r="D25" s="13"/>
    </row>
    <row r="26" spans="1:6" ht="13" x14ac:dyDescent="0.3">
      <c r="A26" s="11"/>
      <c r="B26" s="12">
        <v>11</v>
      </c>
      <c r="C26" s="11"/>
      <c r="D26" s="13"/>
    </row>
    <row r="27" spans="1:6" x14ac:dyDescent="0.25">
      <c r="A27" s="11" t="s">
        <v>58</v>
      </c>
      <c r="B27" s="11"/>
    </row>
    <row r="28" spans="1:6" x14ac:dyDescent="0.25">
      <c r="A28" s="11"/>
      <c r="B28" s="11" t="s">
        <v>60</v>
      </c>
    </row>
    <row r="29" spans="1:6" x14ac:dyDescent="0.25">
      <c r="A29" s="11"/>
      <c r="B29" s="11" t="s">
        <v>59</v>
      </c>
    </row>
    <row r="30" spans="1:6" x14ac:dyDescent="0.25">
      <c r="A30" s="11" t="s">
        <v>63</v>
      </c>
      <c r="B30" s="11"/>
      <c r="C30" s="11"/>
      <c r="D30" s="11"/>
      <c r="E30" s="11"/>
    </row>
    <row r="31" spans="1:6" x14ac:dyDescent="0.25">
      <c r="A31" s="11"/>
      <c r="B31" s="11" t="s">
        <v>64</v>
      </c>
      <c r="C31" s="11"/>
      <c r="D31" s="11"/>
      <c r="E31" s="11"/>
      <c r="F31" s="11"/>
    </row>
    <row r="32" spans="1:6" x14ac:dyDescent="0.25">
      <c r="A32" s="11" t="s">
        <v>65</v>
      </c>
      <c r="B32" s="11"/>
      <c r="C32" s="11"/>
      <c r="D32" s="11"/>
      <c r="E32" s="11"/>
      <c r="F32" s="11"/>
    </row>
    <row r="33" spans="1:6" ht="13" x14ac:dyDescent="0.3">
      <c r="A33" s="11"/>
      <c r="B33" s="11" t="s">
        <v>66</v>
      </c>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sheetData>
  <hyperlinks>
    <hyperlink ref="H1" r:id="rId1" xr:uid="{802E3A44-DAF5-4140-AEC6-66ADBA9C356E}"/>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28C89-D3D4-4C26-970A-EB5208B85E2F}">
  <dimension ref="A1:I91"/>
  <sheetViews>
    <sheetView topLeftCell="A44" workbookViewId="0">
      <selection activeCell="I9" sqref="I9"/>
    </sheetView>
  </sheetViews>
  <sheetFormatPr defaultRowHeight="12.5" x14ac:dyDescent="0.25"/>
  <cols>
    <col min="1" max="1" width="13" bestFit="1" customWidth="1"/>
    <col min="2" max="2" width="10.08984375" bestFit="1" customWidth="1"/>
    <col min="3" max="3" width="11.90625" bestFit="1" customWidth="1"/>
    <col min="4" max="4" width="15.7265625" bestFit="1" customWidth="1"/>
    <col min="8" max="8" width="13.7265625" customWidth="1"/>
  </cols>
  <sheetData>
    <row r="1" spans="1:6" ht="31.5" x14ac:dyDescent="0.75">
      <c r="D1" s="17" t="s">
        <v>83</v>
      </c>
      <c r="E1" s="17"/>
      <c r="F1" s="17"/>
    </row>
    <row r="3" spans="1:6" ht="13.5" customHeight="1" x14ac:dyDescent="0.25"/>
    <row r="4" spans="1:6" ht="14.5" customHeight="1" x14ac:dyDescent="0.25">
      <c r="A4" s="11" t="s">
        <v>52</v>
      </c>
      <c r="B4" s="11"/>
      <c r="C4" s="11"/>
      <c r="D4" s="11"/>
    </row>
    <row r="5" spans="1:6" ht="19.5" customHeight="1" x14ac:dyDescent="0.35">
      <c r="A5" s="18"/>
      <c r="B5" s="18"/>
      <c r="C5" s="18" t="s">
        <v>84</v>
      </c>
      <c r="F5" s="6" t="s">
        <v>4</v>
      </c>
    </row>
    <row r="6" spans="1:6" ht="14.5" x14ac:dyDescent="0.35">
      <c r="F6" s="2" t="s">
        <v>36</v>
      </c>
    </row>
    <row r="7" spans="1:6" ht="14.5" x14ac:dyDescent="0.35">
      <c r="A7" s="11" t="s">
        <v>46</v>
      </c>
      <c r="B7" s="11"/>
      <c r="C7" s="11"/>
      <c r="D7" s="11"/>
      <c r="F7" s="4" t="s">
        <v>37</v>
      </c>
    </row>
    <row r="8" spans="1:6" ht="14.5" x14ac:dyDescent="0.35">
      <c r="A8" s="19" t="s">
        <v>68</v>
      </c>
      <c r="B8" t="s">
        <v>72</v>
      </c>
      <c r="F8" s="2" t="s">
        <v>38</v>
      </c>
    </row>
    <row r="9" spans="1:6" ht="14.5" x14ac:dyDescent="0.35">
      <c r="A9" s="20" t="s">
        <v>12</v>
      </c>
      <c r="B9">
        <v>4455</v>
      </c>
      <c r="F9" s="4" t="s">
        <v>39</v>
      </c>
    </row>
    <row r="10" spans="1:6" ht="14.5" x14ac:dyDescent="0.35">
      <c r="A10" s="20" t="s">
        <v>9</v>
      </c>
      <c r="B10">
        <v>7079</v>
      </c>
      <c r="F10" s="2" t="s">
        <v>40</v>
      </c>
    </row>
    <row r="11" spans="1:6" ht="14.5" x14ac:dyDescent="0.35">
      <c r="A11" s="20" t="s">
        <v>20</v>
      </c>
      <c r="B11">
        <v>7442</v>
      </c>
      <c r="F11" s="4" t="s">
        <v>41</v>
      </c>
    </row>
    <row r="12" spans="1:6" ht="14.5" x14ac:dyDescent="0.35">
      <c r="A12" s="20" t="s">
        <v>18</v>
      </c>
      <c r="B12">
        <v>3564</v>
      </c>
      <c r="F12" s="2" t="s">
        <v>42</v>
      </c>
    </row>
    <row r="13" spans="1:6" ht="14.5" x14ac:dyDescent="0.35">
      <c r="A13" s="20" t="s">
        <v>11</v>
      </c>
      <c r="B13">
        <v>3960</v>
      </c>
      <c r="F13" s="4" t="s">
        <v>43</v>
      </c>
    </row>
    <row r="14" spans="1:6" ht="14.5" x14ac:dyDescent="0.35">
      <c r="A14" s="20" t="s">
        <v>69</v>
      </c>
      <c r="B14">
        <v>7442</v>
      </c>
      <c r="F14" s="2" t="s">
        <v>44</v>
      </c>
    </row>
    <row r="17" spans="1:9" x14ac:dyDescent="0.25">
      <c r="A17" s="11" t="s">
        <v>47</v>
      </c>
      <c r="B17" s="11"/>
      <c r="C17" s="11"/>
      <c r="D17" s="11"/>
      <c r="E17" s="8"/>
      <c r="F17" s="8"/>
      <c r="G17" s="8"/>
    </row>
    <row r="18" spans="1:9" x14ac:dyDescent="0.25">
      <c r="A18" s="11"/>
      <c r="B18" s="11" t="s">
        <v>56</v>
      </c>
      <c r="C18" s="11"/>
      <c r="D18" s="11"/>
      <c r="E18" s="8"/>
      <c r="F18" s="8"/>
      <c r="G18" s="8"/>
    </row>
    <row r="19" spans="1:9" x14ac:dyDescent="0.25">
      <c r="A19" s="11"/>
      <c r="B19" s="11" t="s">
        <v>57</v>
      </c>
      <c r="C19" s="11"/>
      <c r="D19" s="11"/>
      <c r="E19" s="8"/>
      <c r="F19" s="8"/>
      <c r="G19" s="8"/>
    </row>
    <row r="20" spans="1:9" x14ac:dyDescent="0.25">
      <c r="A20" s="19" t="s">
        <v>68</v>
      </c>
      <c r="B20" t="s">
        <v>73</v>
      </c>
      <c r="C20" t="s">
        <v>74</v>
      </c>
      <c r="D20" t="s">
        <v>75</v>
      </c>
    </row>
    <row r="21" spans="1:9" x14ac:dyDescent="0.25">
      <c r="A21" s="20" t="s">
        <v>42</v>
      </c>
      <c r="B21">
        <v>3630</v>
      </c>
      <c r="C21">
        <v>2</v>
      </c>
      <c r="D21" s="21">
        <v>0.2149162151494492</v>
      </c>
    </row>
    <row r="22" spans="1:9" x14ac:dyDescent="0.25">
      <c r="A22" s="20" t="s">
        <v>43</v>
      </c>
      <c r="B22">
        <v>5970</v>
      </c>
      <c r="C22">
        <v>1</v>
      </c>
      <c r="D22" s="21">
        <v>0.35347518748430157</v>
      </c>
    </row>
    <row r="23" spans="1:9" x14ac:dyDescent="0.25">
      <c r="A23" s="20" t="s">
        <v>39</v>
      </c>
      <c r="B23">
        <v>1225</v>
      </c>
      <c r="C23">
        <v>7</v>
      </c>
      <c r="D23" s="21">
        <v>5.2746779575872836E-2</v>
      </c>
    </row>
    <row r="24" spans="1:9" x14ac:dyDescent="0.25">
      <c r="A24" s="20" t="s">
        <v>44</v>
      </c>
      <c r="B24">
        <v>1530</v>
      </c>
      <c r="C24">
        <v>5</v>
      </c>
      <c r="D24" s="21">
        <v>6.8624636693099858E-2</v>
      </c>
    </row>
    <row r="25" spans="1:9" x14ac:dyDescent="0.25">
      <c r="A25" s="20" t="s">
        <v>36</v>
      </c>
      <c r="B25">
        <v>1250</v>
      </c>
      <c r="C25">
        <v>6</v>
      </c>
      <c r="D25" s="21">
        <v>6.0551150023323404E-2</v>
      </c>
    </row>
    <row r="26" spans="1:9" x14ac:dyDescent="0.25">
      <c r="A26" s="20" t="s">
        <v>41</v>
      </c>
      <c r="B26">
        <v>3835</v>
      </c>
      <c r="C26">
        <v>3</v>
      </c>
      <c r="D26" s="21">
        <v>0.12287846711399764</v>
      </c>
    </row>
    <row r="27" spans="1:9" x14ac:dyDescent="0.25">
      <c r="A27" s="20" t="s">
        <v>37</v>
      </c>
      <c r="B27">
        <v>740</v>
      </c>
      <c r="C27">
        <v>9</v>
      </c>
      <c r="D27" s="21">
        <v>2.6552800602820337E-2</v>
      </c>
    </row>
    <row r="28" spans="1:9" x14ac:dyDescent="0.25">
      <c r="A28" s="20" t="s">
        <v>40</v>
      </c>
      <c r="B28">
        <v>786</v>
      </c>
      <c r="C28">
        <v>8</v>
      </c>
      <c r="D28" s="21">
        <v>2.6786034662169434E-2</v>
      </c>
    </row>
    <row r="29" spans="1:9" x14ac:dyDescent="0.25">
      <c r="A29" s="20" t="s">
        <v>38</v>
      </c>
      <c r="B29">
        <v>2275</v>
      </c>
      <c r="C29">
        <v>4</v>
      </c>
      <c r="D29" s="21">
        <v>7.3468728694965735E-2</v>
      </c>
    </row>
    <row r="30" spans="1:9" x14ac:dyDescent="0.25">
      <c r="A30" s="20" t="s">
        <v>69</v>
      </c>
      <c r="B30">
        <v>21241</v>
      </c>
      <c r="D30" s="21">
        <v>1</v>
      </c>
    </row>
    <row r="32" spans="1:9" x14ac:dyDescent="0.25">
      <c r="A32" s="11" t="s">
        <v>49</v>
      </c>
      <c r="B32" s="11"/>
      <c r="C32" s="11"/>
      <c r="D32" s="11"/>
      <c r="E32" s="8"/>
      <c r="F32" s="8"/>
      <c r="G32" s="8"/>
      <c r="H32" s="8"/>
      <c r="I32" s="8"/>
    </row>
    <row r="33" spans="1:6" ht="14" x14ac:dyDescent="0.3">
      <c r="A33" s="22" t="s">
        <v>0</v>
      </c>
      <c r="C33" s="22" t="s">
        <v>48</v>
      </c>
    </row>
    <row r="34" spans="1:6" x14ac:dyDescent="0.25">
      <c r="A34" t="s">
        <v>34</v>
      </c>
      <c r="C34" t="str">
        <f>(VLOOKUP(A34,Sales!$B$3:$I$28,1,FALSE))</f>
        <v>Jayne Michaels</v>
      </c>
    </row>
    <row r="35" spans="1:6" x14ac:dyDescent="0.25">
      <c r="A35" t="s">
        <v>16</v>
      </c>
      <c r="C35" t="str">
        <f>(VLOOKUP(A35,Sales!$B$3:$I$28,1,FALSE))</f>
        <v>Ernest Feldgus</v>
      </c>
    </row>
    <row r="36" spans="1:6" x14ac:dyDescent="0.25">
      <c r="A36" t="s">
        <v>35</v>
      </c>
      <c r="C36" t="str">
        <f>(VLOOKUP(A36,Sales!$B$3:$I$28,1,FALSE))</f>
        <v>Frank Ashton</v>
      </c>
    </row>
    <row r="37" spans="1:6" x14ac:dyDescent="0.25">
      <c r="A37" t="s">
        <v>32</v>
      </c>
      <c r="C37" t="str">
        <f>(VLOOKUP(A37,Sales!$B$3:$I$28,1,FALSE))</f>
        <v>Frank Edwards</v>
      </c>
    </row>
    <row r="38" spans="1:6" x14ac:dyDescent="0.25">
      <c r="A38" t="s">
        <v>26</v>
      </c>
      <c r="C38" t="str">
        <f>(VLOOKUP(A38,Sales!$B$3:$I$28,1,FALSE))</f>
        <v>Frank Mann</v>
      </c>
    </row>
    <row r="39" spans="1:6" x14ac:dyDescent="0.25">
      <c r="A39" t="s">
        <v>27</v>
      </c>
      <c r="C39" t="str">
        <f>(VLOOKUP(A39,Sales!$B$3:$I$28,1,FALSE))</f>
        <v>Sandy Brady</v>
      </c>
    </row>
    <row r="42" spans="1:6" ht="14" x14ac:dyDescent="0.3">
      <c r="A42" s="23" t="s">
        <v>50</v>
      </c>
      <c r="B42" s="23"/>
      <c r="C42" s="23"/>
      <c r="D42" s="23"/>
      <c r="E42" s="24"/>
      <c r="F42" s="24"/>
    </row>
    <row r="43" spans="1:6" x14ac:dyDescent="0.25">
      <c r="A43" s="14" t="s">
        <v>0</v>
      </c>
      <c r="B43" s="14" t="s">
        <v>76</v>
      </c>
    </row>
    <row r="44" spans="1:6" ht="13" x14ac:dyDescent="0.3">
      <c r="A44" s="12" t="s">
        <v>34</v>
      </c>
      <c r="B44" s="12" t="str">
        <f>LEFT(A44,FIND(" ",A44)-1)</f>
        <v>Jayne</v>
      </c>
    </row>
    <row r="45" spans="1:6" ht="13" x14ac:dyDescent="0.3">
      <c r="A45" s="12" t="s">
        <v>16</v>
      </c>
      <c r="B45" s="12" t="str">
        <f t="shared" ref="B45:B49" si="0">LEFT(A45,FIND(" ",A45)-1)</f>
        <v>Ernest</v>
      </c>
    </row>
    <row r="46" spans="1:6" ht="13" x14ac:dyDescent="0.3">
      <c r="A46" s="12" t="s">
        <v>35</v>
      </c>
      <c r="B46" s="12" t="str">
        <f t="shared" si="0"/>
        <v>Frank</v>
      </c>
    </row>
    <row r="47" spans="1:6" ht="13" x14ac:dyDescent="0.3">
      <c r="A47" s="12" t="s">
        <v>32</v>
      </c>
      <c r="B47" s="12" t="str">
        <f t="shared" si="0"/>
        <v>Frank</v>
      </c>
    </row>
    <row r="48" spans="1:6" ht="13" x14ac:dyDescent="0.3">
      <c r="A48" s="12" t="s">
        <v>26</v>
      </c>
      <c r="B48" s="12" t="str">
        <f t="shared" si="0"/>
        <v>Frank</v>
      </c>
    </row>
    <row r="49" spans="1:9" ht="13" x14ac:dyDescent="0.3">
      <c r="A49" s="12" t="s">
        <v>27</v>
      </c>
      <c r="B49" s="12" t="str">
        <f t="shared" si="0"/>
        <v>Sandy</v>
      </c>
    </row>
    <row r="50" spans="1:9" ht="13" x14ac:dyDescent="0.3">
      <c r="B50" s="25"/>
    </row>
    <row r="52" spans="1:9" x14ac:dyDescent="0.25">
      <c r="A52" s="11" t="s">
        <v>53</v>
      </c>
      <c r="B52" s="11"/>
      <c r="C52" s="11"/>
      <c r="D52" s="11"/>
      <c r="E52" s="8"/>
      <c r="F52" s="8"/>
      <c r="G52" s="8"/>
      <c r="H52" s="8"/>
      <c r="I52" s="8"/>
    </row>
    <row r="53" spans="1:9" ht="13" x14ac:dyDescent="0.3">
      <c r="A53" s="12" t="s">
        <v>54</v>
      </c>
      <c r="C53" s="12" t="s">
        <v>48</v>
      </c>
    </row>
    <row r="54" spans="1:9" x14ac:dyDescent="0.25">
      <c r="A54">
        <v>-42</v>
      </c>
      <c r="C54" t="str">
        <f>IF(A54&gt;0,"OK","CHECK ENTRY")</f>
        <v>CHECK ENTRY</v>
      </c>
    </row>
    <row r="55" spans="1:9" x14ac:dyDescent="0.25">
      <c r="A55">
        <v>27</v>
      </c>
      <c r="C55" t="str">
        <f t="shared" ref="C55:C59" si="1">IF(A55&gt;0,"OK","CHECK ENTRY")</f>
        <v>OK</v>
      </c>
    </row>
    <row r="56" spans="1:9" x14ac:dyDescent="0.25">
      <c r="A56">
        <v>-13</v>
      </c>
      <c r="C56" t="str">
        <f t="shared" si="1"/>
        <v>CHECK ENTRY</v>
      </c>
    </row>
    <row r="57" spans="1:9" x14ac:dyDescent="0.25">
      <c r="A57">
        <v>-12</v>
      </c>
      <c r="C57" t="str">
        <f t="shared" si="1"/>
        <v>CHECK ENTRY</v>
      </c>
    </row>
    <row r="58" spans="1:9" x14ac:dyDescent="0.25">
      <c r="A58">
        <v>44</v>
      </c>
      <c r="C58" t="str">
        <f t="shared" si="1"/>
        <v>OK</v>
      </c>
    </row>
    <row r="59" spans="1:9" x14ac:dyDescent="0.25">
      <c r="A59">
        <v>11</v>
      </c>
      <c r="C59" t="str">
        <f t="shared" si="1"/>
        <v>OK</v>
      </c>
    </row>
    <row r="62" spans="1:9" x14ac:dyDescent="0.25">
      <c r="A62" s="11" t="s">
        <v>58</v>
      </c>
      <c r="B62" s="11"/>
      <c r="C62" s="8"/>
      <c r="D62" s="8"/>
      <c r="E62" s="8"/>
      <c r="F62" s="8"/>
      <c r="G62" s="8"/>
      <c r="H62" s="8"/>
      <c r="I62" s="8"/>
    </row>
    <row r="63" spans="1:9" x14ac:dyDescent="0.25">
      <c r="A63" s="11"/>
      <c r="B63" s="11" t="s">
        <v>60</v>
      </c>
      <c r="C63" s="8"/>
      <c r="D63" s="8"/>
      <c r="E63" s="8"/>
      <c r="F63" s="8"/>
      <c r="G63" s="8"/>
      <c r="H63" s="8"/>
      <c r="I63" s="8"/>
    </row>
    <row r="64" spans="1:9" x14ac:dyDescent="0.25">
      <c r="A64" s="11"/>
      <c r="B64" s="11" t="s">
        <v>59</v>
      </c>
      <c r="C64" s="8"/>
      <c r="D64" s="8"/>
      <c r="E64" s="8"/>
      <c r="F64" s="8"/>
      <c r="G64" s="8"/>
      <c r="H64" s="8"/>
      <c r="I64" s="8"/>
    </row>
    <row r="65" spans="1:7" x14ac:dyDescent="0.25">
      <c r="A65" s="19" t="s">
        <v>68</v>
      </c>
      <c r="B65" t="s">
        <v>70</v>
      </c>
      <c r="C65" t="s">
        <v>71</v>
      </c>
    </row>
    <row r="66" spans="1:7" x14ac:dyDescent="0.25">
      <c r="A66" s="20" t="s">
        <v>22</v>
      </c>
      <c r="B66">
        <v>3960</v>
      </c>
      <c r="C66">
        <v>3960</v>
      </c>
    </row>
    <row r="67" spans="1:7" x14ac:dyDescent="0.25">
      <c r="A67" s="20" t="s">
        <v>10</v>
      </c>
      <c r="B67">
        <v>2367</v>
      </c>
      <c r="C67">
        <v>1440</v>
      </c>
    </row>
    <row r="68" spans="1:7" x14ac:dyDescent="0.25">
      <c r="A68" s="20" t="s">
        <v>15</v>
      </c>
      <c r="B68">
        <v>11615</v>
      </c>
      <c r="C68">
        <v>7079</v>
      </c>
    </row>
    <row r="69" spans="1:7" x14ac:dyDescent="0.25">
      <c r="A69" s="20" t="s">
        <v>25</v>
      </c>
      <c r="B69">
        <v>1566</v>
      </c>
      <c r="C69">
        <v>1566</v>
      </c>
    </row>
    <row r="70" spans="1:7" x14ac:dyDescent="0.25">
      <c r="A70" s="20" t="s">
        <v>21</v>
      </c>
      <c r="B70">
        <v>10840</v>
      </c>
      <c r="C70">
        <v>4455</v>
      </c>
    </row>
    <row r="71" spans="1:7" x14ac:dyDescent="0.25">
      <c r="A71" s="20" t="s">
        <v>23</v>
      </c>
      <c r="B71">
        <v>2205</v>
      </c>
      <c r="C71">
        <v>1350</v>
      </c>
    </row>
    <row r="72" spans="1:7" x14ac:dyDescent="0.25">
      <c r="A72" s="20" t="s">
        <v>24</v>
      </c>
      <c r="B72">
        <v>9683</v>
      </c>
      <c r="C72">
        <v>7442</v>
      </c>
    </row>
    <row r="73" spans="1:7" x14ac:dyDescent="0.25">
      <c r="A73" s="20" t="s">
        <v>17</v>
      </c>
      <c r="B73">
        <v>4734</v>
      </c>
      <c r="C73">
        <v>3564</v>
      </c>
    </row>
    <row r="74" spans="1:7" x14ac:dyDescent="0.25">
      <c r="A74" s="20" t="s">
        <v>19</v>
      </c>
      <c r="B74">
        <v>5181</v>
      </c>
      <c r="C74">
        <v>5181</v>
      </c>
    </row>
    <row r="75" spans="1:7" x14ac:dyDescent="0.25">
      <c r="A75" s="20" t="s">
        <v>14</v>
      </c>
      <c r="B75">
        <v>752</v>
      </c>
      <c r="C75">
        <v>752</v>
      </c>
    </row>
    <row r="76" spans="1:7" x14ac:dyDescent="0.25">
      <c r="A76" s="20" t="s">
        <v>8</v>
      </c>
      <c r="B76">
        <v>2835</v>
      </c>
      <c r="C76">
        <v>1620</v>
      </c>
    </row>
    <row r="77" spans="1:7" x14ac:dyDescent="0.25">
      <c r="A77" s="20" t="s">
        <v>69</v>
      </c>
      <c r="B77">
        <v>55738</v>
      </c>
      <c r="C77">
        <v>7442</v>
      </c>
    </row>
    <row r="79" spans="1:7" x14ac:dyDescent="0.25">
      <c r="A79" s="11" t="s">
        <v>63</v>
      </c>
      <c r="B79" s="11"/>
      <c r="C79" s="11"/>
      <c r="D79" s="11"/>
      <c r="E79" s="11"/>
      <c r="F79" s="8"/>
      <c r="G79" s="8"/>
    </row>
    <row r="80" spans="1:7" x14ac:dyDescent="0.25">
      <c r="A80" s="11"/>
      <c r="B80" s="11" t="s">
        <v>64</v>
      </c>
      <c r="C80" s="11"/>
      <c r="D80" s="11"/>
      <c r="E80" s="11"/>
      <c r="F80" s="11"/>
      <c r="G80" s="8"/>
    </row>
    <row r="81" spans="1:2" x14ac:dyDescent="0.25">
      <c r="A81" s="19" t="s">
        <v>68</v>
      </c>
      <c r="B81" t="s">
        <v>70</v>
      </c>
    </row>
    <row r="82" spans="1:2" x14ac:dyDescent="0.25">
      <c r="A82" s="20" t="s">
        <v>42</v>
      </c>
      <c r="B82">
        <v>11979</v>
      </c>
    </row>
    <row r="83" spans="1:2" x14ac:dyDescent="0.25">
      <c r="A83" s="20" t="s">
        <v>43</v>
      </c>
      <c r="B83">
        <v>19702</v>
      </c>
    </row>
    <row r="84" spans="1:2" x14ac:dyDescent="0.25">
      <c r="A84" s="20" t="s">
        <v>39</v>
      </c>
      <c r="B84">
        <v>2940</v>
      </c>
    </row>
    <row r="85" spans="1:2" x14ac:dyDescent="0.25">
      <c r="A85" s="20" t="s">
        <v>44</v>
      </c>
      <c r="B85">
        <v>3825</v>
      </c>
    </row>
    <row r="86" spans="1:2" x14ac:dyDescent="0.25">
      <c r="A86" s="20" t="s">
        <v>36</v>
      </c>
      <c r="B86">
        <v>3375</v>
      </c>
    </row>
    <row r="87" spans="1:2" x14ac:dyDescent="0.25">
      <c r="A87" s="20" t="s">
        <v>41</v>
      </c>
      <c r="B87">
        <v>6849</v>
      </c>
    </row>
    <row r="88" spans="1:2" x14ac:dyDescent="0.25">
      <c r="A88" s="20" t="s">
        <v>37</v>
      </c>
      <c r="B88">
        <v>1480</v>
      </c>
    </row>
    <row r="89" spans="1:2" x14ac:dyDescent="0.25">
      <c r="A89" s="20" t="s">
        <v>40</v>
      </c>
      <c r="B89">
        <v>1493</v>
      </c>
    </row>
    <row r="90" spans="1:2" x14ac:dyDescent="0.25">
      <c r="A90" s="20" t="s">
        <v>38</v>
      </c>
      <c r="B90">
        <v>4095</v>
      </c>
    </row>
    <row r="91" spans="1:2" x14ac:dyDescent="0.25">
      <c r="A91" s="20" t="s">
        <v>69</v>
      </c>
      <c r="B91">
        <v>55738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8EBE-9AAE-43F4-A73B-BC55B11597A6}">
  <dimension ref="A1:HY109"/>
  <sheetViews>
    <sheetView showGridLines="0" workbookViewId="0">
      <selection activeCell="L3" sqref="L3"/>
    </sheetView>
  </sheetViews>
  <sheetFormatPr defaultRowHeight="12.5" x14ac:dyDescent="0.25"/>
  <cols>
    <col min="1" max="1" width="10.453125" style="26" customWidth="1"/>
    <col min="2" max="2" width="8.7265625" style="26"/>
    <col min="3" max="3" width="10.90625" style="26" customWidth="1"/>
    <col min="4" max="4" width="19.54296875" style="26" customWidth="1"/>
    <col min="5" max="5" width="16.90625" style="26" customWidth="1"/>
    <col min="6" max="9" width="8.7265625" style="26"/>
    <col min="10" max="10" width="14.90625" style="26" bestFit="1" customWidth="1"/>
    <col min="11" max="11" width="8.7265625" style="26"/>
    <col min="12" max="12" width="18.36328125" style="26" customWidth="1"/>
    <col min="13" max="13" width="19.26953125" style="26" bestFit="1" customWidth="1"/>
    <col min="14" max="14" width="8.7265625" style="26"/>
    <col min="15" max="15" width="11.453125" style="26" bestFit="1" customWidth="1"/>
    <col min="16" max="16384" width="8.7265625" style="26"/>
  </cols>
  <sheetData>
    <row r="1" spans="1:233" x14ac:dyDescent="0.25">
      <c r="A1" s="32"/>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row>
    <row r="2" spans="1:233" ht="34" x14ac:dyDescent="0.8">
      <c r="A2" s="32"/>
      <c r="B2" s="32"/>
      <c r="C2" s="32"/>
      <c r="D2" s="32"/>
      <c r="E2" s="35" t="s">
        <v>77</v>
      </c>
      <c r="F2" s="36"/>
      <c r="G2" s="36"/>
      <c r="H2" s="36"/>
      <c r="I2" s="36"/>
      <c r="J2" s="36"/>
      <c r="K2" s="36"/>
      <c r="L2" s="33" t="s">
        <v>90</v>
      </c>
      <c r="M2" s="33"/>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row>
    <row r="3" spans="1:233" x14ac:dyDescent="0.25">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row>
    <row r="4" spans="1:233" ht="23" x14ac:dyDescent="0.55000000000000004">
      <c r="A4" s="32"/>
      <c r="B4" s="32"/>
      <c r="C4" s="32"/>
      <c r="D4" s="37" t="s">
        <v>80</v>
      </c>
      <c r="E4" s="43"/>
      <c r="F4" s="45" t="s">
        <v>81</v>
      </c>
      <c r="G4" s="45"/>
      <c r="H4" s="45"/>
      <c r="I4" s="32"/>
      <c r="J4" s="37" t="s">
        <v>82</v>
      </c>
      <c r="K4" s="32"/>
      <c r="L4" s="32"/>
      <c r="M4" s="37" t="s">
        <v>85</v>
      </c>
      <c r="N4" s="37"/>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row>
    <row r="5" spans="1:233" ht="23" x14ac:dyDescent="0.55000000000000004">
      <c r="A5" s="32"/>
      <c r="B5" s="32"/>
      <c r="C5" s="32"/>
      <c r="D5" s="39">
        <f>Sheet3!M7</f>
        <v>1530</v>
      </c>
      <c r="E5" s="44"/>
      <c r="F5" s="46"/>
      <c r="G5" s="45">
        <f>Sheet3!N7</f>
        <v>1</v>
      </c>
      <c r="H5" s="46"/>
      <c r="I5" s="32"/>
      <c r="J5" s="40">
        <v>55738</v>
      </c>
      <c r="K5" s="37"/>
      <c r="L5" s="32"/>
      <c r="M5" s="39">
        <f>Sheet3!M7</f>
        <v>1530</v>
      </c>
      <c r="N5" s="32"/>
      <c r="O5" s="37"/>
      <c r="P5" s="37"/>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row>
    <row r="6" spans="1:233" ht="21" customHeight="1" x14ac:dyDescent="0.65">
      <c r="A6" s="41"/>
      <c r="B6" s="42"/>
      <c r="C6" s="41"/>
      <c r="D6" s="41"/>
      <c r="E6" s="41"/>
      <c r="F6" s="41"/>
      <c r="G6" s="41"/>
      <c r="H6" s="41"/>
      <c r="I6" s="41"/>
      <c r="J6" s="41"/>
      <c r="K6" s="41"/>
      <c r="L6" s="41"/>
      <c r="M6" s="41"/>
      <c r="N6" s="41"/>
      <c r="O6" s="39"/>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row>
    <row r="7" spans="1:233" ht="23" x14ac:dyDescent="0.55000000000000004">
      <c r="A7" s="34"/>
      <c r="B7" s="34"/>
      <c r="C7" s="34"/>
      <c r="D7" s="34"/>
      <c r="E7" s="34"/>
      <c r="F7" s="38"/>
      <c r="G7" s="34"/>
      <c r="H7" s="38"/>
      <c r="I7" s="38"/>
      <c r="J7" s="38"/>
      <c r="K7" s="38"/>
      <c r="L7" s="38"/>
      <c r="M7" s="38"/>
      <c r="N7" s="34"/>
      <c r="O7" s="34"/>
      <c r="P7" s="38"/>
      <c r="Q7" s="38"/>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row>
    <row r="8" spans="1:233" x14ac:dyDescent="0.25">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row>
    <row r="9" spans="1:233" x14ac:dyDescent="0.25">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row>
    <row r="10" spans="1:233" x14ac:dyDescent="0.25">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row>
    <row r="11" spans="1:233" x14ac:dyDescent="0.2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row>
    <row r="12" spans="1:233" x14ac:dyDescent="0.25">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row>
    <row r="13" spans="1:233" x14ac:dyDescent="0.25">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row>
    <row r="14" spans="1:233" x14ac:dyDescent="0.25">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row>
    <row r="15" spans="1:233" x14ac:dyDescent="0.2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row>
    <row r="16" spans="1:233" x14ac:dyDescent="0.25">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row>
    <row r="17" spans="1:233" x14ac:dyDescent="0.25">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row>
    <row r="18" spans="1:233" x14ac:dyDescent="0.25">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row>
    <row r="19" spans="1:233" x14ac:dyDescent="0.25">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row>
    <row r="20" spans="1:233" x14ac:dyDescent="0.25">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row>
    <row r="21" spans="1:233" x14ac:dyDescent="0.25">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row>
    <row r="22" spans="1:233" x14ac:dyDescent="0.25">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row>
    <row r="23" spans="1:233" x14ac:dyDescent="0.25">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row>
    <row r="24" spans="1:233" x14ac:dyDescent="0.25">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row>
    <row r="25" spans="1:233" x14ac:dyDescent="0.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row>
    <row r="26" spans="1:233" x14ac:dyDescent="0.25">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row>
    <row r="27" spans="1:233" x14ac:dyDescent="0.25">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row>
    <row r="28" spans="1:233" x14ac:dyDescent="0.25">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row>
    <row r="29" spans="1:233" x14ac:dyDescent="0.25">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row>
    <row r="30" spans="1:233" x14ac:dyDescent="0.25">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row>
    <row r="31" spans="1:233" x14ac:dyDescent="0.25">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row>
    <row r="32" spans="1:233" x14ac:dyDescent="0.25">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row>
    <row r="33" spans="1:233" x14ac:dyDescent="0.25">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row>
    <row r="34" spans="1:233" x14ac:dyDescent="0.25">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row>
    <row r="35" spans="1:233" x14ac:dyDescent="0.2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row>
    <row r="36" spans="1:233" x14ac:dyDescent="0.2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row>
    <row r="37" spans="1:233" x14ac:dyDescent="0.2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row>
    <row r="38" spans="1:233" x14ac:dyDescent="0.2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row>
    <row r="39" spans="1:233" x14ac:dyDescent="0.2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row>
    <row r="40" spans="1:233" x14ac:dyDescent="0.2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row>
    <row r="41" spans="1:233" x14ac:dyDescent="0.2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row>
    <row r="42" spans="1:233" x14ac:dyDescent="0.2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row>
    <row r="43" spans="1:233" x14ac:dyDescent="0.2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row>
    <row r="44" spans="1:233"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row>
    <row r="45" spans="1:233"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row>
    <row r="46" spans="1:233"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row>
    <row r="47" spans="1:233"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row>
    <row r="48" spans="1:233"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row>
    <row r="49" spans="1:233"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row>
    <row r="50" spans="1:233"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row>
    <row r="51" spans="1:233"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row>
    <row r="52" spans="1:233"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row>
    <row r="53" spans="1:233"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row>
    <row r="54" spans="1:233"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row>
    <row r="55" spans="1:233"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row>
    <row r="56" spans="1:233"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row>
    <row r="57" spans="1:233"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row>
    <row r="58" spans="1:233"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row>
    <row r="59" spans="1:233"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row>
    <row r="60" spans="1:233"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row>
    <row r="61" spans="1:233"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row>
    <row r="62" spans="1:233"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row>
    <row r="63" spans="1:233"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row>
    <row r="64" spans="1:233"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row>
    <row r="65" spans="1:233"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row>
    <row r="66" spans="1:233"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row>
    <row r="67" spans="1:233"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row>
    <row r="68" spans="1:233"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row>
    <row r="69" spans="1:233"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row>
    <row r="70" spans="1:233"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row>
    <row r="71" spans="1:233"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row>
    <row r="72" spans="1:233"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row>
    <row r="73" spans="1:233"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row>
    <row r="74" spans="1:233"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row>
    <row r="75" spans="1:233"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row>
    <row r="76" spans="1:233"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row>
    <row r="77" spans="1:233"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row>
    <row r="78" spans="1:233"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row>
    <row r="79" spans="1:233"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row>
    <row r="80" spans="1:233"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row>
    <row r="81" spans="1:233"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row>
    <row r="82" spans="1:233"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row>
    <row r="83" spans="1:233"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row>
    <row r="84" spans="1:233"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row>
    <row r="85" spans="1:233"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row>
    <row r="86" spans="1:233"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row>
    <row r="87" spans="1:233"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row>
    <row r="88" spans="1:233"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row>
    <row r="89" spans="1:233"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row>
    <row r="90" spans="1:233"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row>
    <row r="91" spans="1:233"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row>
    <row r="92" spans="1:233"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row>
    <row r="93" spans="1:233"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row>
    <row r="94" spans="1:233"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row>
    <row r="95" spans="1:233"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row>
    <row r="96" spans="1:233"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row>
    <row r="97" spans="1:233"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row>
    <row r="98" spans="1:233"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row>
    <row r="99" spans="1:233"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row>
    <row r="100" spans="1:233"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row>
    <row r="101" spans="1:233"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row>
    <row r="102" spans="1:233"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row>
    <row r="103" spans="1:233"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row>
    <row r="104" spans="1:233"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row>
    <row r="105" spans="1:233"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row>
    <row r="106" spans="1:233"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row>
    <row r="107" spans="1:233"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row>
    <row r="108" spans="1:233"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row>
    <row r="109" spans="1:233"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row>
  </sheetData>
  <conditionalFormatting sqref="M4">
    <cfRule type="colorScale" priority="1">
      <colorScale>
        <cfvo type="min"/>
        <cfvo type="percentile" val="50"/>
        <cfvo type="max"/>
        <color rgb="FFF8696B"/>
        <color rgb="FFFCFCFF"/>
        <color rgb="FF63BE7B"/>
      </colorScale>
    </cfRule>
    <cfRule type="colorScale" priority="2">
      <colorScale>
        <cfvo type="min"/>
        <cfvo type="max"/>
        <color rgb="FFFCFCFF"/>
        <color rgb="FFF8696B"/>
      </colorScale>
    </cfRule>
  </conditionalFormatting>
  <conditionalFormatting sqref="M5:N5 J4:J5 B1:AM1 H7:M7 E7:F7 A2:AM3 N4:AM4 Q5:AM5 A6:D6 A4:H5 G6 K4:K6 O6:AM6">
    <cfRule type="colorScale" priority="27">
      <colorScale>
        <cfvo type="min"/>
        <cfvo type="percentile" val="50"/>
        <cfvo type="max"/>
        <color rgb="FFF8696B"/>
        <color rgb="FFFCFCFF"/>
        <color rgb="FF63BE7B"/>
      </colorScale>
    </cfRule>
    <cfRule type="colorScale" priority="28">
      <colorScale>
        <cfvo type="min"/>
        <cfvo type="max"/>
        <color rgb="FFFCFCFF"/>
        <color rgb="FFF8696B"/>
      </colorScale>
    </cfRule>
  </conditionalFormatting>
  <conditionalFormatting sqref="O5:P5 P7:Q7">
    <cfRule type="colorScale" priority="25">
      <colorScale>
        <cfvo type="min"/>
        <cfvo type="percentile" val="50"/>
        <cfvo type="max"/>
        <color rgb="FFF8696B"/>
        <color rgb="FFFCFCFF"/>
        <color rgb="FF63BE7B"/>
      </colorScale>
    </cfRule>
    <cfRule type="colorScale" priority="26">
      <colorScale>
        <cfvo type="min"/>
        <cfvo type="max"/>
        <color rgb="FFFCFCFF"/>
        <color rgb="FFF8696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EF0C9-A6A8-4826-9039-BF697812F127}">
  <dimension ref="A1:S27"/>
  <sheetViews>
    <sheetView showGridLines="0" tabSelected="1" workbookViewId="0">
      <selection activeCell="P12" sqref="P12"/>
    </sheetView>
  </sheetViews>
  <sheetFormatPr defaultRowHeight="12.5" x14ac:dyDescent="0.25"/>
  <cols>
    <col min="1" max="1" width="11" customWidth="1"/>
    <col min="2" max="2" width="10.1796875" customWidth="1"/>
    <col min="5" max="5" width="13.36328125" customWidth="1"/>
    <col min="6" max="6" width="11.1796875" customWidth="1"/>
    <col min="7" max="7" width="9.81640625" customWidth="1"/>
  </cols>
  <sheetData>
    <row r="1" spans="1:19" x14ac:dyDescent="0.25">
      <c r="A1" s="34"/>
      <c r="B1" s="34"/>
      <c r="C1" s="34"/>
      <c r="D1" s="34"/>
      <c r="E1" s="34"/>
      <c r="F1" s="34"/>
      <c r="G1" s="34"/>
      <c r="H1" s="34"/>
      <c r="I1" s="34"/>
      <c r="J1" s="34"/>
      <c r="K1" s="34"/>
      <c r="L1" s="34"/>
      <c r="M1" s="34"/>
      <c r="N1" s="34"/>
      <c r="O1" s="34"/>
      <c r="P1" s="34"/>
      <c r="Q1" s="34"/>
      <c r="R1" s="34"/>
      <c r="S1" s="34"/>
    </row>
    <row r="2" spans="1:19" x14ac:dyDescent="0.25">
      <c r="A2" s="34"/>
      <c r="B2" s="34"/>
      <c r="C2" s="34"/>
      <c r="D2" s="34"/>
      <c r="E2" s="34"/>
      <c r="F2" s="34"/>
      <c r="G2" s="34"/>
      <c r="H2" s="34"/>
      <c r="I2" s="34"/>
      <c r="J2" s="34"/>
      <c r="K2" s="34"/>
      <c r="L2" s="34"/>
      <c r="M2" s="34"/>
      <c r="N2" s="34"/>
      <c r="O2" s="34"/>
      <c r="P2" s="34"/>
      <c r="Q2" s="34"/>
      <c r="R2" s="34"/>
      <c r="S2" s="34"/>
    </row>
    <row r="3" spans="1:19" ht="37.5" x14ac:dyDescent="0.9">
      <c r="A3" s="34"/>
      <c r="B3" s="34"/>
      <c r="C3" s="34"/>
      <c r="D3" s="34"/>
      <c r="E3" s="34"/>
      <c r="F3" s="47" t="s">
        <v>91</v>
      </c>
      <c r="G3" s="34"/>
      <c r="H3" s="34"/>
      <c r="I3" s="34"/>
      <c r="J3" s="34"/>
      <c r="K3" s="34"/>
      <c r="L3" s="34"/>
      <c r="M3" s="34"/>
      <c r="N3" s="34"/>
      <c r="O3" s="34"/>
      <c r="P3" s="34"/>
      <c r="Q3" s="34"/>
      <c r="R3" s="34"/>
      <c r="S3" s="34"/>
    </row>
    <row r="4" spans="1:19" x14ac:dyDescent="0.25">
      <c r="A4" s="34"/>
      <c r="B4" s="34"/>
      <c r="C4" s="34"/>
      <c r="D4" s="34"/>
      <c r="E4" s="34"/>
      <c r="F4" s="34"/>
      <c r="G4" s="34"/>
      <c r="H4" s="34"/>
      <c r="I4" s="34"/>
      <c r="J4" s="34"/>
      <c r="K4" s="34"/>
      <c r="L4" s="34"/>
      <c r="M4" s="34"/>
      <c r="N4" s="34"/>
      <c r="O4" s="34"/>
      <c r="P4" s="34"/>
      <c r="Q4" s="34"/>
      <c r="R4" s="34"/>
      <c r="S4" s="34"/>
    </row>
    <row r="5" spans="1:19" s="41" customFormat="1" ht="13" x14ac:dyDescent="0.3">
      <c r="A5" s="49" t="s">
        <v>88</v>
      </c>
      <c r="B5" s="49"/>
      <c r="C5" s="49"/>
    </row>
    <row r="6" spans="1:19" s="41" customFormat="1" x14ac:dyDescent="0.25">
      <c r="A6" s="50" t="s">
        <v>0</v>
      </c>
      <c r="B6" s="50" t="s">
        <v>73</v>
      </c>
      <c r="C6" s="50" t="s">
        <v>70</v>
      </c>
      <c r="D6" s="48"/>
    </row>
    <row r="7" spans="1:19" x14ac:dyDescent="0.25">
      <c r="A7" s="48" t="s">
        <v>29</v>
      </c>
      <c r="B7" s="48">
        <v>1950</v>
      </c>
      <c r="C7" s="48">
        <v>3915</v>
      </c>
      <c r="D7" s="48"/>
      <c r="E7" s="41"/>
      <c r="F7" s="41"/>
      <c r="G7" s="41"/>
      <c r="H7" s="41"/>
      <c r="I7" s="41"/>
      <c r="J7" s="41"/>
      <c r="K7" s="41"/>
      <c r="L7" s="41"/>
      <c r="M7" s="41"/>
      <c r="N7" s="41"/>
      <c r="O7" s="41"/>
      <c r="P7" s="41"/>
      <c r="Q7" s="41"/>
      <c r="R7" s="41"/>
      <c r="S7" s="41"/>
    </row>
    <row r="8" spans="1:19" x14ac:dyDescent="0.25">
      <c r="A8" s="48" t="s">
        <v>16</v>
      </c>
      <c r="B8" s="48">
        <v>1555</v>
      </c>
      <c r="C8" s="48">
        <v>4419</v>
      </c>
      <c r="D8" s="48"/>
      <c r="E8" s="41"/>
      <c r="F8" s="41"/>
      <c r="G8" s="41"/>
      <c r="H8" s="41"/>
      <c r="I8" s="41"/>
      <c r="J8" s="41"/>
      <c r="K8" s="41"/>
      <c r="L8" s="41"/>
      <c r="M8" s="41"/>
      <c r="N8" s="41"/>
      <c r="O8" s="41"/>
      <c r="P8" s="41"/>
      <c r="Q8" s="41"/>
      <c r="R8" s="41"/>
      <c r="S8" s="41"/>
    </row>
    <row r="9" spans="1:19" x14ac:dyDescent="0.25">
      <c r="A9" s="48" t="s">
        <v>35</v>
      </c>
      <c r="B9" s="48">
        <v>2195</v>
      </c>
      <c r="C9" s="48">
        <v>6681</v>
      </c>
      <c r="D9" s="48"/>
      <c r="E9" s="41"/>
      <c r="F9" s="41"/>
      <c r="G9" s="41"/>
      <c r="H9" s="41"/>
      <c r="I9" s="41"/>
      <c r="J9" s="41"/>
      <c r="K9" s="41"/>
      <c r="L9" s="41"/>
      <c r="M9" s="41"/>
      <c r="N9" s="41"/>
      <c r="O9" s="41"/>
      <c r="P9" s="41"/>
      <c r="Q9" s="41"/>
      <c r="R9" s="41"/>
      <c r="S9" s="41"/>
    </row>
    <row r="10" spans="1:19" x14ac:dyDescent="0.25">
      <c r="A10" s="48" t="s">
        <v>32</v>
      </c>
      <c r="B10" s="48">
        <v>2700</v>
      </c>
      <c r="C10" s="48">
        <v>7245</v>
      </c>
      <c r="D10" s="48"/>
      <c r="E10" s="41"/>
      <c r="F10" s="41"/>
      <c r="G10" s="41"/>
      <c r="H10" s="41"/>
      <c r="I10" s="41"/>
      <c r="J10" s="41"/>
      <c r="K10" s="41"/>
      <c r="L10" s="41"/>
      <c r="M10" s="41"/>
      <c r="N10" s="41"/>
      <c r="O10" s="41"/>
      <c r="P10" s="41"/>
      <c r="Q10" s="41"/>
      <c r="R10" s="41"/>
      <c r="S10" s="41"/>
    </row>
    <row r="11" spans="1:19" x14ac:dyDescent="0.25">
      <c r="A11" s="48" t="s">
        <v>26</v>
      </c>
      <c r="B11" s="48">
        <v>900</v>
      </c>
      <c r="C11" s="48">
        <v>1620</v>
      </c>
      <c r="D11" s="48"/>
      <c r="E11" s="41"/>
      <c r="F11" s="41"/>
      <c r="G11" s="41"/>
      <c r="H11" s="41"/>
      <c r="I11" s="41"/>
      <c r="J11" s="41"/>
      <c r="K11" s="41"/>
      <c r="L11" s="41"/>
      <c r="M11" s="41"/>
      <c r="N11" s="41"/>
      <c r="O11" s="41"/>
      <c r="P11" s="41"/>
      <c r="Q11" s="41"/>
      <c r="R11" s="41"/>
      <c r="S11" s="41"/>
    </row>
    <row r="12" spans="1:19" x14ac:dyDescent="0.25">
      <c r="A12" s="48" t="s">
        <v>31</v>
      </c>
      <c r="B12" s="48">
        <v>4025</v>
      </c>
      <c r="C12" s="48">
        <v>10409</v>
      </c>
      <c r="D12" s="48"/>
      <c r="E12" s="41"/>
      <c r="F12" s="41"/>
      <c r="G12" s="41"/>
      <c r="H12" s="41"/>
      <c r="I12" s="41"/>
      <c r="J12" s="41"/>
      <c r="K12" s="41"/>
      <c r="L12" s="41"/>
      <c r="M12" s="41"/>
      <c r="N12" s="41"/>
      <c r="O12" s="41"/>
      <c r="P12" s="41"/>
      <c r="Q12" s="41"/>
      <c r="R12" s="41"/>
      <c r="S12" s="41"/>
    </row>
    <row r="13" spans="1:19" x14ac:dyDescent="0.25">
      <c r="A13" s="48" t="s">
        <v>34</v>
      </c>
      <c r="B13" s="48">
        <v>1030</v>
      </c>
      <c r="C13" s="48">
        <v>1939</v>
      </c>
      <c r="D13" s="48"/>
      <c r="E13" s="41"/>
      <c r="F13" s="41"/>
      <c r="G13" s="41"/>
      <c r="H13" s="41"/>
      <c r="I13" s="41"/>
      <c r="J13" s="41"/>
      <c r="K13" s="41"/>
      <c r="L13" s="41"/>
      <c r="M13" s="41"/>
      <c r="N13" s="41"/>
      <c r="O13" s="41"/>
      <c r="P13" s="41"/>
      <c r="Q13" s="41"/>
      <c r="R13" s="41"/>
      <c r="S13" s="41"/>
    </row>
    <row r="14" spans="1:19" x14ac:dyDescent="0.25">
      <c r="A14" s="48" t="s">
        <v>28</v>
      </c>
      <c r="B14" s="48">
        <v>110</v>
      </c>
      <c r="C14" s="48">
        <v>297</v>
      </c>
      <c r="D14" s="48"/>
      <c r="E14" s="41"/>
      <c r="F14" s="41"/>
      <c r="G14" s="41"/>
      <c r="H14" s="41"/>
      <c r="I14" s="41"/>
      <c r="J14" s="41"/>
      <c r="K14" s="41"/>
      <c r="L14" s="41"/>
      <c r="M14" s="41"/>
      <c r="N14" s="41"/>
      <c r="O14" s="41"/>
      <c r="P14" s="41"/>
      <c r="Q14" s="41"/>
      <c r="R14" s="41"/>
      <c r="S14" s="41"/>
    </row>
    <row r="15" spans="1:19" x14ac:dyDescent="0.25">
      <c r="A15" s="48" t="s">
        <v>33</v>
      </c>
      <c r="B15" s="48">
        <v>3785</v>
      </c>
      <c r="C15" s="48">
        <v>11267</v>
      </c>
      <c r="D15" s="48"/>
      <c r="E15" s="41"/>
      <c r="F15" s="41"/>
      <c r="G15" s="41"/>
      <c r="H15" s="41"/>
      <c r="I15" s="41"/>
      <c r="J15" s="41"/>
      <c r="K15" s="41"/>
      <c r="L15" s="41"/>
      <c r="M15" s="41"/>
      <c r="N15" s="41"/>
      <c r="O15" s="41"/>
      <c r="P15" s="41"/>
      <c r="Q15" s="41"/>
      <c r="R15" s="41"/>
      <c r="S15" s="41"/>
    </row>
    <row r="16" spans="1:19" x14ac:dyDescent="0.25">
      <c r="A16" s="48" t="s">
        <v>27</v>
      </c>
      <c r="B16" s="48">
        <v>390</v>
      </c>
      <c r="C16" s="48">
        <v>741</v>
      </c>
      <c r="D16" s="48"/>
      <c r="E16" s="41"/>
      <c r="F16" s="41"/>
      <c r="G16" s="41"/>
      <c r="H16" s="41"/>
      <c r="I16" s="41"/>
      <c r="J16" s="41"/>
      <c r="K16" s="41"/>
      <c r="L16" s="41"/>
      <c r="M16" s="41"/>
      <c r="N16" s="41"/>
      <c r="O16" s="41"/>
      <c r="P16" s="41"/>
      <c r="Q16" s="41"/>
      <c r="R16" s="41"/>
      <c r="S16" s="41"/>
    </row>
    <row r="17" spans="1:19" x14ac:dyDescent="0.25">
      <c r="A17" s="48" t="s">
        <v>13</v>
      </c>
      <c r="B17" s="48">
        <v>506</v>
      </c>
      <c r="C17" s="48">
        <v>1049</v>
      </c>
      <c r="D17" s="48"/>
      <c r="E17" s="41"/>
      <c r="F17" s="41"/>
      <c r="G17" s="41"/>
      <c r="H17" s="41"/>
      <c r="I17" s="41"/>
      <c r="J17" s="41"/>
      <c r="K17" s="41"/>
      <c r="L17" s="41"/>
      <c r="M17" s="41"/>
      <c r="N17" s="41"/>
      <c r="O17" s="41"/>
      <c r="P17" s="41"/>
      <c r="Q17" s="41"/>
      <c r="R17" s="41"/>
      <c r="S17" s="41"/>
    </row>
    <row r="18" spans="1:19" x14ac:dyDescent="0.25">
      <c r="A18" s="48" t="s">
        <v>30</v>
      </c>
      <c r="B18" s="48">
        <v>2095</v>
      </c>
      <c r="C18" s="48">
        <v>6156</v>
      </c>
      <c r="D18" s="48"/>
      <c r="E18" s="41"/>
      <c r="F18" s="41"/>
      <c r="G18" s="41"/>
      <c r="H18" s="41"/>
      <c r="I18" s="41"/>
      <c r="J18" s="41"/>
      <c r="K18" s="41"/>
      <c r="L18" s="41"/>
      <c r="M18" s="41"/>
      <c r="N18" s="41"/>
      <c r="O18" s="41"/>
      <c r="P18" s="41"/>
      <c r="Q18" s="41"/>
      <c r="R18" s="41"/>
      <c r="S18" s="41"/>
    </row>
    <row r="19" spans="1:19" x14ac:dyDescent="0.25">
      <c r="A19" s="41"/>
      <c r="B19" s="41"/>
      <c r="C19" s="41"/>
      <c r="D19" s="41"/>
      <c r="E19" s="41"/>
      <c r="F19" s="41"/>
      <c r="G19" s="41"/>
      <c r="H19" s="41"/>
      <c r="I19" s="41"/>
      <c r="J19" s="41"/>
      <c r="K19" s="41"/>
      <c r="L19" s="41"/>
      <c r="M19" s="41"/>
      <c r="N19" s="41"/>
      <c r="O19" s="41"/>
      <c r="P19" s="41"/>
      <c r="Q19" s="41"/>
      <c r="R19" s="41"/>
      <c r="S19" s="41"/>
    </row>
    <row r="20" spans="1:19" x14ac:dyDescent="0.25">
      <c r="A20" s="41"/>
      <c r="B20" s="41"/>
      <c r="C20" s="41"/>
      <c r="D20" s="41"/>
      <c r="E20" s="41"/>
      <c r="F20" s="41"/>
      <c r="G20" s="41"/>
      <c r="H20" s="41"/>
      <c r="I20" s="41"/>
      <c r="J20" s="41"/>
      <c r="K20" s="41"/>
      <c r="L20" s="41"/>
      <c r="M20" s="41"/>
      <c r="N20" s="41"/>
      <c r="O20" s="41"/>
      <c r="P20" s="41"/>
      <c r="Q20" s="41"/>
      <c r="R20" s="41"/>
      <c r="S20" s="41"/>
    </row>
    <row r="21" spans="1:19" x14ac:dyDescent="0.25">
      <c r="A21" s="41"/>
      <c r="B21" s="41"/>
      <c r="C21" s="41"/>
      <c r="D21" s="41"/>
      <c r="E21" s="41"/>
      <c r="F21" s="41"/>
      <c r="G21" s="41"/>
      <c r="H21" s="41"/>
      <c r="I21" s="41"/>
      <c r="J21" s="41"/>
      <c r="K21" s="41"/>
      <c r="L21" s="41"/>
      <c r="M21" s="41"/>
      <c r="N21" s="41"/>
      <c r="O21" s="41"/>
      <c r="P21" s="41"/>
      <c r="Q21" s="41"/>
      <c r="R21" s="41"/>
      <c r="S21" s="41"/>
    </row>
    <row r="22" spans="1:19" x14ac:dyDescent="0.25">
      <c r="A22" s="41"/>
      <c r="B22" s="41"/>
      <c r="C22" s="41"/>
      <c r="D22" s="41"/>
      <c r="E22" s="41"/>
      <c r="F22" s="41"/>
      <c r="G22" s="41"/>
      <c r="H22" s="41"/>
      <c r="I22" s="41"/>
      <c r="J22" s="41"/>
      <c r="K22" s="41"/>
      <c r="L22" s="41"/>
      <c r="M22" s="41"/>
      <c r="N22" s="41"/>
      <c r="O22" s="41"/>
      <c r="P22" s="41"/>
      <c r="Q22" s="41"/>
      <c r="R22" s="41"/>
      <c r="S22" s="41"/>
    </row>
    <row r="23" spans="1:19" x14ac:dyDescent="0.25">
      <c r="A23" s="41"/>
      <c r="B23" s="41"/>
      <c r="C23" s="41"/>
      <c r="D23" s="41"/>
      <c r="E23" s="41"/>
      <c r="F23" s="41"/>
      <c r="G23" s="41"/>
      <c r="H23" s="41"/>
      <c r="I23" s="41"/>
      <c r="J23" s="41"/>
      <c r="K23" s="41"/>
      <c r="L23" s="41"/>
      <c r="M23" s="41"/>
      <c r="N23" s="41"/>
      <c r="O23" s="41"/>
      <c r="P23" s="41"/>
      <c r="Q23" s="41"/>
      <c r="R23" s="41"/>
      <c r="S23" s="41"/>
    </row>
    <row r="24" spans="1:19" x14ac:dyDescent="0.25">
      <c r="A24" s="41"/>
      <c r="B24" s="41"/>
      <c r="C24" s="41"/>
      <c r="D24" s="41"/>
      <c r="E24" s="41"/>
      <c r="F24" s="41"/>
      <c r="G24" s="41"/>
      <c r="H24" s="41"/>
      <c r="I24" s="41"/>
      <c r="J24" s="41"/>
      <c r="K24" s="41"/>
      <c r="L24" s="41"/>
      <c r="M24" s="41"/>
      <c r="N24" s="41"/>
      <c r="O24" s="41"/>
      <c r="P24" s="41"/>
      <c r="Q24" s="41"/>
      <c r="R24" s="41"/>
      <c r="S24" s="41"/>
    </row>
    <row r="25" spans="1:19" x14ac:dyDescent="0.25">
      <c r="A25" s="41"/>
      <c r="B25" s="41"/>
      <c r="C25" s="41"/>
      <c r="D25" s="41"/>
      <c r="E25" s="41"/>
      <c r="F25" s="41"/>
      <c r="G25" s="41"/>
      <c r="H25" s="41"/>
      <c r="I25" s="41"/>
      <c r="J25" s="41"/>
      <c r="K25" s="41"/>
      <c r="L25" s="41"/>
      <c r="M25" s="41"/>
      <c r="N25" s="41"/>
      <c r="O25" s="41"/>
      <c r="P25" s="41"/>
      <c r="Q25" s="41"/>
      <c r="R25" s="41"/>
      <c r="S25" s="41"/>
    </row>
    <row r="26" spans="1:19" x14ac:dyDescent="0.25">
      <c r="E26" s="41"/>
      <c r="F26" s="41"/>
      <c r="G26" s="41"/>
    </row>
    <row r="27" spans="1:19" x14ac:dyDescent="0.25">
      <c r="E27" s="41"/>
      <c r="F27" s="41"/>
      <c r="G27" s="41"/>
    </row>
  </sheetData>
  <conditionalFormatting pivot="1" sqref="B7:B18">
    <cfRule type="dataBar" priority="3">
      <dataBar>
        <cfvo type="min"/>
        <cfvo type="max"/>
        <color theme="2" tint="-0.749992370372631"/>
      </dataBar>
      <extLst>
        <ext xmlns:x14="http://schemas.microsoft.com/office/spreadsheetml/2009/9/main" uri="{B025F937-C7B1-47D3-B67F-A62EFF666E3E}">
          <x14:id>{B80A964C-9180-4D6B-BBFB-1E69070C8D0B}</x14:id>
        </ext>
      </extLst>
    </cfRule>
  </conditionalFormatting>
  <conditionalFormatting pivot="1" sqref="B7:B18">
    <cfRule type="dataBar" priority="2">
      <dataBar>
        <cfvo type="min"/>
        <cfvo type="max"/>
        <color theme="2" tint="-0.749992370372631"/>
      </dataBar>
      <extLst>
        <ext xmlns:x14="http://schemas.microsoft.com/office/spreadsheetml/2009/9/main" uri="{B025F937-C7B1-47D3-B67F-A62EFF666E3E}">
          <x14:id>{B7778FFB-D083-4861-85AF-11811F18A666}</x14:id>
        </ext>
      </extLst>
    </cfRule>
  </conditionalFormatting>
  <conditionalFormatting pivot="1" sqref="C7:C18">
    <cfRule type="dataBar" priority="1">
      <dataBar>
        <cfvo type="min"/>
        <cfvo type="max"/>
        <color theme="2" tint="-0.499984740745262"/>
      </dataBar>
      <extLst>
        <ext xmlns:x14="http://schemas.microsoft.com/office/spreadsheetml/2009/9/main" uri="{B025F937-C7B1-47D3-B67F-A62EFF666E3E}">
          <x14:id>{658117F0-BCC1-4848-8AC9-ABAC5DD039E4}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80A964C-9180-4D6B-BBFB-1E69070C8D0B}">
            <x14:dataBar minLength="0" maxLength="100" gradient="0">
              <x14:cfvo type="autoMin"/>
              <x14:cfvo type="autoMax"/>
              <x14:negativeFillColor rgb="FFFF0000"/>
              <x14:axisColor rgb="FF000000"/>
            </x14:dataBar>
          </x14:cfRule>
          <xm:sqref>B7:B18</xm:sqref>
        </x14:conditionalFormatting>
        <x14:conditionalFormatting xmlns:xm="http://schemas.microsoft.com/office/excel/2006/main" pivot="1">
          <x14:cfRule type="dataBar" id="{B7778FFB-D083-4861-85AF-11811F18A666}">
            <x14:dataBar minLength="0" maxLength="100">
              <x14:cfvo type="autoMin"/>
              <x14:cfvo type="autoMax"/>
              <x14:negativeFillColor rgb="FFFF0000"/>
              <x14:axisColor rgb="FF000000"/>
            </x14:dataBar>
          </x14:cfRule>
          <xm:sqref>B7:B18</xm:sqref>
        </x14:conditionalFormatting>
        <x14:conditionalFormatting xmlns:xm="http://schemas.microsoft.com/office/excel/2006/main" pivot="1">
          <x14:cfRule type="dataBar" id="{658117F0-BCC1-4848-8AC9-ABAC5DD039E4}">
            <x14:dataBar minLength="0" maxLength="100">
              <x14:cfvo type="autoMin"/>
              <x14:cfvo type="autoMax"/>
              <x14:negativeFillColor rgb="FFFF0000"/>
              <x14:axisColor rgb="FF000000"/>
            </x14:dataBar>
          </x14:cfRule>
          <xm:sqref>C7:C18</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AB3228-6969-4408-9CB6-87576B4A591C}">
  <ds:schemaRefs>
    <ds:schemaRef ds:uri="http://schemas.microsoft.com/office/2006/metadata/properties"/>
    <ds:schemaRef ds:uri="http://purl.org/dc/terms/"/>
    <ds:schemaRef ds:uri="e6f3563b-9f61-4338-a527-bd75149f763e"/>
    <ds:schemaRef ds:uri="http://purl.org/dc/dcmitype/"/>
    <ds:schemaRef ds:uri="http://www.w3.org/XML/1998/namespace"/>
    <ds:schemaRef ds:uri="http://schemas.openxmlformats.org/package/2006/metadata/core-properties"/>
    <ds:schemaRef ds:uri="http://schemas.microsoft.com/office/2006/documentManagement/types"/>
    <ds:schemaRef ds:uri="http://schemas.microsoft.com/office/infopath/2007/PartnerControls"/>
    <ds:schemaRef ds:uri="1512afc9-94c8-40ab-90ed-fb743d540713"/>
    <ds:schemaRef ds:uri="http://purl.org/dc/elements/1.1/"/>
  </ds:schemaRefs>
</ds:datastoreItem>
</file>

<file path=customXml/itemProps2.xml><?xml version="1.0" encoding="utf-8"?>
<ds:datastoreItem xmlns:ds="http://schemas.openxmlformats.org/officeDocument/2006/customXml" ds:itemID="{CE25387B-41B0-48B1-9B87-0B7338DE4E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5D74EF6-F07A-4D2E-BF98-77D4546E46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Sales</vt:lpstr>
      <vt:lpstr>Tasks</vt:lpstr>
      <vt:lpstr>SOLUTION</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2012-03-07T00:46:35Z</dcterms:created>
  <dcterms:modified xsi:type="dcterms:W3CDTF">2024-08-09T10:12:09Z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17600</vt:r8>
  </property>
  <property fmtid="{D5CDD505-2E9C-101B-9397-08002B2CF9AE}" pid="6" name="Software Version">
    <vt:lpwstr/>
  </property>
</Properties>
</file>