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7b61449c216fa9/Documents/Education/MinTic/Ciclo 3-Desarrollo de Software/Software Development/Projecto-Ciclo III/"/>
    </mc:Choice>
  </mc:AlternateContent>
  <xr:revisionPtr revIDLastSave="17" documentId="8_{90696E4A-9FDD-4DD7-BE8A-2C34DC0FC591}" xr6:coauthVersionLast="47" xr6:coauthVersionMax="47" xr10:uidLastSave="{C786A515-F381-47F5-8FB6-7641E3E4F6F4}"/>
  <bookViews>
    <workbookView xWindow="-120" yWindow="-120" windowWidth="20730" windowHeight="11040" xr2:uid="{F3BEE34E-22D2-4A39-9273-E164637EB9F0}"/>
  </bookViews>
  <sheets>
    <sheet name="LineaDeProducto" sheetId="1" r:id="rId1"/>
    <sheet name="Producto" sheetId="2" r:id="rId2"/>
    <sheet name="Pizza" sheetId="3" r:id="rId3"/>
    <sheet name="Hamburgesa" sheetId="5" r:id="rId4"/>
    <sheet name="Perro" sheetId="6" r:id="rId5"/>
    <sheet name="Ingrediente" sheetId="4" r:id="rId6"/>
    <sheet name="Pasteles" sheetId="7" r:id="rId7"/>
    <sheet name="Acompañantes" sheetId="16" r:id="rId8"/>
    <sheet name="JugoNatural" sheetId="8" r:id="rId9"/>
    <sheet name="Refresco" sheetId="9" r:id="rId10"/>
    <sheet name="BebidasCalientes" sheetId="10" r:id="rId11"/>
    <sheet name="Postres" sheetId="11" r:id="rId12"/>
    <sheet name="Helados" sheetId="12" r:id="rId13"/>
    <sheet name="Galleta" sheetId="13" r:id="rId14"/>
    <sheet name="ComidasTamaño" sheetId="14" r:id="rId15"/>
    <sheet name="Especificacion" sheetId="15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4" l="1"/>
  <c r="F9" i="14"/>
  <c r="F10" i="14"/>
  <c r="F11" i="14"/>
  <c r="F16" i="14" s="1"/>
  <c r="F21" i="14" s="1"/>
  <c r="F26" i="14" s="1"/>
  <c r="F12" i="14"/>
  <c r="F13" i="14"/>
  <c r="F14" i="14"/>
  <c r="F15" i="14"/>
  <c r="F20" i="14" s="1"/>
  <c r="F25" i="14" s="1"/>
  <c r="F17" i="14"/>
  <c r="F18" i="14"/>
  <c r="F19" i="14"/>
  <c r="F24" i="14" s="1"/>
  <c r="F22" i="14"/>
  <c r="F23" i="14"/>
  <c r="F7" i="14"/>
  <c r="E36" i="14"/>
  <c r="E34" i="14"/>
  <c r="E32" i="14"/>
  <c r="E30" i="14"/>
  <c r="E28" i="14"/>
  <c r="E26" i="14"/>
  <c r="E13" i="14"/>
  <c r="E14" i="14"/>
  <c r="E15" i="14"/>
  <c r="E16" i="14"/>
  <c r="E21" i="14" s="1"/>
  <c r="E17" i="14"/>
  <c r="E18" i="14"/>
  <c r="E19" i="14"/>
  <c r="E20" i="14"/>
  <c r="E22" i="14"/>
  <c r="E23" i="14"/>
  <c r="E24" i="14"/>
  <c r="E25" i="14"/>
  <c r="E12" i="14"/>
  <c r="E8" i="14"/>
  <c r="E9" i="14"/>
  <c r="E10" i="14"/>
  <c r="E11" i="14"/>
  <c r="E7" i="14"/>
  <c r="E5" i="14"/>
  <c r="E4" i="14"/>
  <c r="E3" i="14"/>
</calcChain>
</file>

<file path=xl/sharedStrings.xml><?xml version="1.0" encoding="utf-8"?>
<sst xmlns="http://schemas.openxmlformats.org/spreadsheetml/2006/main" count="378" uniqueCount="154">
  <si>
    <t>id</t>
  </si>
  <si>
    <t>LineaDeProducto</t>
  </si>
  <si>
    <t>Comidas</t>
  </si>
  <si>
    <t>Bebidas</t>
  </si>
  <si>
    <t>Postres</t>
  </si>
  <si>
    <t>Producto</t>
  </si>
  <si>
    <t>Pizza</t>
  </si>
  <si>
    <t>Hamburgesa</t>
  </si>
  <si>
    <t>Perro</t>
  </si>
  <si>
    <t>Pasteles</t>
  </si>
  <si>
    <t>Acompañantes</t>
  </si>
  <si>
    <t>JugoNatural</t>
  </si>
  <si>
    <t>Refresco</t>
  </si>
  <si>
    <t>BebidaCaliente</t>
  </si>
  <si>
    <t>Postre</t>
  </si>
  <si>
    <t>Helado</t>
  </si>
  <si>
    <t>Galleta</t>
  </si>
  <si>
    <t>PI</t>
  </si>
  <si>
    <t>HA</t>
  </si>
  <si>
    <t>PE</t>
  </si>
  <si>
    <t>PA</t>
  </si>
  <si>
    <t>AC</t>
  </si>
  <si>
    <t>RE</t>
  </si>
  <si>
    <t>BE</t>
  </si>
  <si>
    <t>HE</t>
  </si>
  <si>
    <t>GA</t>
  </si>
  <si>
    <t>JN</t>
  </si>
  <si>
    <t>BC</t>
  </si>
  <si>
    <t>Li_codigo</t>
  </si>
  <si>
    <t>Pro_codigo</t>
  </si>
  <si>
    <t>CO</t>
  </si>
  <si>
    <t>codigo</t>
  </si>
  <si>
    <t>nombre</t>
  </si>
  <si>
    <t>descripcion</t>
  </si>
  <si>
    <t>COPI</t>
  </si>
  <si>
    <t>Margarita</t>
  </si>
  <si>
    <t>Napolitana</t>
  </si>
  <si>
    <t>Hawaiana</t>
  </si>
  <si>
    <t>Solo queso</t>
  </si>
  <si>
    <t>Pollo y Campiñones</t>
  </si>
  <si>
    <t>Vegetariana</t>
  </si>
  <si>
    <t>Carnes Mix</t>
  </si>
  <si>
    <t>deliciosa solo quesos con salsa de tomate de la casa</t>
  </si>
  <si>
    <t>frescos vegetales combinada con queso bajo en grasa</t>
  </si>
  <si>
    <t>el increible  trio de pollo, cerdo y carne con queso</t>
  </si>
  <si>
    <t>un toque dulce que combina bien</t>
  </si>
  <si>
    <t xml:space="preserve">pollo y vegetales </t>
  </si>
  <si>
    <t>rodajas de tomate con queso y especias (anchoas y oregano)</t>
  </si>
  <si>
    <t>simple salsa de tomate con mozzarela y albahaca</t>
  </si>
  <si>
    <t>anchoas</t>
  </si>
  <si>
    <t>peperoni</t>
  </si>
  <si>
    <t>salchicha</t>
  </si>
  <si>
    <t>pollo</t>
  </si>
  <si>
    <t>carne</t>
  </si>
  <si>
    <t>tuna</t>
  </si>
  <si>
    <t>tomate</t>
  </si>
  <si>
    <t>alpaca</t>
  </si>
  <si>
    <t>brocolli</t>
  </si>
  <si>
    <t>aceitunas</t>
  </si>
  <si>
    <t>lechuga</t>
  </si>
  <si>
    <t>pimenton</t>
  </si>
  <si>
    <t>chile</t>
  </si>
  <si>
    <t>COHA</t>
  </si>
  <si>
    <t>doble carne</t>
  </si>
  <si>
    <t>double pollo</t>
  </si>
  <si>
    <t>especial</t>
  </si>
  <si>
    <t>sencilla carne</t>
  </si>
  <si>
    <t>sencilla pollo</t>
  </si>
  <si>
    <t>jugosa y bien carne asada con queso derretido</t>
  </si>
  <si>
    <t>COPE</t>
  </si>
  <si>
    <t>con tocino y queso extra</t>
  </si>
  <si>
    <t>criollo</t>
  </si>
  <si>
    <t>hawaiano</t>
  </si>
  <si>
    <t>Super</t>
  </si>
  <si>
    <t>salchicha de pollo o carne con queso derretido</t>
  </si>
  <si>
    <t>Dulce para combinar bien</t>
  </si>
  <si>
    <t>Huevos y queso extra</t>
  </si>
  <si>
    <t>ACAC</t>
  </si>
  <si>
    <t>ME</t>
  </si>
  <si>
    <t>Combos o Meals</t>
  </si>
  <si>
    <t>pastel de pollo</t>
  </si>
  <si>
    <t>pastel de carne</t>
  </si>
  <si>
    <t>pastel de queso</t>
  </si>
  <si>
    <t>pastel de queso y jamón</t>
  </si>
  <si>
    <t>empanada de carne</t>
  </si>
  <si>
    <t>empanada de pollo</t>
  </si>
  <si>
    <t>empanada arroz y verduras</t>
  </si>
  <si>
    <t>COPA</t>
  </si>
  <si>
    <t>BEJN</t>
  </si>
  <si>
    <t>piña</t>
  </si>
  <si>
    <t>lulo</t>
  </si>
  <si>
    <t>maracuya</t>
  </si>
  <si>
    <t>guanabana</t>
  </si>
  <si>
    <t>mora</t>
  </si>
  <si>
    <t>fresa</t>
  </si>
  <si>
    <t>arandano</t>
  </si>
  <si>
    <t>BERE</t>
  </si>
  <si>
    <t>cocacola</t>
  </si>
  <si>
    <t>sprite</t>
  </si>
  <si>
    <t>7up</t>
  </si>
  <si>
    <t>fanta</t>
  </si>
  <si>
    <t>colombiana</t>
  </si>
  <si>
    <t>agua</t>
  </si>
  <si>
    <t>BEBC</t>
  </si>
  <si>
    <t>te</t>
  </si>
  <si>
    <t>café</t>
  </si>
  <si>
    <t>capuchino</t>
  </si>
  <si>
    <t>chocolate</t>
  </si>
  <si>
    <t>PT</t>
  </si>
  <si>
    <t>PTPT</t>
  </si>
  <si>
    <t>Tiramisú</t>
  </si>
  <si>
    <t>Torta Chocolate</t>
  </si>
  <si>
    <t>Pastel del Manzana</t>
  </si>
  <si>
    <t>Milhojas</t>
  </si>
  <si>
    <t>PTHE</t>
  </si>
  <si>
    <t>vanilla</t>
  </si>
  <si>
    <t>coco</t>
  </si>
  <si>
    <t>pistacho</t>
  </si>
  <si>
    <t>limon</t>
  </si>
  <si>
    <t>PTGA</t>
  </si>
  <si>
    <t>mantequilla</t>
  </si>
  <si>
    <t>chispas de chocolate</t>
  </si>
  <si>
    <t>zanahoria</t>
  </si>
  <si>
    <t>avena</t>
  </si>
  <si>
    <t>personal</t>
  </si>
  <si>
    <t>pequeña</t>
  </si>
  <si>
    <t>mediana</t>
  </si>
  <si>
    <t>grande</t>
  </si>
  <si>
    <t>extragrande</t>
  </si>
  <si>
    <t>niños</t>
  </si>
  <si>
    <t>adultos</t>
  </si>
  <si>
    <t>numeroIngredientes</t>
  </si>
  <si>
    <t>precioUnitario</t>
  </si>
  <si>
    <t>unico</t>
  </si>
  <si>
    <t>peso(gr)</t>
  </si>
  <si>
    <t>ancho(cm)</t>
  </si>
  <si>
    <t>largo(cm)</t>
  </si>
  <si>
    <t>alto(cm)</t>
  </si>
  <si>
    <t>tipo empaque</t>
  </si>
  <si>
    <t>caja de cartón</t>
  </si>
  <si>
    <t>envoltura de papel</t>
  </si>
  <si>
    <t>bolsa de papel</t>
  </si>
  <si>
    <t>Francesas</t>
  </si>
  <si>
    <t>papas fritas</t>
  </si>
  <si>
    <t>Deditos</t>
  </si>
  <si>
    <t>dedos de queso</t>
  </si>
  <si>
    <t>Yuquitas</t>
  </si>
  <si>
    <t>yuca frita</t>
  </si>
  <si>
    <t>tortillas de maiz</t>
  </si>
  <si>
    <t>Tostaditas</t>
  </si>
  <si>
    <t>vaso desechable</t>
  </si>
  <si>
    <t>caja plastico</t>
  </si>
  <si>
    <t>agua con gas</t>
  </si>
  <si>
    <t>mocha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</si>
</sst>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0B45-A0D5-40EC-8DF9-235E9B7B1C41}">
  <dimension ref="A1:D14"/>
  <sheetViews>
    <sheetView tabSelected="1" workbookViewId="0">
      <selection activeCell="B6" sqref="B6"/>
    </sheetView>
  </sheetViews>
  <sheetFormatPr baseColWidth="10" defaultRowHeight="15" x14ac:dyDescent="0.25"/>
  <cols>
    <col min="3" max="3" width="25.7109375" customWidth="1"/>
  </cols>
  <sheetData>
    <row r="1" spans="1:4" x14ac:dyDescent="0.25">
      <c r="A1" t="s">
        <v>0</v>
      </c>
      <c r="B1" t="s">
        <v>28</v>
      </c>
      <c r="C1" t="s">
        <v>1</v>
      </c>
    </row>
    <row r="2" spans="1:4" x14ac:dyDescent="0.25">
      <c r="A2">
        <v>1</v>
      </c>
      <c r="B2" t="s">
        <v>30</v>
      </c>
      <c r="C2" t="s">
        <v>2</v>
      </c>
    </row>
    <row r="3" spans="1:4" x14ac:dyDescent="0.25">
      <c r="A3">
        <v>2</v>
      </c>
      <c r="B3" t="s">
        <v>21</v>
      </c>
      <c r="C3" t="s">
        <v>10</v>
      </c>
    </row>
    <row r="4" spans="1:4" x14ac:dyDescent="0.25">
      <c r="A4">
        <v>3</v>
      </c>
      <c r="B4" t="s">
        <v>23</v>
      </c>
      <c r="C4" t="s">
        <v>3</v>
      </c>
    </row>
    <row r="5" spans="1:4" x14ac:dyDescent="0.25">
      <c r="A5">
        <v>4</v>
      </c>
      <c r="B5" t="s">
        <v>108</v>
      </c>
      <c r="C5" t="s">
        <v>4</v>
      </c>
    </row>
    <row r="6" spans="1:4" x14ac:dyDescent="0.25">
      <c r="A6">
        <v>5</v>
      </c>
      <c r="B6" s="2" t="s">
        <v>78</v>
      </c>
      <c r="C6" t="s">
        <v>79</v>
      </c>
    </row>
    <row r="12" spans="1:4" x14ac:dyDescent="0.25">
      <c r="C12" s="1"/>
      <c r="D12" s="1"/>
    </row>
    <row r="14" spans="1:4" x14ac:dyDescent="0.25">
      <c r="C14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7E12-A6C7-428E-8C47-5B102DAECD8A}">
  <dimension ref="A1:D13"/>
  <sheetViews>
    <sheetView workbookViewId="0">
      <selection activeCell="D13" sqref="D13"/>
    </sheetView>
  </sheetViews>
  <sheetFormatPr baseColWidth="10" defaultRowHeight="15" x14ac:dyDescent="0.25"/>
  <cols>
    <col min="1" max="1" width="4.710937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96</v>
      </c>
      <c r="C2" t="s">
        <v>97</v>
      </c>
    </row>
    <row r="3" spans="1:4" x14ac:dyDescent="0.25">
      <c r="A3">
        <v>2</v>
      </c>
      <c r="B3" t="s">
        <v>96</v>
      </c>
      <c r="C3" t="s">
        <v>98</v>
      </c>
    </row>
    <row r="4" spans="1:4" x14ac:dyDescent="0.25">
      <c r="A4">
        <v>3</v>
      </c>
      <c r="B4" t="s">
        <v>96</v>
      </c>
      <c r="C4" t="s">
        <v>99</v>
      </c>
    </row>
    <row r="5" spans="1:4" x14ac:dyDescent="0.25">
      <c r="A5">
        <v>4</v>
      </c>
      <c r="B5" t="s">
        <v>96</v>
      </c>
      <c r="C5" t="s">
        <v>100</v>
      </c>
    </row>
    <row r="6" spans="1:4" x14ac:dyDescent="0.25">
      <c r="A6">
        <v>5</v>
      </c>
      <c r="B6" t="s">
        <v>96</v>
      </c>
      <c r="C6" t="s">
        <v>101</v>
      </c>
    </row>
    <row r="7" spans="1:4" x14ac:dyDescent="0.25">
      <c r="A7">
        <v>6</v>
      </c>
      <c r="B7" t="s">
        <v>96</v>
      </c>
      <c r="C7" t="s">
        <v>152</v>
      </c>
    </row>
    <row r="8" spans="1:4" x14ac:dyDescent="0.25">
      <c r="A8">
        <v>7</v>
      </c>
      <c r="B8" t="s">
        <v>96</v>
      </c>
      <c r="C8" t="s">
        <v>102</v>
      </c>
    </row>
    <row r="13" spans="1:4" x14ac:dyDescent="0.25">
      <c r="D1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4642-78BA-46C6-A785-F6448FB00F27}">
  <dimension ref="A1:D9"/>
  <sheetViews>
    <sheetView workbookViewId="0">
      <selection activeCell="C6" sqref="C6"/>
    </sheetView>
  </sheetViews>
  <sheetFormatPr baseColWidth="10" defaultRowHeight="15" x14ac:dyDescent="0.25"/>
  <cols>
    <col min="1" max="1" width="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103</v>
      </c>
      <c r="C2" t="s">
        <v>104</v>
      </c>
    </row>
    <row r="3" spans="1:4" x14ac:dyDescent="0.25">
      <c r="A3">
        <v>2</v>
      </c>
      <c r="B3" t="s">
        <v>103</v>
      </c>
      <c r="C3" t="s">
        <v>105</v>
      </c>
    </row>
    <row r="4" spans="1:4" x14ac:dyDescent="0.25">
      <c r="A4">
        <v>3</v>
      </c>
      <c r="B4" t="s">
        <v>103</v>
      </c>
      <c r="C4" t="s">
        <v>106</v>
      </c>
    </row>
    <row r="5" spans="1:4" x14ac:dyDescent="0.25">
      <c r="A5">
        <v>4</v>
      </c>
      <c r="B5" t="s">
        <v>103</v>
      </c>
      <c r="C5" t="s">
        <v>153</v>
      </c>
    </row>
    <row r="6" spans="1:4" x14ac:dyDescent="0.25">
      <c r="A6">
        <v>5</v>
      </c>
      <c r="B6" t="s">
        <v>103</v>
      </c>
      <c r="C6" t="s">
        <v>107</v>
      </c>
    </row>
    <row r="9" spans="1:4" x14ac:dyDescent="0.25">
      <c r="C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914D-3503-472A-B791-B0C4B4ADC23C}">
  <dimension ref="A1:D5"/>
  <sheetViews>
    <sheetView workbookViewId="0">
      <selection activeCell="A6" sqref="A6"/>
    </sheetView>
  </sheetViews>
  <sheetFormatPr baseColWidth="10" defaultRowHeight="15" x14ac:dyDescent="0.25"/>
  <cols>
    <col min="1" max="1" width="3.42578125" customWidth="1"/>
    <col min="3" max="3" width="19.710937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109</v>
      </c>
      <c r="C2" t="s">
        <v>110</v>
      </c>
    </row>
    <row r="3" spans="1:4" x14ac:dyDescent="0.25">
      <c r="A3">
        <v>2</v>
      </c>
      <c r="B3" t="s">
        <v>109</v>
      </c>
      <c r="C3" t="s">
        <v>111</v>
      </c>
    </row>
    <row r="4" spans="1:4" x14ac:dyDescent="0.25">
      <c r="A4">
        <v>3</v>
      </c>
      <c r="B4" t="s">
        <v>109</v>
      </c>
      <c r="C4" t="s">
        <v>112</v>
      </c>
    </row>
    <row r="5" spans="1:4" x14ac:dyDescent="0.25">
      <c r="A5">
        <v>4</v>
      </c>
      <c r="B5" t="s">
        <v>109</v>
      </c>
      <c r="C5" t="s">
        <v>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F68A-F936-43B3-9A80-1AFAFC6C9F71}">
  <dimension ref="A1:D6"/>
  <sheetViews>
    <sheetView workbookViewId="0">
      <selection activeCell="C13" sqref="C13"/>
    </sheetView>
  </sheetViews>
  <sheetFormatPr baseColWidth="10" defaultRowHeight="15" x14ac:dyDescent="0.25"/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114</v>
      </c>
      <c r="C2" t="s">
        <v>115</v>
      </c>
    </row>
    <row r="3" spans="1:4" x14ac:dyDescent="0.25">
      <c r="A3">
        <v>2</v>
      </c>
      <c r="B3" t="s">
        <v>114</v>
      </c>
      <c r="C3" t="s">
        <v>116</v>
      </c>
    </row>
    <row r="4" spans="1:4" x14ac:dyDescent="0.25">
      <c r="A4">
        <v>3</v>
      </c>
      <c r="B4" t="s">
        <v>114</v>
      </c>
      <c r="C4" t="s">
        <v>117</v>
      </c>
    </row>
    <row r="5" spans="1:4" x14ac:dyDescent="0.25">
      <c r="A5">
        <v>4</v>
      </c>
      <c r="B5" t="s">
        <v>114</v>
      </c>
      <c r="C5" t="s">
        <v>107</v>
      </c>
    </row>
    <row r="6" spans="1:4" x14ac:dyDescent="0.25">
      <c r="A6">
        <v>5</v>
      </c>
      <c r="B6" t="s">
        <v>114</v>
      </c>
      <c r="C6" t="s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019-4FA4-44AF-88F3-4062B93ED7C6}">
  <dimension ref="A1:D5"/>
  <sheetViews>
    <sheetView workbookViewId="0">
      <selection activeCell="C7" sqref="C7"/>
    </sheetView>
  </sheetViews>
  <sheetFormatPr baseColWidth="10" defaultRowHeight="15" x14ac:dyDescent="0.25"/>
  <cols>
    <col min="3" max="3" width="18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119</v>
      </c>
      <c r="C2" t="s">
        <v>120</v>
      </c>
    </row>
    <row r="3" spans="1:4" x14ac:dyDescent="0.25">
      <c r="A3">
        <v>2</v>
      </c>
      <c r="B3" t="s">
        <v>119</v>
      </c>
      <c r="C3" t="s">
        <v>121</v>
      </c>
    </row>
    <row r="4" spans="1:4" x14ac:dyDescent="0.25">
      <c r="A4">
        <v>3</v>
      </c>
      <c r="B4" t="s">
        <v>119</v>
      </c>
      <c r="C4" t="s">
        <v>122</v>
      </c>
    </row>
    <row r="5" spans="1:4" x14ac:dyDescent="0.25">
      <c r="A5">
        <v>4</v>
      </c>
      <c r="B5" t="s">
        <v>119</v>
      </c>
      <c r="C5" t="s"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1505-0553-459B-AEA3-E8434501326B}">
  <dimension ref="A1:J40"/>
  <sheetViews>
    <sheetView workbookViewId="0">
      <selection activeCell="E1" sqref="E1:J1"/>
    </sheetView>
  </sheetViews>
  <sheetFormatPr baseColWidth="10" defaultRowHeight="15" x14ac:dyDescent="0.25"/>
  <cols>
    <col min="3" max="3" width="13.85546875" customWidth="1"/>
    <col min="4" max="4" width="13.7109375" customWidth="1"/>
    <col min="5" max="5" width="14.85546875" customWidth="1"/>
    <col min="6" max="6" width="8" customWidth="1"/>
    <col min="7" max="8" width="8.140625" customWidth="1"/>
    <col min="9" max="9" width="6.140625" customWidth="1"/>
    <col min="10" max="10" width="8.140625" customWidth="1"/>
  </cols>
  <sheetData>
    <row r="1" spans="1:10" x14ac:dyDescent="0.25">
      <c r="A1" t="s">
        <v>0</v>
      </c>
      <c r="B1" t="s">
        <v>31</v>
      </c>
      <c r="C1" t="s">
        <v>32</v>
      </c>
      <c r="D1" t="s">
        <v>131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</row>
    <row r="2" spans="1:10" x14ac:dyDescent="0.25">
      <c r="A2">
        <v>1</v>
      </c>
      <c r="B2" t="s">
        <v>34</v>
      </c>
      <c r="C2" t="s">
        <v>124</v>
      </c>
      <c r="D2">
        <v>1</v>
      </c>
      <c r="E2" s="3">
        <v>14000</v>
      </c>
      <c r="F2" s="3">
        <v>150</v>
      </c>
      <c r="G2">
        <v>18</v>
      </c>
      <c r="H2">
        <v>18</v>
      </c>
      <c r="I2">
        <v>2</v>
      </c>
      <c r="J2" s="2" t="s">
        <v>139</v>
      </c>
    </row>
    <row r="3" spans="1:10" x14ac:dyDescent="0.25">
      <c r="A3">
        <v>2</v>
      </c>
      <c r="B3" t="s">
        <v>34</v>
      </c>
      <c r="C3" t="s">
        <v>125</v>
      </c>
      <c r="D3">
        <v>1</v>
      </c>
      <c r="E3" s="3">
        <f>$E$2+(($E$6-$E$2)/4)*1</f>
        <v>20500</v>
      </c>
      <c r="F3" s="3">
        <v>280</v>
      </c>
      <c r="G3">
        <v>22</v>
      </c>
      <c r="H3">
        <v>22</v>
      </c>
      <c r="I3">
        <v>2</v>
      </c>
      <c r="J3" s="2" t="s">
        <v>139</v>
      </c>
    </row>
    <row r="4" spans="1:10" x14ac:dyDescent="0.25">
      <c r="A4">
        <v>3</v>
      </c>
      <c r="B4" t="s">
        <v>34</v>
      </c>
      <c r="C4" t="s">
        <v>126</v>
      </c>
      <c r="D4">
        <v>1</v>
      </c>
      <c r="E4" s="3">
        <f>$E$2+(($E$6-$E$2)/4)*2</f>
        <v>27000</v>
      </c>
      <c r="F4" s="3">
        <v>350</v>
      </c>
      <c r="G4">
        <v>28</v>
      </c>
      <c r="H4">
        <v>28</v>
      </c>
      <c r="I4">
        <v>2</v>
      </c>
      <c r="J4" s="2" t="s">
        <v>139</v>
      </c>
    </row>
    <row r="5" spans="1:10" x14ac:dyDescent="0.25">
      <c r="A5">
        <v>4</v>
      </c>
      <c r="B5" t="s">
        <v>34</v>
      </c>
      <c r="C5" t="s">
        <v>127</v>
      </c>
      <c r="D5">
        <v>1</v>
      </c>
      <c r="E5" s="3">
        <f>$E$2+(($E$6-$E$2)/4)*3</f>
        <v>33500</v>
      </c>
      <c r="F5" s="3">
        <v>440</v>
      </c>
      <c r="G5">
        <v>34</v>
      </c>
      <c r="H5">
        <v>34</v>
      </c>
      <c r="I5">
        <v>2</v>
      </c>
      <c r="J5" s="2" t="s">
        <v>139</v>
      </c>
    </row>
    <row r="6" spans="1:10" x14ac:dyDescent="0.25">
      <c r="A6">
        <v>5</v>
      </c>
      <c r="B6" t="s">
        <v>34</v>
      </c>
      <c r="C6" t="s">
        <v>128</v>
      </c>
      <c r="D6">
        <v>1</v>
      </c>
      <c r="E6" s="3">
        <v>40000</v>
      </c>
      <c r="F6" s="3">
        <v>500</v>
      </c>
      <c r="G6">
        <v>38</v>
      </c>
      <c r="H6">
        <v>38</v>
      </c>
      <c r="I6">
        <v>2</v>
      </c>
      <c r="J6" s="2" t="s">
        <v>139</v>
      </c>
    </row>
    <row r="7" spans="1:10" x14ac:dyDescent="0.25">
      <c r="A7">
        <v>6</v>
      </c>
      <c r="B7" t="s">
        <v>34</v>
      </c>
      <c r="C7" t="s">
        <v>124</v>
      </c>
      <c r="D7">
        <v>2</v>
      </c>
      <c r="E7" s="3">
        <f>E2*1.2</f>
        <v>16800</v>
      </c>
      <c r="F7" s="3">
        <f>F2*1.05</f>
        <v>157.5</v>
      </c>
      <c r="G7">
        <v>18</v>
      </c>
      <c r="H7">
        <v>18</v>
      </c>
      <c r="I7">
        <v>2</v>
      </c>
      <c r="J7" s="2" t="s">
        <v>139</v>
      </c>
    </row>
    <row r="8" spans="1:10" x14ac:dyDescent="0.25">
      <c r="A8">
        <v>7</v>
      </c>
      <c r="B8" t="s">
        <v>34</v>
      </c>
      <c r="C8" t="s">
        <v>125</v>
      </c>
      <c r="D8">
        <v>2</v>
      </c>
      <c r="E8" s="3">
        <f t="shared" ref="E8:E26" si="0">E3*1.2</f>
        <v>24600</v>
      </c>
      <c r="F8" s="3">
        <f t="shared" ref="F8:F26" si="1">F3*1.05</f>
        <v>294</v>
      </c>
      <c r="G8">
        <v>22</v>
      </c>
      <c r="H8">
        <v>22</v>
      </c>
      <c r="I8">
        <v>2</v>
      </c>
      <c r="J8" s="2" t="s">
        <v>139</v>
      </c>
    </row>
    <row r="9" spans="1:10" x14ac:dyDescent="0.25">
      <c r="A9">
        <v>8</v>
      </c>
      <c r="B9" t="s">
        <v>34</v>
      </c>
      <c r="C9" t="s">
        <v>126</v>
      </c>
      <c r="D9">
        <v>2</v>
      </c>
      <c r="E9" s="3">
        <f t="shared" si="0"/>
        <v>32400</v>
      </c>
      <c r="F9" s="3">
        <f t="shared" si="1"/>
        <v>367.5</v>
      </c>
      <c r="G9">
        <v>28</v>
      </c>
      <c r="H9">
        <v>28</v>
      </c>
      <c r="I9">
        <v>2</v>
      </c>
      <c r="J9" s="2" t="s">
        <v>139</v>
      </c>
    </row>
    <row r="10" spans="1:10" x14ac:dyDescent="0.25">
      <c r="A10">
        <v>9</v>
      </c>
      <c r="B10" t="s">
        <v>34</v>
      </c>
      <c r="C10" t="s">
        <v>127</v>
      </c>
      <c r="D10">
        <v>2</v>
      </c>
      <c r="E10" s="3">
        <f t="shared" si="0"/>
        <v>40200</v>
      </c>
      <c r="F10" s="3">
        <f t="shared" si="1"/>
        <v>462</v>
      </c>
      <c r="G10">
        <v>34</v>
      </c>
      <c r="H10">
        <v>34</v>
      </c>
      <c r="I10">
        <v>2</v>
      </c>
      <c r="J10" s="2" t="s">
        <v>139</v>
      </c>
    </row>
    <row r="11" spans="1:10" x14ac:dyDescent="0.25">
      <c r="A11">
        <v>10</v>
      </c>
      <c r="B11" t="s">
        <v>34</v>
      </c>
      <c r="C11" t="s">
        <v>128</v>
      </c>
      <c r="D11">
        <v>2</v>
      </c>
      <c r="E11" s="3">
        <f t="shared" si="0"/>
        <v>48000</v>
      </c>
      <c r="F11" s="3">
        <f t="shared" si="1"/>
        <v>525</v>
      </c>
      <c r="G11">
        <v>38</v>
      </c>
      <c r="H11">
        <v>38</v>
      </c>
      <c r="I11">
        <v>2</v>
      </c>
      <c r="J11" s="2" t="s">
        <v>139</v>
      </c>
    </row>
    <row r="12" spans="1:10" x14ac:dyDescent="0.25">
      <c r="A12">
        <v>11</v>
      </c>
      <c r="B12" t="s">
        <v>34</v>
      </c>
      <c r="C12" t="s">
        <v>124</v>
      </c>
      <c r="D12">
        <v>3</v>
      </c>
      <c r="E12" s="3">
        <f>E7*1.1</f>
        <v>18480</v>
      </c>
      <c r="F12" s="3">
        <f t="shared" si="1"/>
        <v>165.375</v>
      </c>
      <c r="G12">
        <v>18</v>
      </c>
      <c r="H12">
        <v>18</v>
      </c>
      <c r="I12">
        <v>2</v>
      </c>
      <c r="J12" s="2" t="s">
        <v>139</v>
      </c>
    </row>
    <row r="13" spans="1:10" x14ac:dyDescent="0.25">
      <c r="A13">
        <v>12</v>
      </c>
      <c r="B13" t="s">
        <v>34</v>
      </c>
      <c r="C13" t="s">
        <v>125</v>
      </c>
      <c r="D13">
        <v>3</v>
      </c>
      <c r="E13" s="3">
        <f t="shared" ref="E13:E25" si="2">E8*1.1</f>
        <v>27060.000000000004</v>
      </c>
      <c r="F13" s="3">
        <f t="shared" si="1"/>
        <v>308.7</v>
      </c>
      <c r="G13">
        <v>22</v>
      </c>
      <c r="H13">
        <v>22</v>
      </c>
      <c r="I13">
        <v>2</v>
      </c>
      <c r="J13" s="2" t="s">
        <v>139</v>
      </c>
    </row>
    <row r="14" spans="1:10" x14ac:dyDescent="0.25">
      <c r="A14">
        <v>13</v>
      </c>
      <c r="B14" t="s">
        <v>34</v>
      </c>
      <c r="C14" t="s">
        <v>126</v>
      </c>
      <c r="D14">
        <v>3</v>
      </c>
      <c r="E14" s="3">
        <f t="shared" si="2"/>
        <v>35640</v>
      </c>
      <c r="F14" s="3">
        <f t="shared" si="1"/>
        <v>385.875</v>
      </c>
      <c r="G14">
        <v>28</v>
      </c>
      <c r="H14">
        <v>28</v>
      </c>
      <c r="I14">
        <v>2</v>
      </c>
      <c r="J14" s="2" t="s">
        <v>139</v>
      </c>
    </row>
    <row r="15" spans="1:10" x14ac:dyDescent="0.25">
      <c r="A15">
        <v>14</v>
      </c>
      <c r="B15" t="s">
        <v>34</v>
      </c>
      <c r="C15" t="s">
        <v>127</v>
      </c>
      <c r="D15">
        <v>3</v>
      </c>
      <c r="E15" s="3">
        <f t="shared" si="2"/>
        <v>44220</v>
      </c>
      <c r="F15" s="3">
        <f t="shared" si="1"/>
        <v>485.1</v>
      </c>
      <c r="G15">
        <v>34</v>
      </c>
      <c r="H15">
        <v>34</v>
      </c>
      <c r="I15">
        <v>2</v>
      </c>
      <c r="J15" s="2" t="s">
        <v>139</v>
      </c>
    </row>
    <row r="16" spans="1:10" x14ac:dyDescent="0.25">
      <c r="A16">
        <v>15</v>
      </c>
      <c r="B16" t="s">
        <v>34</v>
      </c>
      <c r="C16" t="s">
        <v>128</v>
      </c>
      <c r="D16">
        <v>3</v>
      </c>
      <c r="E16" s="3">
        <f t="shared" si="2"/>
        <v>52800.000000000007</v>
      </c>
      <c r="F16" s="3">
        <f t="shared" si="1"/>
        <v>551.25</v>
      </c>
      <c r="G16">
        <v>38</v>
      </c>
      <c r="H16">
        <v>38</v>
      </c>
      <c r="I16">
        <v>2</v>
      </c>
      <c r="J16" s="2" t="s">
        <v>139</v>
      </c>
    </row>
    <row r="17" spans="1:10" x14ac:dyDescent="0.25">
      <c r="A17">
        <v>16</v>
      </c>
      <c r="B17" t="s">
        <v>34</v>
      </c>
      <c r="C17" t="s">
        <v>124</v>
      </c>
      <c r="D17">
        <v>4</v>
      </c>
      <c r="E17" s="3">
        <f t="shared" si="2"/>
        <v>20328</v>
      </c>
      <c r="F17" s="3">
        <f t="shared" si="1"/>
        <v>173.64375000000001</v>
      </c>
      <c r="G17">
        <v>18</v>
      </c>
      <c r="H17">
        <v>18</v>
      </c>
      <c r="I17">
        <v>2</v>
      </c>
      <c r="J17" s="2" t="s">
        <v>139</v>
      </c>
    </row>
    <row r="18" spans="1:10" x14ac:dyDescent="0.25">
      <c r="A18">
        <v>17</v>
      </c>
      <c r="B18" t="s">
        <v>34</v>
      </c>
      <c r="C18" t="s">
        <v>125</v>
      </c>
      <c r="D18">
        <v>4</v>
      </c>
      <c r="E18" s="3">
        <f t="shared" si="2"/>
        <v>29766.000000000007</v>
      </c>
      <c r="F18" s="3">
        <f t="shared" si="1"/>
        <v>324.13499999999999</v>
      </c>
      <c r="G18">
        <v>22</v>
      </c>
      <c r="H18">
        <v>22</v>
      </c>
      <c r="I18">
        <v>2</v>
      </c>
      <c r="J18" s="2" t="s">
        <v>139</v>
      </c>
    </row>
    <row r="19" spans="1:10" x14ac:dyDescent="0.25">
      <c r="A19">
        <v>18</v>
      </c>
      <c r="B19" t="s">
        <v>34</v>
      </c>
      <c r="C19" t="s">
        <v>126</v>
      </c>
      <c r="D19">
        <v>4</v>
      </c>
      <c r="E19" s="3">
        <f t="shared" si="2"/>
        <v>39204</v>
      </c>
      <c r="F19" s="3">
        <f t="shared" si="1"/>
        <v>405.16875000000005</v>
      </c>
      <c r="G19">
        <v>28</v>
      </c>
      <c r="H19">
        <v>28</v>
      </c>
      <c r="I19">
        <v>2</v>
      </c>
      <c r="J19" s="2" t="s">
        <v>139</v>
      </c>
    </row>
    <row r="20" spans="1:10" x14ac:dyDescent="0.25">
      <c r="A20">
        <v>19</v>
      </c>
      <c r="B20" t="s">
        <v>34</v>
      </c>
      <c r="C20" t="s">
        <v>127</v>
      </c>
      <c r="D20">
        <v>4</v>
      </c>
      <c r="E20" s="3">
        <f t="shared" si="2"/>
        <v>48642.000000000007</v>
      </c>
      <c r="F20" s="3">
        <f t="shared" si="1"/>
        <v>509.35500000000002</v>
      </c>
      <c r="G20">
        <v>34</v>
      </c>
      <c r="H20">
        <v>34</v>
      </c>
      <c r="I20">
        <v>2</v>
      </c>
      <c r="J20" s="2" t="s">
        <v>139</v>
      </c>
    </row>
    <row r="21" spans="1:10" x14ac:dyDescent="0.25">
      <c r="A21">
        <v>20</v>
      </c>
      <c r="B21" t="s">
        <v>34</v>
      </c>
      <c r="C21" t="s">
        <v>128</v>
      </c>
      <c r="D21">
        <v>4</v>
      </c>
      <c r="E21" s="3">
        <f t="shared" si="2"/>
        <v>58080.000000000015</v>
      </c>
      <c r="F21" s="3">
        <f t="shared" si="1"/>
        <v>578.8125</v>
      </c>
      <c r="G21">
        <v>38</v>
      </c>
      <c r="H21">
        <v>38</v>
      </c>
      <c r="I21">
        <v>2</v>
      </c>
      <c r="J21" s="2" t="s">
        <v>139</v>
      </c>
    </row>
    <row r="22" spans="1:10" x14ac:dyDescent="0.25">
      <c r="A22">
        <v>21</v>
      </c>
      <c r="B22" t="s">
        <v>34</v>
      </c>
      <c r="C22" t="s">
        <v>124</v>
      </c>
      <c r="D22">
        <v>5</v>
      </c>
      <c r="E22" s="3">
        <f t="shared" si="2"/>
        <v>22360.800000000003</v>
      </c>
      <c r="F22" s="3">
        <f t="shared" si="1"/>
        <v>182.32593750000001</v>
      </c>
      <c r="G22">
        <v>18</v>
      </c>
      <c r="H22">
        <v>18</v>
      </c>
      <c r="I22">
        <v>2</v>
      </c>
      <c r="J22" s="2" t="s">
        <v>139</v>
      </c>
    </row>
    <row r="23" spans="1:10" x14ac:dyDescent="0.25">
      <c r="A23">
        <v>22</v>
      </c>
      <c r="B23" t="s">
        <v>34</v>
      </c>
      <c r="C23" t="s">
        <v>125</v>
      </c>
      <c r="D23">
        <v>5</v>
      </c>
      <c r="E23" s="3">
        <f t="shared" si="2"/>
        <v>32742.600000000009</v>
      </c>
      <c r="F23" s="3">
        <f t="shared" si="1"/>
        <v>340.34174999999999</v>
      </c>
      <c r="G23">
        <v>22</v>
      </c>
      <c r="H23">
        <v>22</v>
      </c>
      <c r="I23">
        <v>2</v>
      </c>
      <c r="J23" s="2" t="s">
        <v>139</v>
      </c>
    </row>
    <row r="24" spans="1:10" x14ac:dyDescent="0.25">
      <c r="A24">
        <v>23</v>
      </c>
      <c r="B24" t="s">
        <v>34</v>
      </c>
      <c r="C24" t="s">
        <v>126</v>
      </c>
      <c r="D24">
        <v>5</v>
      </c>
      <c r="E24" s="3">
        <f t="shared" si="2"/>
        <v>43124.4</v>
      </c>
      <c r="F24" s="3">
        <f t="shared" si="1"/>
        <v>425.42718750000006</v>
      </c>
      <c r="G24">
        <v>28</v>
      </c>
      <c r="H24">
        <v>28</v>
      </c>
      <c r="I24">
        <v>2</v>
      </c>
      <c r="J24" s="2" t="s">
        <v>139</v>
      </c>
    </row>
    <row r="25" spans="1:10" x14ac:dyDescent="0.25">
      <c r="A25">
        <v>24</v>
      </c>
      <c r="B25" t="s">
        <v>34</v>
      </c>
      <c r="C25" t="s">
        <v>127</v>
      </c>
      <c r="D25">
        <v>5</v>
      </c>
      <c r="E25" s="3">
        <f t="shared" si="2"/>
        <v>53506.200000000012</v>
      </c>
      <c r="F25" s="3">
        <f t="shared" si="1"/>
        <v>534.82275000000004</v>
      </c>
      <c r="G25">
        <v>34</v>
      </c>
      <c r="H25">
        <v>34</v>
      </c>
      <c r="I25">
        <v>2</v>
      </c>
      <c r="J25" s="2" t="s">
        <v>139</v>
      </c>
    </row>
    <row r="26" spans="1:10" x14ac:dyDescent="0.25">
      <c r="A26">
        <v>25</v>
      </c>
      <c r="B26" t="s">
        <v>34</v>
      </c>
      <c r="C26" t="s">
        <v>128</v>
      </c>
      <c r="D26">
        <v>5</v>
      </c>
      <c r="E26" s="3">
        <f>E21*1.1</f>
        <v>63888.000000000022</v>
      </c>
      <c r="F26" s="3">
        <f t="shared" si="1"/>
        <v>607.75312500000007</v>
      </c>
      <c r="G26">
        <v>38</v>
      </c>
      <c r="H26">
        <v>38</v>
      </c>
      <c r="I26">
        <v>2</v>
      </c>
      <c r="J26" s="2" t="s">
        <v>139</v>
      </c>
    </row>
    <row r="27" spans="1:10" x14ac:dyDescent="0.25">
      <c r="A27">
        <v>26</v>
      </c>
      <c r="B27" t="s">
        <v>62</v>
      </c>
      <c r="C27" t="s">
        <v>129</v>
      </c>
      <c r="D27">
        <v>1</v>
      </c>
      <c r="E27">
        <v>11000</v>
      </c>
      <c r="F27" s="3">
        <v>120</v>
      </c>
      <c r="G27">
        <v>10</v>
      </c>
      <c r="H27">
        <v>10</v>
      </c>
      <c r="I27">
        <v>5</v>
      </c>
      <c r="J27" s="2" t="s">
        <v>139</v>
      </c>
    </row>
    <row r="28" spans="1:10" x14ac:dyDescent="0.25">
      <c r="A28">
        <v>27</v>
      </c>
      <c r="B28" t="s">
        <v>62</v>
      </c>
      <c r="C28" t="s">
        <v>129</v>
      </c>
      <c r="D28">
        <v>2</v>
      </c>
      <c r="E28" s="3">
        <f>E27*1.2</f>
        <v>13200</v>
      </c>
      <c r="F28">
        <v>140</v>
      </c>
      <c r="G28">
        <v>10</v>
      </c>
      <c r="H28">
        <v>10</v>
      </c>
      <c r="I28">
        <v>5</v>
      </c>
      <c r="J28" s="2" t="s">
        <v>139</v>
      </c>
    </row>
    <row r="29" spans="1:10" x14ac:dyDescent="0.25">
      <c r="A29">
        <v>28</v>
      </c>
      <c r="B29" t="s">
        <v>62</v>
      </c>
      <c r="C29" t="s">
        <v>130</v>
      </c>
      <c r="D29">
        <v>1</v>
      </c>
      <c r="E29">
        <v>14000</v>
      </c>
      <c r="F29">
        <v>150</v>
      </c>
      <c r="G29">
        <v>12</v>
      </c>
      <c r="H29">
        <v>12</v>
      </c>
      <c r="I29">
        <v>6</v>
      </c>
      <c r="J29" s="2" t="s">
        <v>139</v>
      </c>
    </row>
    <row r="30" spans="1:10" x14ac:dyDescent="0.25">
      <c r="A30">
        <v>29</v>
      </c>
      <c r="B30" t="s">
        <v>62</v>
      </c>
      <c r="C30" t="s">
        <v>130</v>
      </c>
      <c r="D30">
        <v>2</v>
      </c>
      <c r="E30">
        <f>E29*1.2</f>
        <v>16800</v>
      </c>
      <c r="F30" s="3">
        <v>180</v>
      </c>
      <c r="G30">
        <v>12</v>
      </c>
      <c r="H30">
        <v>12</v>
      </c>
      <c r="I30">
        <v>6</v>
      </c>
      <c r="J30" s="2" t="s">
        <v>139</v>
      </c>
    </row>
    <row r="31" spans="1:10" x14ac:dyDescent="0.25">
      <c r="A31">
        <v>30</v>
      </c>
      <c r="B31" t="s">
        <v>69</v>
      </c>
      <c r="C31" t="s">
        <v>129</v>
      </c>
      <c r="D31">
        <v>1</v>
      </c>
      <c r="E31">
        <v>9000</v>
      </c>
      <c r="F31" s="3">
        <v>50</v>
      </c>
      <c r="G31">
        <v>6</v>
      </c>
      <c r="H31">
        <v>13</v>
      </c>
      <c r="I31">
        <v>6</v>
      </c>
      <c r="J31" s="2" t="s">
        <v>140</v>
      </c>
    </row>
    <row r="32" spans="1:10" x14ac:dyDescent="0.25">
      <c r="A32">
        <v>31</v>
      </c>
      <c r="B32" t="s">
        <v>69</v>
      </c>
      <c r="C32" t="s">
        <v>129</v>
      </c>
      <c r="D32">
        <v>2</v>
      </c>
      <c r="E32">
        <f>E31*1.2</f>
        <v>10800</v>
      </c>
      <c r="F32" s="3">
        <v>55</v>
      </c>
      <c r="G32">
        <v>6</v>
      </c>
      <c r="H32">
        <v>13</v>
      </c>
      <c r="I32">
        <v>6</v>
      </c>
      <c r="J32" s="2" t="s">
        <v>140</v>
      </c>
    </row>
    <row r="33" spans="1:10" x14ac:dyDescent="0.25">
      <c r="A33">
        <v>32</v>
      </c>
      <c r="B33" t="s">
        <v>69</v>
      </c>
      <c r="C33" t="s">
        <v>130</v>
      </c>
      <c r="D33">
        <v>1</v>
      </c>
      <c r="E33">
        <v>11000</v>
      </c>
      <c r="F33" s="3">
        <v>70</v>
      </c>
      <c r="G33">
        <v>8</v>
      </c>
      <c r="H33">
        <v>16</v>
      </c>
      <c r="I33">
        <v>8</v>
      </c>
      <c r="J33" s="2" t="s">
        <v>140</v>
      </c>
    </row>
    <row r="34" spans="1:10" x14ac:dyDescent="0.25">
      <c r="A34">
        <v>33</v>
      </c>
      <c r="B34" t="s">
        <v>69</v>
      </c>
      <c r="C34" t="s">
        <v>130</v>
      </c>
      <c r="D34">
        <v>2</v>
      </c>
      <c r="E34">
        <f>E33*1.2</f>
        <v>13200</v>
      </c>
      <c r="F34" s="3">
        <v>80</v>
      </c>
      <c r="G34">
        <v>8</v>
      </c>
      <c r="H34">
        <v>16</v>
      </c>
      <c r="I34">
        <v>8</v>
      </c>
      <c r="J34" s="2" t="s">
        <v>140</v>
      </c>
    </row>
    <row r="35" spans="1:10" x14ac:dyDescent="0.25">
      <c r="A35">
        <v>34</v>
      </c>
      <c r="B35" t="s">
        <v>109</v>
      </c>
      <c r="C35" t="s">
        <v>133</v>
      </c>
      <c r="D35">
        <v>1</v>
      </c>
      <c r="E35">
        <v>8000</v>
      </c>
      <c r="F35" s="3">
        <v>120</v>
      </c>
      <c r="G35">
        <v>10</v>
      </c>
      <c r="H35">
        <v>10</v>
      </c>
      <c r="I35">
        <v>4</v>
      </c>
      <c r="J35" s="2" t="s">
        <v>141</v>
      </c>
    </row>
    <row r="36" spans="1:10" x14ac:dyDescent="0.25">
      <c r="A36">
        <v>35</v>
      </c>
      <c r="B36" t="s">
        <v>109</v>
      </c>
      <c r="C36" t="s">
        <v>133</v>
      </c>
      <c r="D36">
        <v>2</v>
      </c>
      <c r="E36">
        <f>E35*1.2</f>
        <v>9600</v>
      </c>
      <c r="F36" s="3">
        <v>150</v>
      </c>
      <c r="G36">
        <v>10</v>
      </c>
      <c r="H36">
        <v>10</v>
      </c>
      <c r="I36">
        <v>4</v>
      </c>
      <c r="J36" s="2" t="s">
        <v>141</v>
      </c>
    </row>
    <row r="40" spans="1:10" x14ac:dyDescent="0.25">
      <c r="H4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EA87-3504-45C7-BEBD-D14FA6F1C90D}">
  <dimension ref="A1:H11"/>
  <sheetViews>
    <sheetView workbookViewId="0">
      <selection activeCell="H14" sqref="H14"/>
    </sheetView>
  </sheetViews>
  <sheetFormatPr baseColWidth="10" defaultRowHeight="15" x14ac:dyDescent="0.25"/>
  <sheetData>
    <row r="1" spans="1:8" x14ac:dyDescent="0.25">
      <c r="A1" t="s">
        <v>0</v>
      </c>
      <c r="B1" t="s">
        <v>31</v>
      </c>
      <c r="C1" t="s">
        <v>132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25">
      <c r="A2">
        <v>1</v>
      </c>
      <c r="B2" t="s">
        <v>77</v>
      </c>
      <c r="C2">
        <v>8000</v>
      </c>
      <c r="D2">
        <v>100</v>
      </c>
      <c r="E2">
        <v>12</v>
      </c>
      <c r="F2">
        <v>10</v>
      </c>
      <c r="G2">
        <v>14</v>
      </c>
      <c r="H2" t="s">
        <v>139</v>
      </c>
    </row>
    <row r="3" spans="1:8" x14ac:dyDescent="0.25">
      <c r="A3">
        <v>2</v>
      </c>
      <c r="B3" t="s">
        <v>88</v>
      </c>
      <c r="C3">
        <v>8000</v>
      </c>
      <c r="D3">
        <v>500</v>
      </c>
      <c r="E3">
        <v>6</v>
      </c>
      <c r="F3">
        <v>6</v>
      </c>
      <c r="G3">
        <v>12</v>
      </c>
      <c r="H3" t="s">
        <v>150</v>
      </c>
    </row>
    <row r="4" spans="1:8" x14ac:dyDescent="0.25">
      <c r="A4">
        <v>3</v>
      </c>
      <c r="B4" t="s">
        <v>96</v>
      </c>
      <c r="C4">
        <v>4000</v>
      </c>
      <c r="D4">
        <v>500</v>
      </c>
      <c r="E4">
        <v>6</v>
      </c>
      <c r="F4">
        <v>6</v>
      </c>
      <c r="G4">
        <v>12</v>
      </c>
      <c r="H4" t="s">
        <v>150</v>
      </c>
    </row>
    <row r="5" spans="1:8" x14ac:dyDescent="0.25">
      <c r="A5">
        <v>4</v>
      </c>
      <c r="B5" t="s">
        <v>103</v>
      </c>
      <c r="C5">
        <v>4000</v>
      </c>
      <c r="D5">
        <v>400</v>
      </c>
      <c r="E5">
        <v>6</v>
      </c>
      <c r="F5">
        <v>6</v>
      </c>
      <c r="G5">
        <v>10</v>
      </c>
      <c r="H5" t="s">
        <v>150</v>
      </c>
    </row>
    <row r="6" spans="1:8" x14ac:dyDescent="0.25">
      <c r="A6">
        <v>5</v>
      </c>
      <c r="B6" t="s">
        <v>109</v>
      </c>
      <c r="C6">
        <v>8000</v>
      </c>
      <c r="D6">
        <v>450</v>
      </c>
      <c r="E6">
        <v>12</v>
      </c>
      <c r="F6">
        <v>12</v>
      </c>
      <c r="G6">
        <v>6</v>
      </c>
      <c r="H6" t="s">
        <v>151</v>
      </c>
    </row>
    <row r="7" spans="1:8" x14ac:dyDescent="0.25">
      <c r="A7">
        <v>6</v>
      </c>
      <c r="B7" t="s">
        <v>114</v>
      </c>
      <c r="C7">
        <v>6000</v>
      </c>
      <c r="D7">
        <v>300</v>
      </c>
      <c r="E7">
        <v>6</v>
      </c>
      <c r="F7">
        <v>6</v>
      </c>
      <c r="G7">
        <v>6</v>
      </c>
      <c r="H7" t="s">
        <v>150</v>
      </c>
    </row>
    <row r="8" spans="1:8" x14ac:dyDescent="0.25">
      <c r="A8">
        <v>7</v>
      </c>
      <c r="B8" t="s">
        <v>119</v>
      </c>
      <c r="C8">
        <v>5000</v>
      </c>
      <c r="D8">
        <v>100</v>
      </c>
      <c r="E8">
        <v>12</v>
      </c>
      <c r="F8">
        <v>12</v>
      </c>
      <c r="G8">
        <v>1</v>
      </c>
      <c r="H8" t="s">
        <v>141</v>
      </c>
    </row>
    <row r="11" spans="1:8" x14ac:dyDescent="0.25">
      <c r="F11" s="1"/>
      <c r="G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8979-26C4-483C-AFE4-03D62BC7D914}">
  <dimension ref="A1:F17"/>
  <sheetViews>
    <sheetView workbookViewId="0">
      <selection activeCell="D6" sqref="D6"/>
    </sheetView>
  </sheetViews>
  <sheetFormatPr baseColWidth="10" defaultRowHeight="15" x14ac:dyDescent="0.25"/>
  <cols>
    <col min="1" max="1" width="5.140625" customWidth="1"/>
    <col min="4" max="4" width="17" customWidth="1"/>
  </cols>
  <sheetData>
    <row r="1" spans="1:6" x14ac:dyDescent="0.25">
      <c r="A1" t="s">
        <v>0</v>
      </c>
      <c r="B1" t="s">
        <v>28</v>
      </c>
      <c r="C1" t="s">
        <v>29</v>
      </c>
      <c r="D1" t="s">
        <v>5</v>
      </c>
    </row>
    <row r="2" spans="1:6" x14ac:dyDescent="0.25">
      <c r="A2">
        <v>1</v>
      </c>
      <c r="B2" t="s">
        <v>30</v>
      </c>
      <c r="C2" t="s">
        <v>17</v>
      </c>
      <c r="D2" t="s">
        <v>6</v>
      </c>
    </row>
    <row r="3" spans="1:6" x14ac:dyDescent="0.25">
      <c r="A3">
        <v>2</v>
      </c>
      <c r="B3" t="s">
        <v>30</v>
      </c>
      <c r="C3" t="s">
        <v>18</v>
      </c>
      <c r="D3" t="s">
        <v>7</v>
      </c>
    </row>
    <row r="4" spans="1:6" x14ac:dyDescent="0.25">
      <c r="A4">
        <v>3</v>
      </c>
      <c r="B4" t="s">
        <v>30</v>
      </c>
      <c r="C4" t="s">
        <v>19</v>
      </c>
      <c r="D4" t="s">
        <v>8</v>
      </c>
    </row>
    <row r="5" spans="1:6" x14ac:dyDescent="0.25">
      <c r="A5">
        <v>4</v>
      </c>
      <c r="B5" t="s">
        <v>30</v>
      </c>
      <c r="C5" t="s">
        <v>20</v>
      </c>
      <c r="D5" t="s">
        <v>9</v>
      </c>
    </row>
    <row r="6" spans="1:6" x14ac:dyDescent="0.25">
      <c r="A6">
        <v>5</v>
      </c>
      <c r="B6" t="s">
        <v>21</v>
      </c>
      <c r="C6" t="s">
        <v>21</v>
      </c>
      <c r="D6" t="s">
        <v>10</v>
      </c>
    </row>
    <row r="7" spans="1:6" x14ac:dyDescent="0.25">
      <c r="A7">
        <v>6</v>
      </c>
      <c r="B7" t="s">
        <v>23</v>
      </c>
      <c r="C7" t="s">
        <v>26</v>
      </c>
      <c r="D7" t="s">
        <v>11</v>
      </c>
    </row>
    <row r="8" spans="1:6" x14ac:dyDescent="0.25">
      <c r="A8">
        <v>7</v>
      </c>
      <c r="B8" t="s">
        <v>23</v>
      </c>
      <c r="C8" t="s">
        <v>22</v>
      </c>
      <c r="D8" t="s">
        <v>12</v>
      </c>
    </row>
    <row r="9" spans="1:6" x14ac:dyDescent="0.25">
      <c r="A9">
        <v>8</v>
      </c>
      <c r="B9" t="s">
        <v>23</v>
      </c>
      <c r="C9" t="s">
        <v>27</v>
      </c>
      <c r="D9" t="s">
        <v>13</v>
      </c>
    </row>
    <row r="10" spans="1:6" x14ac:dyDescent="0.25">
      <c r="A10">
        <v>9</v>
      </c>
      <c r="B10" t="s">
        <v>108</v>
      </c>
      <c r="C10" t="s">
        <v>108</v>
      </c>
      <c r="D10" t="s">
        <v>14</v>
      </c>
    </row>
    <row r="11" spans="1:6" x14ac:dyDescent="0.25">
      <c r="A11">
        <v>10</v>
      </c>
      <c r="B11" t="s">
        <v>108</v>
      </c>
      <c r="C11" t="s">
        <v>24</v>
      </c>
      <c r="D11" t="s">
        <v>15</v>
      </c>
      <c r="F11" s="2"/>
    </row>
    <row r="12" spans="1:6" x14ac:dyDescent="0.25">
      <c r="A12">
        <v>11</v>
      </c>
      <c r="B12" t="s">
        <v>108</v>
      </c>
      <c r="C12" t="s">
        <v>25</v>
      </c>
      <c r="D12" t="s">
        <v>16</v>
      </c>
    </row>
    <row r="13" spans="1:6" x14ac:dyDescent="0.25">
      <c r="C13" s="1"/>
    </row>
    <row r="17" spans="3:3" x14ac:dyDescent="0.25">
      <c r="C1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1DD9-511C-4428-8F21-9DB8F5B35DA5}">
  <dimension ref="A1:D15"/>
  <sheetViews>
    <sheetView workbookViewId="0">
      <selection activeCell="C15" sqref="C15"/>
    </sheetView>
  </sheetViews>
  <sheetFormatPr baseColWidth="10" defaultRowHeight="15" x14ac:dyDescent="0.25"/>
  <cols>
    <col min="1" max="1" width="5" customWidth="1"/>
    <col min="2" max="2" width="8.85546875" customWidth="1"/>
    <col min="3" max="3" width="20.85546875" customWidth="1"/>
    <col min="4" max="4" width="46.14062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34</v>
      </c>
      <c r="C2" t="s">
        <v>38</v>
      </c>
      <c r="D2" t="s">
        <v>42</v>
      </c>
    </row>
    <row r="3" spans="1:4" x14ac:dyDescent="0.25">
      <c r="A3">
        <v>2</v>
      </c>
      <c r="B3" t="s">
        <v>34</v>
      </c>
      <c r="C3" t="s">
        <v>35</v>
      </c>
      <c r="D3" t="s">
        <v>48</v>
      </c>
    </row>
    <row r="4" spans="1:4" x14ac:dyDescent="0.25">
      <c r="A4">
        <v>3</v>
      </c>
      <c r="B4" t="s">
        <v>34</v>
      </c>
      <c r="C4" t="s">
        <v>36</v>
      </c>
      <c r="D4" t="s">
        <v>47</v>
      </c>
    </row>
    <row r="5" spans="1:4" x14ac:dyDescent="0.25">
      <c r="A5">
        <v>4</v>
      </c>
      <c r="B5" t="s">
        <v>34</v>
      </c>
      <c r="C5" t="s">
        <v>37</v>
      </c>
      <c r="D5" t="s">
        <v>45</v>
      </c>
    </row>
    <row r="6" spans="1:4" x14ac:dyDescent="0.25">
      <c r="A6">
        <v>5</v>
      </c>
      <c r="B6" t="s">
        <v>34</v>
      </c>
      <c r="C6" t="s">
        <v>39</v>
      </c>
      <c r="D6" t="s">
        <v>46</v>
      </c>
    </row>
    <row r="7" spans="1:4" x14ac:dyDescent="0.25">
      <c r="A7">
        <v>6</v>
      </c>
      <c r="B7" t="s">
        <v>34</v>
      </c>
      <c r="C7" t="s">
        <v>40</v>
      </c>
      <c r="D7" t="s">
        <v>43</v>
      </c>
    </row>
    <row r="8" spans="1:4" x14ac:dyDescent="0.25">
      <c r="A8">
        <v>7</v>
      </c>
      <c r="B8" t="s">
        <v>34</v>
      </c>
      <c r="C8" t="s">
        <v>41</v>
      </c>
      <c r="D8" t="s">
        <v>44</v>
      </c>
    </row>
    <row r="13" spans="1:4" x14ac:dyDescent="0.25">
      <c r="D13" s="2"/>
    </row>
    <row r="15" spans="1:4" x14ac:dyDescent="0.25"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48AB-2AB1-4AF0-B524-6C9F326D8A79}">
  <dimension ref="A1:D11"/>
  <sheetViews>
    <sheetView workbookViewId="0">
      <selection activeCell="C12" sqref="C12"/>
    </sheetView>
  </sheetViews>
  <sheetFormatPr baseColWidth="10" defaultRowHeight="15" x14ac:dyDescent="0.25"/>
  <cols>
    <col min="1" max="1" width="4.5703125" customWidth="1"/>
    <col min="3" max="3" width="16" customWidth="1"/>
    <col min="4" max="4" width="33.14062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62</v>
      </c>
      <c r="C2" t="s">
        <v>66</v>
      </c>
      <c r="D2" t="s">
        <v>68</v>
      </c>
    </row>
    <row r="3" spans="1:4" x14ac:dyDescent="0.25">
      <c r="A3">
        <v>2</v>
      </c>
      <c r="B3" t="s">
        <v>62</v>
      </c>
      <c r="C3" t="s">
        <v>63</v>
      </c>
    </row>
    <row r="4" spans="1:4" x14ac:dyDescent="0.25">
      <c r="A4">
        <v>3</v>
      </c>
      <c r="B4" t="s">
        <v>62</v>
      </c>
      <c r="C4" t="s">
        <v>67</v>
      </c>
    </row>
    <row r="5" spans="1:4" x14ac:dyDescent="0.25">
      <c r="A5">
        <v>4</v>
      </c>
      <c r="B5" t="s">
        <v>62</v>
      </c>
      <c r="C5" t="s">
        <v>64</v>
      </c>
    </row>
    <row r="6" spans="1:4" x14ac:dyDescent="0.25">
      <c r="A6">
        <v>5</v>
      </c>
      <c r="B6" t="s">
        <v>62</v>
      </c>
      <c r="C6" t="s">
        <v>65</v>
      </c>
      <c r="D6" t="s">
        <v>70</v>
      </c>
    </row>
    <row r="7" spans="1:4" x14ac:dyDescent="0.25">
      <c r="D7" s="2"/>
    </row>
    <row r="9" spans="1:4" x14ac:dyDescent="0.25">
      <c r="D9" s="1"/>
    </row>
    <row r="11" spans="1:4" x14ac:dyDescent="0.25">
      <c r="D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4AB3-C76F-406F-BC49-4E0ABF219BF6}">
  <dimension ref="A1:D14"/>
  <sheetViews>
    <sheetView workbookViewId="0">
      <selection activeCell="B6" sqref="B6"/>
    </sheetView>
  </sheetViews>
  <sheetFormatPr baseColWidth="10" defaultRowHeight="15" x14ac:dyDescent="0.25"/>
  <cols>
    <col min="1" max="1" width="3.42578125" customWidth="1"/>
    <col min="3" max="3" width="15" customWidth="1"/>
    <col min="4" max="4" width="4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69</v>
      </c>
      <c r="C2" t="s">
        <v>71</v>
      </c>
      <c r="D2" t="s">
        <v>74</v>
      </c>
    </row>
    <row r="3" spans="1:4" x14ac:dyDescent="0.25">
      <c r="A3">
        <v>2</v>
      </c>
      <c r="B3" t="s">
        <v>69</v>
      </c>
      <c r="C3" t="s">
        <v>72</v>
      </c>
      <c r="D3" t="s">
        <v>75</v>
      </c>
    </row>
    <row r="4" spans="1:4" x14ac:dyDescent="0.25">
      <c r="A4">
        <v>3</v>
      </c>
      <c r="B4" t="s">
        <v>69</v>
      </c>
      <c r="C4" t="s">
        <v>73</v>
      </c>
      <c r="D4" t="s">
        <v>76</v>
      </c>
    </row>
    <row r="13" spans="1:4" x14ac:dyDescent="0.25">
      <c r="D13" s="1"/>
    </row>
    <row r="14" spans="1:4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A9AA-2238-4F7E-8F21-3545E61A2DF2}">
  <dimension ref="A1:C14"/>
  <sheetViews>
    <sheetView workbookViewId="0">
      <selection activeCell="D6" sqref="D6"/>
    </sheetView>
  </sheetViews>
  <sheetFormatPr baseColWidth="10" defaultRowHeight="15" x14ac:dyDescent="0.25"/>
  <cols>
    <col min="1" max="1" width="4.140625" customWidth="1"/>
  </cols>
  <sheetData>
    <row r="1" spans="1:3" x14ac:dyDescent="0.25">
      <c r="A1" t="s">
        <v>0</v>
      </c>
      <c r="B1" t="s">
        <v>32</v>
      </c>
    </row>
    <row r="2" spans="1:3" x14ac:dyDescent="0.25">
      <c r="A2">
        <v>1</v>
      </c>
      <c r="B2" t="s">
        <v>49</v>
      </c>
    </row>
    <row r="3" spans="1:3" x14ac:dyDescent="0.25">
      <c r="A3">
        <v>2</v>
      </c>
      <c r="B3" t="s">
        <v>50</v>
      </c>
    </row>
    <row r="4" spans="1:3" x14ac:dyDescent="0.25">
      <c r="A4">
        <v>3</v>
      </c>
      <c r="B4" t="s">
        <v>51</v>
      </c>
    </row>
    <row r="5" spans="1:3" x14ac:dyDescent="0.25">
      <c r="A5">
        <v>4</v>
      </c>
      <c r="B5" t="s">
        <v>52</v>
      </c>
    </row>
    <row r="6" spans="1:3" x14ac:dyDescent="0.25">
      <c r="A6">
        <v>5</v>
      </c>
      <c r="B6" t="s">
        <v>53</v>
      </c>
    </row>
    <row r="7" spans="1:3" x14ac:dyDescent="0.25">
      <c r="A7">
        <v>6</v>
      </c>
      <c r="B7" t="s">
        <v>54</v>
      </c>
    </row>
    <row r="8" spans="1:3" x14ac:dyDescent="0.25">
      <c r="A8">
        <v>7</v>
      </c>
      <c r="B8" t="s">
        <v>55</v>
      </c>
    </row>
    <row r="9" spans="1:3" x14ac:dyDescent="0.25">
      <c r="A9">
        <v>8</v>
      </c>
      <c r="B9" t="s">
        <v>56</v>
      </c>
    </row>
    <row r="10" spans="1:3" x14ac:dyDescent="0.25">
      <c r="A10">
        <v>9</v>
      </c>
      <c r="B10" t="s">
        <v>57</v>
      </c>
      <c r="C10" s="1"/>
    </row>
    <row r="11" spans="1:3" x14ac:dyDescent="0.25">
      <c r="A11">
        <v>10</v>
      </c>
      <c r="B11" t="s">
        <v>58</v>
      </c>
    </row>
    <row r="12" spans="1:3" x14ac:dyDescent="0.25">
      <c r="A12">
        <v>11</v>
      </c>
      <c r="B12" t="s">
        <v>59</v>
      </c>
    </row>
    <row r="13" spans="1:3" x14ac:dyDescent="0.25">
      <c r="A13">
        <v>12</v>
      </c>
      <c r="B13" t="s">
        <v>60</v>
      </c>
    </row>
    <row r="14" spans="1:3" x14ac:dyDescent="0.25">
      <c r="A14">
        <v>13</v>
      </c>
      <c r="B14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F5FD-43F0-49D4-8879-BB94B61BE827}">
  <dimension ref="A1:D13"/>
  <sheetViews>
    <sheetView workbookViewId="0">
      <selection sqref="A1:D1"/>
    </sheetView>
  </sheetViews>
  <sheetFormatPr baseColWidth="10" defaultRowHeight="15" x14ac:dyDescent="0.25"/>
  <cols>
    <col min="1" max="1" width="4.140625" customWidth="1"/>
    <col min="3" max="3" width="24.5703125" customWidth="1"/>
    <col min="4" max="4" width="14.710937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87</v>
      </c>
      <c r="C2" t="s">
        <v>80</v>
      </c>
    </row>
    <row r="3" spans="1:4" x14ac:dyDescent="0.25">
      <c r="A3">
        <v>2</v>
      </c>
      <c r="B3" t="s">
        <v>87</v>
      </c>
      <c r="C3" t="s">
        <v>81</v>
      </c>
    </row>
    <row r="4" spans="1:4" x14ac:dyDescent="0.25">
      <c r="A4">
        <v>3</v>
      </c>
      <c r="B4" t="s">
        <v>87</v>
      </c>
      <c r="C4" t="s">
        <v>83</v>
      </c>
    </row>
    <row r="5" spans="1:4" x14ac:dyDescent="0.25">
      <c r="A5">
        <v>4</v>
      </c>
      <c r="B5" t="s">
        <v>87</v>
      </c>
      <c r="C5" t="s">
        <v>82</v>
      </c>
    </row>
    <row r="6" spans="1:4" x14ac:dyDescent="0.25">
      <c r="A6">
        <v>5</v>
      </c>
      <c r="B6" t="s">
        <v>87</v>
      </c>
      <c r="C6" t="s">
        <v>84</v>
      </c>
    </row>
    <row r="7" spans="1:4" x14ac:dyDescent="0.25">
      <c r="A7">
        <v>6</v>
      </c>
      <c r="B7" t="s">
        <v>87</v>
      </c>
      <c r="C7" t="s">
        <v>85</v>
      </c>
    </row>
    <row r="8" spans="1:4" x14ac:dyDescent="0.25">
      <c r="A8">
        <v>7</v>
      </c>
      <c r="B8" t="s">
        <v>87</v>
      </c>
      <c r="C8" t="s">
        <v>86</v>
      </c>
    </row>
    <row r="13" spans="1:4" x14ac:dyDescent="0.25">
      <c r="C13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B5F1-41AB-44A9-B620-EE485FD23A51}">
  <dimension ref="A1:D11"/>
  <sheetViews>
    <sheetView workbookViewId="0">
      <selection activeCell="D8" sqref="D8"/>
    </sheetView>
  </sheetViews>
  <sheetFormatPr baseColWidth="10" defaultRowHeight="15" x14ac:dyDescent="0.25"/>
  <cols>
    <col min="1" max="1" width="4.4257812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77</v>
      </c>
      <c r="C2" t="s">
        <v>142</v>
      </c>
      <c r="D2" t="s">
        <v>143</v>
      </c>
    </row>
    <row r="3" spans="1:4" x14ac:dyDescent="0.25">
      <c r="A3">
        <v>2</v>
      </c>
      <c r="B3" t="s">
        <v>77</v>
      </c>
      <c r="C3" t="s">
        <v>144</v>
      </c>
      <c r="D3" t="s">
        <v>145</v>
      </c>
    </row>
    <row r="4" spans="1:4" x14ac:dyDescent="0.25">
      <c r="A4">
        <v>3</v>
      </c>
      <c r="B4" t="s">
        <v>77</v>
      </c>
      <c r="C4" t="s">
        <v>146</v>
      </c>
      <c r="D4" t="s">
        <v>147</v>
      </c>
    </row>
    <row r="5" spans="1:4" x14ac:dyDescent="0.25">
      <c r="A5">
        <v>4</v>
      </c>
      <c r="B5" t="s">
        <v>77</v>
      </c>
      <c r="C5" t="s">
        <v>149</v>
      </c>
      <c r="D5" t="s">
        <v>148</v>
      </c>
    </row>
    <row r="8" spans="1:4" x14ac:dyDescent="0.25">
      <c r="D8" s="1"/>
    </row>
    <row r="11" spans="1:4" x14ac:dyDescent="0.25">
      <c r="D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A39E-1889-4B2F-9842-F02442189431}">
  <dimension ref="A1:D8"/>
  <sheetViews>
    <sheetView workbookViewId="0">
      <selection activeCell="D19" sqref="D19"/>
    </sheetView>
  </sheetViews>
  <sheetFormatPr baseColWidth="10" defaultRowHeight="15" x14ac:dyDescent="0.25"/>
  <cols>
    <col min="1" max="1" width="3.5703125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33</v>
      </c>
    </row>
    <row r="2" spans="1:4" x14ac:dyDescent="0.25">
      <c r="A2">
        <v>1</v>
      </c>
      <c r="B2" t="s">
        <v>88</v>
      </c>
      <c r="C2" t="s">
        <v>89</v>
      </c>
    </row>
    <row r="3" spans="1:4" x14ac:dyDescent="0.25">
      <c r="A3">
        <v>2</v>
      </c>
      <c r="B3" t="s">
        <v>88</v>
      </c>
      <c r="C3" t="s">
        <v>90</v>
      </c>
    </row>
    <row r="4" spans="1:4" x14ac:dyDescent="0.25">
      <c r="A4">
        <v>3</v>
      </c>
      <c r="B4" t="s">
        <v>88</v>
      </c>
      <c r="C4" t="s">
        <v>91</v>
      </c>
    </row>
    <row r="5" spans="1:4" x14ac:dyDescent="0.25">
      <c r="A5">
        <v>4</v>
      </c>
      <c r="B5" t="s">
        <v>88</v>
      </c>
      <c r="C5" t="s">
        <v>92</v>
      </c>
    </row>
    <row r="6" spans="1:4" x14ac:dyDescent="0.25">
      <c r="A6">
        <v>5</v>
      </c>
      <c r="B6" t="s">
        <v>88</v>
      </c>
      <c r="C6" t="s">
        <v>93</v>
      </c>
    </row>
    <row r="7" spans="1:4" x14ac:dyDescent="0.25">
      <c r="A7">
        <v>6</v>
      </c>
      <c r="B7" t="s">
        <v>88</v>
      </c>
      <c r="C7" t="s">
        <v>94</v>
      </c>
    </row>
    <row r="8" spans="1:4" x14ac:dyDescent="0.25">
      <c r="A8">
        <v>7</v>
      </c>
      <c r="B8" t="s">
        <v>88</v>
      </c>
      <c r="C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LineaDeProducto</vt:lpstr>
      <vt:lpstr>Producto</vt:lpstr>
      <vt:lpstr>Pizza</vt:lpstr>
      <vt:lpstr>Hamburgesa</vt:lpstr>
      <vt:lpstr>Perro</vt:lpstr>
      <vt:lpstr>Ingrediente</vt:lpstr>
      <vt:lpstr>Pasteles</vt:lpstr>
      <vt:lpstr>Acompañantes</vt:lpstr>
      <vt:lpstr>JugoNatural</vt:lpstr>
      <vt:lpstr>Refresco</vt:lpstr>
      <vt:lpstr>BebidasCalientes</vt:lpstr>
      <vt:lpstr>Postres</vt:lpstr>
      <vt:lpstr>Helados</vt:lpstr>
      <vt:lpstr>Galleta</vt:lpstr>
      <vt:lpstr>ComidasTamaño</vt:lpstr>
      <vt:lpstr>Especificacion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Medina</dc:creator>
  <cp:lastModifiedBy>Oscar Medina</cp:lastModifiedBy>
  <dcterms:created xsi:type="dcterms:W3CDTF">2022-08-22T17:17:47Z</dcterms:created>
  <dcterms:modified xsi:type="dcterms:W3CDTF">2022-08-22T22:17:43Z</dcterms:modified>
</cp:coreProperties>
</file>