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10.png" ContentType="image/png"/>
  <Override PartName="/xl/media/image7.png" ContentType="image/png"/>
  <Override PartName="/xl/media/image8.png" ContentType="image/png"/>
  <Override PartName="/xl/media/image9.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sheetId="1" state="visible" r:id="rId3"/>
    <sheet name="Resumen" sheetId="2" state="visible" r:id="rId4"/>
    <sheet name="Calderón" sheetId="3" state="visible" r:id="rId5"/>
    <sheet name="Choco Andino" sheetId="4" state="visible" r:id="rId6"/>
    <sheet name="Eloy Alfaro" sheetId="5" state="visible" r:id="rId7"/>
    <sheet name="Eugenio Espejo" sheetId="6" state="visible" r:id="rId8"/>
    <sheet name="La Delicia" sheetId="7" state="visible" r:id="rId9"/>
    <sheet name="La Mariscal" sheetId="8" state="visible" r:id="rId10"/>
    <sheet name="Los Chillos" sheetId="9" state="visible" r:id="rId11"/>
    <sheet name="Manuela Sáenz" sheetId="10" state="visible" r:id="rId12"/>
    <sheet name="Quitumbe" sheetId="11" state="visible" r:id="rId13"/>
    <sheet name="Tumbaco" sheetId="12" state="visible" r:id="rId14"/>
    <sheet name="Detalle" sheetId="13" state="visible" r:id="rId15"/>
    <sheet name="Sensibilidad" sheetId="14" state="visible" r:id="rId16"/>
    <sheet name="Pesos" sheetId="15" state="visible" r:id="rId17"/>
  </sheets>
  <definedNames>
    <definedName function="false" hidden="true" localSheetId="12" name="_xlnm._FilterDatabase" vbProcedure="false">Detalle!$A$1:$W$561</definedName>
    <definedName function="false" hidden="true" localSheetId="13" name="_xlnm._FilterDatabase" vbProcedure="false">Sensibilidad!$A$1:$L$561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<sst xmlns="http://schemas.openxmlformats.org/spreadsheetml/2006/main" count="7389" uniqueCount="299">
  <si>
    <t xml:space="preserve">EVPI Quito: diferencia en diferencias por administración zonal (2023-2024 vs. 2025-2026)</t>
  </si>
  <si>
    <t xml:space="preserve">Qué se estima</t>
  </si>
  <si>
    <t xml:space="preserve">Para cada indicador y cada administración zonal (AZ), DiD = (media 2025 en la AZ − media 2023 en la AZ) − (media 2025 en el resto del DMQ − media 2023 en el resto).</t>
  </si>
  <si>
    <t xml:space="preserve">Equivale al coeficiente de la interacción en y = a + b·AZ + c·Post + DiD·(AZ×Post), estimado por MCP con pesos = peso_az_estrato.</t>
  </si>
  <si>
    <t xml:space="preserve">Todos los indicadores son proporciones (0/1), así que el DiD se expresa en puntos porcentuales (pp). Un DiD positivo significa que el indicador subió más (o bajó menos) en la AZ que en el resto del DMQ.</t>
  </si>
  <si>
    <t xml:space="preserve">No se etiqueta "mejoró/empeoró": el signo describe la dirección del indicador. Los colores (azul/naranja) indican solo la dirección.</t>
  </si>
  <si>
    <t xml:space="preserve">Inferencia</t>
  </si>
  <si>
    <t xml:space="preserve">Errores estándar robustos HC1 con pesos (equivalente a regress [pw], robust en Stata). No se corrige por conglomerados ni estratos del diseño muestral: los IC son probablemente algo estrechos.</t>
  </si>
  <si>
    <t xml:space="preserve">Valor p con aproximación normal. q_BH: valor q de Benjamini-Hochberg entre las 10 AZ de cada indicador (hoja Detalle), útil porque se hacen 560 contrastes.</t>
  </si>
  <si>
    <t xml:space="preserve">Las 10 comparaciones "AZ vs. resto" de un mismo indicador no son independientes: el resto de cada AZ contiene a las otras nueve.</t>
  </si>
  <si>
    <t xml:space="preserve">Construcción de indicadores</t>
  </si>
  <si>
    <t xml:space="preserve">Percepción (bloque A): % "Muy inseguro + Inseguro"; excluye "No aplica". PSC_10 (buses) se excluye porque no es comparable entre olas.</t>
  </si>
  <si>
    <t xml:space="preserve">Bloques B, C y F excluyen Ns/Nc y "No aplica". Bloque E (confianza) se calcula solo entre quienes declaran conocer las funciones de la institución.</t>
  </si>
  <si>
    <t xml:space="preserve">Victimización (D): ítems con filtro (vehículo, moto, autopartes, negocio) se calculan solo entre hogares a los que aplica la pregunta. Los agregados se construyen como "al menos uno".</t>
  </si>
  <si>
    <t xml:space="preserve">TA_4 (disparos) y los ítems TS_ solo existen en 2025-2026, por lo que no se incluyen.</t>
  </si>
  <si>
    <t xml:space="preserve">Advertencias de datos</t>
  </si>
  <si>
    <t xml:space="preserve">1. Los pesos 2023 son mucho más dispersos que los de 2025 (efecto de diseño de Kish de 1,6 a 4,1 frente a ~1,0; peso máximo 15.576 en Los Chillos). Ver hoja Pesos.</t>
  </si>
  <si>
    <t xml:space="preserve">2. El total expandido por AZ cambia entre olas (p. ej., Calderón 236 mil → 137 mil; Choco Andino 23 mil → 7,6 mil), lo que altera la composición del "resto del DMQ" entre olas.</t>
  </si>
  <si>
    <t xml:space="preserve">   Hoja Sensibilidad: se re-estima con (a) pesos 2023 recalibrados a los totales por AZ de 2025, (b) pesos recortados al percentil 99 por ola y (c) sin ponderar.</t>
  </si>
  <si>
    <t xml:space="preserve">   Con (a), el 97% de los contrastes conserva la misma conclusión a p&lt;0,05 y ningún efecto significativo cambia de signo; los que cambian están cerca de 0,05.</t>
  </si>
  <si>
    <t xml:space="preserve">3. Confianza institucional (E): el % que conoce cada institución subió mucho entre olas, por lo que la base del indicador no es comparable. Interpretar con cautela.</t>
  </si>
  <si>
    <t xml:space="preserve">4. CH_6 (caminar por el barrio): "No aplica" pasa de 17% a 2% entre olas; posible cambio de aplicación del ítem.</t>
  </si>
  <si>
    <t xml:space="preserve">5. Eventos raros (secuestro, extorsión, agresión): la columna min_eventos_zona de Detalle muestra el mínimo de casos en la AZ; con menos de 10 casos el DiD es poco informativo.</t>
  </si>
  <si>
    <t xml:space="preserve">6. Convergencia: las AZ con niveles bajos en 2023 (p. ej., Los Chillos, Tumbaco) tienden a subir más, y las de niveles altos (Calderón, Quitumbe) menos. Parte del DiD puede reflejar regresión a la media o techo del indicador, no solo cambios reales.</t>
  </si>
  <si>
    <t xml:space="preserve">Hojas</t>
  </si>
  <si>
    <t xml:space="preserve">Resumen: matriz de DiD (pp) indicador × AZ. Negrita y borde = p&lt;0,05. Fórmulas enlazadas a las hojas por zona.</t>
  </si>
  <si>
    <t xml:space="preserve">Hojas por AZ: medias ponderadas por celda, cambios, DiD, IC 95% y valor p (calculados con fórmulas a partir de medias y EE) + gráfico.</t>
  </si>
  <si>
    <t xml:space="preserve">Detalle: tabla larga con todos los resultados. Sensibilidad: comparación de especificaciones. Pesos: totales expandidos y efecto de diseño.</t>
  </si>
  <si>
    <t xml:space="preserve">Fuente: EVPI 2023-2024 y 2025-2026, OMSCGR (archivo EVPI_2024_2026_VF_1.xlsx). Cálculos propios en Python (statsmodels).</t>
  </si>
  <si>
    <t xml:space="preserve">DiD (pp) por administración zonal vs. resto del DMQ, 2023-2024 → 2025-2026</t>
  </si>
  <si>
    <t xml:space="preserve">Negrita con borde = p&lt;0,05. Azul: el indicador bajó más (o subió menos) que en el resto; naranja: subió más (o bajó menos). Sin valoración normativa.</t>
  </si>
  <si>
    <t xml:space="preserve">Bloque</t>
  </si>
  <si>
    <t xml:space="preserve">Indicador</t>
  </si>
  <si>
    <t xml:space="preserve">Calderón</t>
  </si>
  <si>
    <t xml:space="preserve">Choco Andino</t>
  </si>
  <si>
    <t xml:space="preserve">Eloy Alfaro</t>
  </si>
  <si>
    <t xml:space="preserve">Eugenio Espejo</t>
  </si>
  <si>
    <t xml:space="preserve">La Delicia</t>
  </si>
  <si>
    <t xml:space="preserve">La Mariscal</t>
  </si>
  <si>
    <t xml:space="preserve">Los Chillos</t>
  </si>
  <si>
    <t xml:space="preserve">Manuela Sáenz</t>
  </si>
  <si>
    <t xml:space="preserve">Quitumbe</t>
  </si>
  <si>
    <t xml:space="preserve">Tumbaco</t>
  </si>
  <si>
    <t xml:space="preserve">p · Calderón</t>
  </si>
  <si>
    <t xml:space="preserve">p · Choco Andino</t>
  </si>
  <si>
    <t xml:space="preserve">p · Eloy Alfaro</t>
  </si>
  <si>
    <t xml:space="preserve">p · Eugenio Espejo</t>
  </si>
  <si>
    <t xml:space="preserve">p · La Delicia</t>
  </si>
  <si>
    <t xml:space="preserve">p · La Mariscal</t>
  </si>
  <si>
    <t xml:space="preserve">p · Los Chillos</t>
  </si>
  <si>
    <t xml:space="preserve">p · Manuela Sáenz</t>
  </si>
  <si>
    <t xml:space="preserve">p · Quitumbe</t>
  </si>
  <si>
    <t xml:space="preserve">p · Tumbaco</t>
  </si>
  <si>
    <t xml:space="preserve">A. Percepción de inseguridad</t>
  </si>
  <si>
    <t xml:space="preserve">PSC_1</t>
  </si>
  <si>
    <t xml:space="preserve">Inseguro: Alrededor de su casa</t>
  </si>
  <si>
    <t xml:space="preserve">PSC_2</t>
  </si>
  <si>
    <t xml:space="preserve">Inseguro: En su barrio</t>
  </si>
  <si>
    <t xml:space="preserve">PSC_4</t>
  </si>
  <si>
    <t xml:space="preserve">Inseguro: Cerca de centros educativos</t>
  </si>
  <si>
    <t xml:space="preserve">PSC_5</t>
  </si>
  <si>
    <t xml:space="preserve">Inseguro: Mercados y ferias</t>
  </si>
  <si>
    <t xml:space="preserve">PSC_6</t>
  </si>
  <si>
    <t xml:space="preserve">Inseguro: Cajeros en vía pública</t>
  </si>
  <si>
    <t xml:space="preserve">PSC_7</t>
  </si>
  <si>
    <t xml:space="preserve">Inseguro: Espacios públicos de la ciudad</t>
  </si>
  <si>
    <t xml:space="preserve">PSC_8</t>
  </si>
  <si>
    <t xml:space="preserve">Inseguro: Metro de Quito</t>
  </si>
  <si>
    <t xml:space="preserve">PSC_9</t>
  </si>
  <si>
    <t xml:space="preserve">Inseguro: Trole, Ecovía, corredores</t>
  </si>
  <si>
    <t xml:space="preserve">PSC_11</t>
  </si>
  <si>
    <t xml:space="preserve">Inseguro: Taxis amarillos</t>
  </si>
  <si>
    <t xml:space="preserve">PSC_12</t>
  </si>
  <si>
    <t xml:space="preserve">Inseguro: Transporte por aplicaciones</t>
  </si>
  <si>
    <t xml:space="preserve">PSC_13</t>
  </si>
  <si>
    <t xml:space="preserve">Inseguro: Espectáculos públicos</t>
  </si>
  <si>
    <t xml:space="preserve">PSC_14</t>
  </si>
  <si>
    <t xml:space="preserve">Inseguro: Caminando solo/a en el barrio de día</t>
  </si>
  <si>
    <t xml:space="preserve">PSC_15</t>
  </si>
  <si>
    <t xml:space="preserve">Inseguro: Caminando solo/a en el barrio de noche</t>
  </si>
  <si>
    <t xml:space="preserve">B. Evolución percibida de la delincuencia</t>
  </si>
  <si>
    <t xml:space="preserve">PSC_16</t>
  </si>
  <si>
    <t xml:space="preserve">Delincuencia aumentó en su barrio</t>
  </si>
  <si>
    <t xml:space="preserve">PSC_17</t>
  </si>
  <si>
    <t xml:space="preserve">Delincuencia aumentó en Quito</t>
  </si>
  <si>
    <t xml:space="preserve">PSC_18</t>
  </si>
  <si>
    <t xml:space="preserve">Delincuencia aumentó en el país</t>
  </si>
  <si>
    <t xml:space="preserve">C. Problemas percibidos en el barrio</t>
  </si>
  <si>
    <t xml:space="preserve">CC_1</t>
  </si>
  <si>
    <t xml:space="preserve">Peleas o riñas</t>
  </si>
  <si>
    <t xml:space="preserve">CC_2</t>
  </si>
  <si>
    <t xml:space="preserve">Pandillas o grupos delictivos</t>
  </si>
  <si>
    <t xml:space="preserve">CC_3</t>
  </si>
  <si>
    <t xml:space="preserve">Consumo de alcohol en espacio público</t>
  </si>
  <si>
    <t xml:space="preserve">CC_4</t>
  </si>
  <si>
    <t xml:space="preserve">Venta clandestina de alcohol</t>
  </si>
  <si>
    <t xml:space="preserve">CC_5</t>
  </si>
  <si>
    <t xml:space="preserve">Consumo de drogas en espacio público</t>
  </si>
  <si>
    <t xml:space="preserve">CC_6</t>
  </si>
  <si>
    <t xml:space="preserve">Venta de drogas en espacio público</t>
  </si>
  <si>
    <t xml:space="preserve">CC_7</t>
  </si>
  <si>
    <t xml:space="preserve">Calles sin iluminación</t>
  </si>
  <si>
    <t xml:space="preserve">CC_8</t>
  </si>
  <si>
    <t xml:space="preserve">Apropiación de viviendas por grupos delictivos</t>
  </si>
  <si>
    <t xml:space="preserve">CC_9</t>
  </si>
  <si>
    <t xml:space="preserve">Reclutamiento de NNA</t>
  </si>
  <si>
    <t xml:space="preserve">TA_3</t>
  </si>
  <si>
    <t xml:space="preserve">Vio civiles armados en el barrio</t>
  </si>
  <si>
    <t xml:space="preserve">D. Victimización (12 meses)</t>
  </si>
  <si>
    <t xml:space="preserve">VI_PERS</t>
  </si>
  <si>
    <t xml:space="preserve">Víctima: algún delito personal (agregado)</t>
  </si>
  <si>
    <t xml:space="preserve">VI_HOG</t>
  </si>
  <si>
    <t xml:space="preserve">Víctima: algún delito contra el hogar (agregado)</t>
  </si>
  <si>
    <t xml:space="preserve">VI_6</t>
  </si>
  <si>
    <t xml:space="preserve">Víctima: Robo con violencia o amenaza</t>
  </si>
  <si>
    <t xml:space="preserve">VI_7</t>
  </si>
  <si>
    <t xml:space="preserve">Víctima: Hurto (sin violencia)</t>
  </si>
  <si>
    <t xml:space="preserve">VI_8</t>
  </si>
  <si>
    <t xml:space="preserve">Víctima: Estafa</t>
  </si>
  <si>
    <t xml:space="preserve">VI_9</t>
  </si>
  <si>
    <t xml:space="preserve">Víctima: Fraude bancario</t>
  </si>
  <si>
    <t xml:space="preserve">VI_11</t>
  </si>
  <si>
    <t xml:space="preserve">Víctima: Agresión física por desconocido</t>
  </si>
  <si>
    <t xml:space="preserve">VI_12</t>
  </si>
  <si>
    <t xml:space="preserve">Víctima: Amenaza creíble</t>
  </si>
  <si>
    <t xml:space="preserve">VI_13</t>
  </si>
  <si>
    <t xml:space="preserve">Víctima: Extorsión</t>
  </si>
  <si>
    <t xml:space="preserve">VI_10</t>
  </si>
  <si>
    <t xml:space="preserve">Víctima: Pago de soborno a funcionario</t>
  </si>
  <si>
    <t xml:space="preserve">VI_4</t>
  </si>
  <si>
    <t xml:space="preserve">Víctima: Robo a la vivienda</t>
  </si>
  <si>
    <t xml:space="preserve">VI_14</t>
  </si>
  <si>
    <t xml:space="preserve">Víctima: Secuestro</t>
  </si>
  <si>
    <t xml:space="preserve">VI_1_1</t>
  </si>
  <si>
    <t xml:space="preserve">Víctima: Robo de vehículo</t>
  </si>
  <si>
    <t xml:space="preserve">VI_2_1</t>
  </si>
  <si>
    <t xml:space="preserve">Víctima: Robo de moto</t>
  </si>
  <si>
    <t xml:space="preserve">VI_3</t>
  </si>
  <si>
    <t xml:space="preserve">Víctima: Robo de autopartes</t>
  </si>
  <si>
    <t xml:space="preserve">VI_5_1</t>
  </si>
  <si>
    <t xml:space="preserve">Víctima: Robo a negocio en la vivienda</t>
  </si>
  <si>
    <t xml:space="preserve">E. Confianza institucional</t>
  </si>
  <si>
    <t xml:space="preserve">CIE_4_1</t>
  </si>
  <si>
    <t xml:space="preserve">Confía: Policía Nacional</t>
  </si>
  <si>
    <t xml:space="preserve">CIE_5_1</t>
  </si>
  <si>
    <t xml:space="preserve">Confía: Fuerzas Armadas</t>
  </si>
  <si>
    <t xml:space="preserve">CIE_3_1</t>
  </si>
  <si>
    <t xml:space="preserve">Confía: Fiscalía</t>
  </si>
  <si>
    <t xml:space="preserve">CIE_1_1</t>
  </si>
  <si>
    <t xml:space="preserve">Confía: Juzgados y cortes</t>
  </si>
  <si>
    <t xml:space="preserve">CIE_2_1</t>
  </si>
  <si>
    <t xml:space="preserve">Confía: ECU 911</t>
  </si>
  <si>
    <t xml:space="preserve">CIM_4_1</t>
  </si>
  <si>
    <t xml:space="preserve">Confía: Agentes de Control Metropolitano (CACMQ)</t>
  </si>
  <si>
    <t xml:space="preserve">CIM_5_1</t>
  </si>
  <si>
    <t xml:space="preserve">Confía: Secretaría de Seguridad (municipal)</t>
  </si>
  <si>
    <t xml:space="preserve">F. Cambios de hábitos por inseguridad</t>
  </si>
  <si>
    <t xml:space="preserve">CH_1</t>
  </si>
  <si>
    <t xml:space="preserve">Redujo: Salir de noche</t>
  </si>
  <si>
    <t xml:space="preserve">CH_2</t>
  </si>
  <si>
    <t xml:space="preserve">Redujo: Visitar espacios recreativos públicos</t>
  </si>
  <si>
    <t xml:space="preserve">CH_3</t>
  </si>
  <si>
    <t xml:space="preserve">Redujo: Dejar salir solos a hijos menores</t>
  </si>
  <si>
    <t xml:space="preserve">CH_4</t>
  </si>
  <si>
    <t xml:space="preserve">Redujo: Visitar lugares turísticos</t>
  </si>
  <si>
    <t xml:space="preserve">CH_5</t>
  </si>
  <si>
    <t xml:space="preserve">Redujo: Asistir a eventos culturales/deportivos</t>
  </si>
  <si>
    <t xml:space="preserve">CH_6</t>
  </si>
  <si>
    <t xml:space="preserve">Redujo: Caminar por el barrio</t>
  </si>
  <si>
    <t xml:space="preserve">SP_5</t>
  </si>
  <si>
    <t xml:space="preserve">Participa en iniciativas de seguridad</t>
  </si>
  <si>
    <t xml:space="preserve">Fuente: EVPI 2023-2024 y 2025-2026, OMSCGR. Ponderado con peso_az_estrato; EE robustos HC1 sin corrección por diseño.</t>
  </si>
  <si>
    <t xml:space="preserve">Calderón vs. resto del DMQ: cambio 2023-2024 → 2025-2026</t>
  </si>
  <si>
    <t xml:space="preserve">Proporciones ponderadas (peso_az_estrato). DiD = cambio AZ − cambio resto. EE robusto HC1. El signo describe la dirección del indicador, sin valoración.</t>
  </si>
  <si>
    <t xml:space="preserve">Código</t>
  </si>
  <si>
    <t xml:space="preserve">Base</t>
  </si>
  <si>
    <t xml:space="preserve">AZ 2023</t>
  </si>
  <si>
    <t xml:space="preserve">AZ 2025</t>
  </si>
  <si>
    <t xml:space="preserve">Resto 2023</t>
  </si>
  <si>
    <t xml:space="preserve">Resto 2025</t>
  </si>
  <si>
    <t xml:space="preserve">Cambio AZ (pp)</t>
  </si>
  <si>
    <t xml:space="preserve">Cambio resto (pp)</t>
  </si>
  <si>
    <t xml:space="preserve">DiD (pp)</t>
  </si>
  <si>
    <t xml:space="preserve">EE (pp)</t>
  </si>
  <si>
    <t xml:space="preserve">IC95 inf (pp)</t>
  </si>
  <si>
    <t xml:space="preserve">IC95 sup (pp)</t>
  </si>
  <si>
    <t xml:space="preserve">Valor p</t>
  </si>
  <si>
    <t xml:space="preserve">Sig.</t>
  </si>
  <si>
    <t xml:space="preserve">n AZ 2023</t>
  </si>
  <si>
    <t xml:space="preserve">n AZ 2025</t>
  </si>
  <si>
    <t xml:space="preserve">Advertencia</t>
  </si>
  <si>
    <t xml:space="preserve">% se siente inseguro: Alrededor de su casa</t>
  </si>
  <si>
    <t xml:space="preserve">Excluye "No aplica"</t>
  </si>
  <si>
    <t xml:space="preserve">% se siente inseguro: En su barrio</t>
  </si>
  <si>
    <t xml:space="preserve">% se siente inseguro: Cerca de centros educativos</t>
  </si>
  <si>
    <t xml:space="preserve">% se siente inseguro: Mercados y ferias</t>
  </si>
  <si>
    <t xml:space="preserve">% se siente inseguro: Cajeros en vía pública</t>
  </si>
  <si>
    <t xml:space="preserve">% se siente inseguro: Espacios públicos de la ciudad</t>
  </si>
  <si>
    <t xml:space="preserve">% se siente inseguro: Metro de Quito</t>
  </si>
  <si>
    <t xml:space="preserve">% se siente inseguro: Trole, Ecovía, corredores</t>
  </si>
  <si>
    <t xml:space="preserve">% se siente inseguro: Taxis amarillos</t>
  </si>
  <si>
    <t xml:space="preserve">% se siente inseguro: Transporte por aplicaciones</t>
  </si>
  <si>
    <t xml:space="preserve">% se siente inseguro: Espectáculos públicos</t>
  </si>
  <si>
    <t xml:space="preserve">% se siente inseguro: Caminando solo/a en el barrio de día</t>
  </si>
  <si>
    <t xml:space="preserve">% se siente inseguro: Caminando solo/a en el barrio de noche</t>
  </si>
  <si>
    <t xml:space="preserve">% cree que la delincuencia aumentó en su barrio</t>
  </si>
  <si>
    <t xml:space="preserve">% cree que la delincuencia aumentó en Quito</t>
  </si>
  <si>
    <t xml:space="preserve">% cree que la delincuencia aumentó en el país</t>
  </si>
  <si>
    <t xml:space="preserve">% reporta: Peleas o riñas</t>
  </si>
  <si>
    <t xml:space="preserve">Excluye Ns/Nc</t>
  </si>
  <si>
    <t xml:space="preserve">% reporta: Pandillas o grupos delictivos</t>
  </si>
  <si>
    <t xml:space="preserve">% reporta: Consumo de alcohol en espacio público</t>
  </si>
  <si>
    <t xml:space="preserve">% reporta: Venta clandestina de alcohol</t>
  </si>
  <si>
    <t xml:space="preserve">% reporta: Consumo de drogas en espacio público</t>
  </si>
  <si>
    <t xml:space="preserve">% reporta: Venta de drogas en espacio público</t>
  </si>
  <si>
    <t xml:space="preserve">% reporta: Calles sin iluminación</t>
  </si>
  <si>
    <t xml:space="preserve">% reporta: Apropiación de viviendas por grupos delictivos</t>
  </si>
  <si>
    <t xml:space="preserve">% reporta: Reclutamiento de NNA</t>
  </si>
  <si>
    <t xml:space="preserve">% vio civiles armados en su barrio</t>
  </si>
  <si>
    <t xml:space="preserve">% víctima de al menos un delito personal (robo, hurto, estafa, fraude, agresión, amenaza, extorsión)</t>
  </si>
  <si>
    <t xml:space="preserve">Todos los encuestados</t>
  </si>
  <si>
    <t xml:space="preserve">% hogares con al menos un delito contra el hogar (vivienda, vehículo, moto, autopartes, negocio, secuestro)</t>
  </si>
  <si>
    <t xml:space="preserve">Todos los hogares; ítems filtrados = 0 si no aplica</t>
  </si>
  <si>
    <t xml:space="preserve">% víctima: Robo con violencia o amenaza</t>
  </si>
  <si>
    <t xml:space="preserve">% víctima: Hurto (sin violencia)</t>
  </si>
  <si>
    <t xml:space="preserve">% víctima: Estafa</t>
  </si>
  <si>
    <t xml:space="preserve">% víctima: Fraude bancario</t>
  </si>
  <si>
    <t xml:space="preserve">% víctima: Agresión física por desconocido</t>
  </si>
  <si>
    <t xml:space="preserve">% víctima: Amenaza creíble</t>
  </si>
  <si>
    <t xml:space="preserve">% víctima: Extorsión</t>
  </si>
  <si>
    <t xml:space="preserve">% víctima: Pago de soborno a funcionario</t>
  </si>
  <si>
    <t xml:space="preserve">% víctima: Robo a la vivienda</t>
  </si>
  <si>
    <t xml:space="preserve">Todos los hogares</t>
  </si>
  <si>
    <t xml:space="preserve">% víctima: Secuestro (algún miembro del hogar)</t>
  </si>
  <si>
    <t xml:space="preserve">% víctima: Robo de vehículo (hogares con vehículo)</t>
  </si>
  <si>
    <t xml:space="preserve">Solo hogares a los que aplica el filtro</t>
  </si>
  <si>
    <t xml:space="preserve">% víctima: Robo de moto (hogares con moto)</t>
  </si>
  <si>
    <t xml:space="preserve">% víctima: Robo de autopartes (hogares con vehículo o moto)</t>
  </si>
  <si>
    <t xml:space="preserve">% víctima: Robo a negocio en la vivienda (hogares con negocio)</t>
  </si>
  <si>
    <t xml:space="preserve">% confía en: Policía Nacional</t>
  </si>
  <si>
    <t xml:space="preserve">Solo quienes dicen conocer sus funciones</t>
  </si>
  <si>
    <t xml:space="preserve">La proporción que conoce la institución cambió mucho entre olas: base no comparable</t>
  </si>
  <si>
    <t xml:space="preserve">% confía en: Fuerzas Armadas</t>
  </si>
  <si>
    <t xml:space="preserve">% confía en: Fiscalía</t>
  </si>
  <si>
    <t xml:space="preserve">% confía en: Juzgados y cortes</t>
  </si>
  <si>
    <t xml:space="preserve">% confía en: ECU 911</t>
  </si>
  <si>
    <t xml:space="preserve">% confía en: Agentes de Control Metropolitano (CACMQ)</t>
  </si>
  <si>
    <t xml:space="preserve">% confía en: Secretaría de Seguridad (municipal)</t>
  </si>
  <si>
    <t xml:space="preserve">% redujo la frecuencia de: Salir de noche</t>
  </si>
  <si>
    <t xml:space="preserve">Excluye Ns/Nc y No aplica</t>
  </si>
  <si>
    <t xml:space="preserve">% redujo la frecuencia de: Visitar espacios recreativos públicos</t>
  </si>
  <si>
    <t xml:space="preserve">% redujo la frecuencia de: Dejar salir solos a hijos menores</t>
  </si>
  <si>
    <t xml:space="preserve">% redujo la frecuencia de: Visitar lugares turísticos</t>
  </si>
  <si>
    <t xml:space="preserve">% redujo la frecuencia de: Asistir a eventos culturales/deportivos</t>
  </si>
  <si>
    <t xml:space="preserve">% redujo la frecuencia de: Caminar por el barrio</t>
  </si>
  <si>
    <t xml:space="preserve">"No aplica" cae de 17% a 2% entre olas: base no comparable</t>
  </si>
  <si>
    <t xml:space="preserve">% participa en iniciativas barriales de seguridad</t>
  </si>
  <si>
    <t xml:space="preserve">Azul: insumos calculados en Python (medias ponderadas y EE de la regresión). Negro: fórmulas.</t>
  </si>
  <si>
    <t xml:space="preserve">Choco Andino vs. resto del DMQ: cambio 2023-2024 → 2025-2026</t>
  </si>
  <si>
    <t xml:space="preserve">Eloy Alfaro vs. resto del DMQ: cambio 2023-2024 → 2025-2026</t>
  </si>
  <si>
    <t xml:space="preserve">Eugenio Espejo vs. resto del DMQ: cambio 2023-2024 → 2025-2026</t>
  </si>
  <si>
    <t xml:space="preserve">La Delicia vs. resto del DMQ: cambio 2023-2024 → 2025-2026</t>
  </si>
  <si>
    <t xml:space="preserve">La Mariscal vs. resto del DMQ: cambio 2023-2024 → 2025-2026</t>
  </si>
  <si>
    <t xml:space="preserve">Los Chillos vs. resto del DMQ: cambio 2023-2024 → 2025-2026</t>
  </si>
  <si>
    <t xml:space="preserve">Manuela Sáenz vs. resto del DMQ: cambio 2023-2024 → 2025-2026</t>
  </si>
  <si>
    <t xml:space="preserve">Quitumbe vs. resto del DMQ: cambio 2023-2024 → 2025-2026</t>
  </si>
  <si>
    <t xml:space="preserve">Tumbaco vs. resto del DMQ: cambio 2023-2024 → 2025-2026</t>
  </si>
  <si>
    <t xml:space="preserve">AZ</t>
  </si>
  <si>
    <t xml:space="preserve">DiD</t>
  </si>
  <si>
    <t xml:space="preserve">EE</t>
  </si>
  <si>
    <t xml:space="preserve">IC95 inf</t>
  </si>
  <si>
    <t xml:space="preserve">IC95 sup</t>
  </si>
  <si>
    <t xml:space="preserve">p</t>
  </si>
  <si>
    <t xml:space="preserve">q (BH)</t>
  </si>
  <si>
    <t xml:space="preserve">n resto 2023</t>
  </si>
  <si>
    <t xml:space="preserve">n resto 2025</t>
  </si>
  <si>
    <t xml:space="preserve">Casos AZ 2023</t>
  </si>
  <si>
    <t xml:space="preserve">Casos AZ 2025</t>
  </si>
  <si>
    <t xml:space="preserve">Mín. casos AZ</t>
  </si>
  <si>
    <t xml:space="preserve">Valores calculados en Python. DiD, EE e IC en proporción (0,01 = 1 pp).</t>
  </si>
  <si>
    <t xml:space="preserve">DiD principal (pp)</t>
  </si>
  <si>
    <t xml:space="preserve">p principal</t>
  </si>
  <si>
    <t xml:space="preserve">DiD pesos AZ armonizados (pp)</t>
  </si>
  <si>
    <t xml:space="preserve">p armonizado</t>
  </si>
  <si>
    <t xml:space="preserve">DiD pesos recortados p99 (pp)</t>
  </si>
  <si>
    <t xml:space="preserve">p recortado</t>
  </si>
  <si>
    <t xml:space="preserve">DiD sin ponderar (pp)</t>
  </si>
  <si>
    <t xml:space="preserve">p sin ponderar</t>
  </si>
  <si>
    <t xml:space="preserve">¿Cambia conclusión a p&lt;0,05? (armonizado)</t>
  </si>
  <si>
    <t xml:space="preserve">Contrastes con conclusión distinta (armonizado):</t>
  </si>
  <si>
    <t xml:space="preserve">Proporción que conserva la conclusión:</t>
  </si>
  <si>
    <t xml:space="preserve">Armonizado: pesos 2023 re-escalados dentro de cada AZ para que su total iguale el total expandido 2025 de esa AZ. Recortado: pesos topados en el percentil 99 de cada ola y re-escalados al total de la ola.</t>
  </si>
  <si>
    <t xml:space="preserve">Total expandido 2023</t>
  </si>
  <si>
    <t xml:space="preserve">Total expandido 2025</t>
  </si>
  <si>
    <t xml:space="preserve">Razón 2025/2023</t>
  </si>
  <si>
    <t xml:space="preserve">Efecto diseño Kish 2023</t>
  </si>
  <si>
    <t xml:space="preserve">Efecto diseño Kish 2025</t>
  </si>
  <si>
    <t xml:space="preserve">Total DMQ</t>
  </si>
  <si>
    <t xml:space="preserve">Suma de peso_az_estrato por AZ y ola. Efecto de diseño de Kish = n·Σw² / (Σw)². Estrato_5 está vacío en la ola 2023.</t>
  </si>
</sst>
</file>

<file path=xl/styles.xml><?xml version="1.0" encoding="utf-8"?>
<styleSheet xmlns="http://schemas.openxmlformats.org/spreadsheetml/2006/main">
  <numFmts count="7">
    <numFmt numFmtId="164" formatCode="General"/>
    <numFmt numFmtId="165" formatCode="\+0.0;\-0.0;0.0"/>
    <numFmt numFmtId="166" formatCode="0.000"/>
    <numFmt numFmtId="167" formatCode="0.0%"/>
    <numFmt numFmtId="168" formatCode="\+0.0%;\-0.0%;0.0%"/>
    <numFmt numFmtId="169" formatCode="0.0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9"/>
      <color rgb="FF555555"/>
      <name val="Arial"/>
      <family val="0"/>
      <charset val="1"/>
    </font>
    <font>
      <b val="true"/>
      <sz val="9"/>
      <color rgb="FFFFFFFF"/>
      <name val="Arial"/>
      <family val="0"/>
      <charset val="1"/>
    </font>
    <font>
      <b val="true"/>
      <sz val="9"/>
      <name val="Arial"/>
      <family val="0"/>
      <charset val="1"/>
    </font>
    <font>
      <sz val="8"/>
      <color rgb="FF777777"/>
      <name val="Arial"/>
      <family val="0"/>
      <charset val="1"/>
    </font>
    <font>
      <sz val="9"/>
      <name val="Arial"/>
      <family val="0"/>
      <charset val="1"/>
    </font>
    <font>
      <i val="true"/>
      <sz val="8"/>
      <name val="Arial"/>
      <family val="0"/>
      <charset val="1"/>
    </font>
    <font>
      <sz val="9"/>
      <color rgb="FF0000FF"/>
      <name val="Arial"/>
      <family val="0"/>
      <charset val="1"/>
    </font>
    <font>
      <sz val="9"/>
      <color rgb="FF00000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D9E2F3"/>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font>
      <border diagonalUp="false" diagonalDown="false">
        <left style="thin">
          <color rgb="FF333333"/>
        </left>
        <right style="thin">
          <color rgb="FF333333"/>
        </right>
        <top style="thin">
          <color rgb="FF333333"/>
        </top>
        <bottom style="thin">
          <color rgb="FF333333"/>
        </bottom>
        <diagonal/>
      </border>
    </dxf>
    <dxf>
      <font>
        <name val="Arial"/>
        <charset val="1"/>
        <family val="0"/>
        <b val="1"/>
      </font>
    </dxf>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77777"/>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5.png"/>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_rels/drawing7.xml.rels><?xml version="1.0" encoding="UTF-8"?>
<Relationships xmlns="http://schemas.openxmlformats.org/package/2006/relationships"><Relationship Id="rId1" Type="http://schemas.openxmlformats.org/officeDocument/2006/relationships/image" Target="../media/image7.png"/>
</Relationships>
</file>

<file path=xl/drawings/_rels/drawing8.xml.rels><?xml version="1.0" encoding="UTF-8"?>
<Relationships xmlns="http://schemas.openxmlformats.org/package/2006/relationships"><Relationship Id="rId1" Type="http://schemas.openxmlformats.org/officeDocument/2006/relationships/image" Target="../media/image8.png"/>
</Relationships>
</file>

<file path=xl/drawings/_rels/drawing9.xml.rels><?xml version="1.0" encoding="UTF-8"?>
<Relationships xmlns="http://schemas.openxmlformats.org/package/2006/relationships"><Relationship Id="rId1" Type="http://schemas.openxmlformats.org/officeDocument/2006/relationships/image" Target="../media/image9.png"/>
</Relationships>
</file>

<file path=xl/drawings/_rels/drawing10.xml.rels><?xml version="1.0" encoding="UTF-8"?>
<Relationships xmlns="http://schemas.openxmlformats.org/package/2006/relationships"><Relationship Id="rId1" Type="http://schemas.openxmlformats.org/officeDocument/2006/relationships/image" Target="../media/image1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0"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1"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2"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3"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4"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5"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6"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7"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8"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2</xdr:row>
      <xdr:rowOff>176040</xdr:rowOff>
    </xdr:from>
    <xdr:to>
      <xdr:col>28</xdr:col>
      <xdr:colOff>401760</xdr:colOff>
      <xdr:row>59</xdr:row>
      <xdr:rowOff>156960</xdr:rowOff>
    </xdr:to>
    <xdr:pic>
      <xdr:nvPicPr>
        <xdr:cNvPr id="9" name="Image 1" descr="Picture"/>
        <xdr:cNvPicPr/>
      </xdr:nvPicPr>
      <xdr:blipFill>
        <a:blip r:embed="rId1"/>
        <a:stretch/>
      </xdr:blipFill>
      <xdr:spPr>
        <a:xfrm>
          <a:off x="19101600" y="571680"/>
          <a:ext cx="5905080" cy="1104876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t="s">
        <v>22</v>
      </c>
    </row>
    <row r="28" customFormat="false" ht="23.85" hidden="false" customHeight="false" outlineLevel="0" collapsed="false">
      <c r="A28" s="2" t="s">
        <v>23</v>
      </c>
    </row>
    <row r="29" customFormat="false" ht="15" hidden="false" customHeight="false" outlineLevel="0" collapsed="false">
      <c r="A29" s="2"/>
    </row>
    <row r="30" customFormat="false" ht="15" hidden="false" customHeight="false" outlineLevel="0" collapsed="false">
      <c r="A30" s="3" t="s">
        <v>24</v>
      </c>
    </row>
    <row r="31" customFormat="false" ht="15" hidden="false" customHeight="false" outlineLevel="0" collapsed="false">
      <c r="A31" s="2" t="s">
        <v>25</v>
      </c>
    </row>
    <row r="32" customFormat="false" ht="15" hidden="false" customHeight="false" outlineLevel="0" collapsed="false">
      <c r="A32" s="2" t="s">
        <v>26</v>
      </c>
    </row>
    <row r="33" customFormat="false" ht="15" hidden="false" customHeight="false" outlineLevel="0" collapsed="false">
      <c r="A33" s="2" t="s">
        <v>27</v>
      </c>
    </row>
    <row r="34" customFormat="false" ht="15" hidden="false" customHeight="false" outlineLevel="0" collapsed="false">
      <c r="A34" s="2"/>
    </row>
    <row r="35" customFormat="false" ht="15" hidden="false" customHeight="false" outlineLevel="0" collapsed="false">
      <c r="A35"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12" min="3" style="0" width="10"/>
    <col collapsed="false" customWidth="true" hidden="false" outlineLevel="0" max="13" min="13" style="0" width="3"/>
    <col collapsed="false" customWidth="true" hidden="false" outlineLevel="0" max="23" min="14" style="0" width="10"/>
  </cols>
  <sheetData>
    <row r="1" customFormat="false" ht="16.15" hidden="false" customHeight="false" outlineLevel="0" collapsed="false">
      <c r="A1" s="4" t="s">
        <v>29</v>
      </c>
    </row>
    <row r="2" customFormat="false" ht="15" hidden="false" customHeight="false" outlineLevel="0" collapsed="false">
      <c r="A2" s="5" t="s">
        <v>30</v>
      </c>
    </row>
    <row r="4" customFormat="false" ht="30" hidden="false" customHeight="true" outlineLevel="0" collapsed="false">
      <c r="A4" s="6" t="s">
        <v>31</v>
      </c>
      <c r="B4" s="6" t="s">
        <v>32</v>
      </c>
      <c r="C4" s="6" t="s">
        <v>33</v>
      </c>
      <c r="D4" s="6" t="s">
        <v>34</v>
      </c>
      <c r="E4" s="6" t="s">
        <v>35</v>
      </c>
      <c r="F4" s="6" t="s">
        <v>36</v>
      </c>
      <c r="G4" s="6" t="s">
        <v>37</v>
      </c>
      <c r="H4" s="6" t="s">
        <v>38</v>
      </c>
      <c r="I4" s="6" t="s">
        <v>39</v>
      </c>
      <c r="J4" s="6" t="s">
        <v>40</v>
      </c>
      <c r="K4" s="6" t="s">
        <v>41</v>
      </c>
      <c r="L4" s="6" t="s">
        <v>42</v>
      </c>
      <c r="M4" s="7"/>
      <c r="N4" s="6" t="s">
        <v>43</v>
      </c>
      <c r="O4" s="6" t="s">
        <v>44</v>
      </c>
      <c r="P4" s="6" t="s">
        <v>45</v>
      </c>
      <c r="Q4" s="6" t="s">
        <v>46</v>
      </c>
      <c r="R4" s="6" t="s">
        <v>47</v>
      </c>
      <c r="S4" s="6" t="s">
        <v>48</v>
      </c>
      <c r="T4" s="6" t="s">
        <v>49</v>
      </c>
      <c r="U4" s="6" t="s">
        <v>50</v>
      </c>
      <c r="V4" s="6" t="s">
        <v>51</v>
      </c>
      <c r="W4" s="6" t="s">
        <v>52</v>
      </c>
    </row>
    <row r="5" customFormat="false" ht="15" hidden="false" customHeight="false" outlineLevel="0" collapsed="false">
      <c r="A5" s="8" t="s">
        <v>53</v>
      </c>
      <c r="B5" s="9"/>
      <c r="C5" s="9"/>
      <c r="D5" s="9"/>
      <c r="E5" s="9"/>
      <c r="F5" s="9"/>
      <c r="G5" s="9"/>
      <c r="H5" s="9"/>
      <c r="I5" s="9"/>
      <c r="J5" s="9"/>
      <c r="K5" s="9"/>
      <c r="L5" s="9"/>
    </row>
    <row r="6" customFormat="false" ht="15" hidden="false" customHeight="false" outlineLevel="0" collapsed="false">
      <c r="A6" s="10" t="s">
        <v>54</v>
      </c>
      <c r="B6" s="11" t="s">
        <v>55</v>
      </c>
      <c r="C6" s="12" t="n">
        <f aca="false">Calderón!K6</f>
        <v>-7.0605035037047</v>
      </c>
      <c r="D6" s="12" t="n">
        <f aca="false">'Choco Andino'!K6</f>
        <v>-0.616411597753191</v>
      </c>
      <c r="E6" s="12" t="n">
        <f aca="false">'Eloy Alfaro'!K6</f>
        <v>0.726851174508225</v>
      </c>
      <c r="F6" s="12" t="n">
        <f aca="false">'Eugenio Espejo'!K6</f>
        <v>-6.962146853523</v>
      </c>
      <c r="G6" s="12" t="n">
        <f aca="false">'La Delicia'!K6</f>
        <v>-9.2638498040488</v>
      </c>
      <c r="H6" s="12" t="n">
        <f aca="false">'La Mariscal'!K6</f>
        <v>-10.3946776773109</v>
      </c>
      <c r="I6" s="12" t="n">
        <f aca="false">'Los Chillos'!K6</f>
        <v>29.3161775670173</v>
      </c>
      <c r="J6" s="12" t="n">
        <f aca="false">'Manuela Sáenz'!K6</f>
        <v>2.42323249186821</v>
      </c>
      <c r="K6" s="12" t="n">
        <f aca="false">Quitumbe!K6</f>
        <v>-4.73931969103538</v>
      </c>
      <c r="L6" s="12" t="n">
        <f aca="false">Tumbaco!K6</f>
        <v>3.71308702812295</v>
      </c>
      <c r="N6" s="13" t="n">
        <f aca="false">Calderón!O6</f>
        <v>0.060876479196335</v>
      </c>
      <c r="O6" s="13" t="n">
        <f aca="false">'Choco Andino'!O6</f>
        <v>0.908584572476088</v>
      </c>
      <c r="P6" s="13" t="n">
        <f aca="false">'Eloy Alfaro'!O6</f>
        <v>0.852334143525155</v>
      </c>
      <c r="Q6" s="13" t="n">
        <f aca="false">'Eugenio Espejo'!O6</f>
        <v>0.120583004596813</v>
      </c>
      <c r="R6" s="13" t="n">
        <f aca="false">'La Delicia'!O6</f>
        <v>0.0281708800592986</v>
      </c>
      <c r="S6" s="13" t="n">
        <f aca="false">'La Mariscal'!O6</f>
        <v>0.0621302503988273</v>
      </c>
      <c r="T6" s="13" t="n">
        <f aca="false">'Los Chillos'!O6</f>
        <v>3.22117887918694E-010</v>
      </c>
      <c r="U6" s="13" t="n">
        <f aca="false">'Manuela Sáenz'!O6</f>
        <v>0.543806287942949</v>
      </c>
      <c r="V6" s="13" t="n">
        <f aca="false">Quitumbe!O6</f>
        <v>0.275708002870715</v>
      </c>
      <c r="W6" s="13" t="n">
        <f aca="false">Tumbaco!O6</f>
        <v>0.345553061548588</v>
      </c>
    </row>
    <row r="7" customFormat="false" ht="15" hidden="false" customHeight="false" outlineLevel="0" collapsed="false">
      <c r="A7" s="10" t="s">
        <v>56</v>
      </c>
      <c r="B7" s="11" t="s">
        <v>57</v>
      </c>
      <c r="C7" s="12" t="n">
        <f aca="false">Calderón!K7</f>
        <v>-2.56228665036355</v>
      </c>
      <c r="D7" s="12" t="n">
        <f aca="false">'Choco Andino'!K7</f>
        <v>0.964051887422169</v>
      </c>
      <c r="E7" s="12" t="n">
        <f aca="false">'Eloy Alfaro'!K7</f>
        <v>-0.502667558563985</v>
      </c>
      <c r="F7" s="12" t="n">
        <f aca="false">'Eugenio Espejo'!K7</f>
        <v>-3.1786121111835</v>
      </c>
      <c r="G7" s="12" t="n">
        <f aca="false">'La Delicia'!K7</f>
        <v>-6.28509202633685</v>
      </c>
      <c r="H7" s="12" t="n">
        <f aca="false">'La Mariscal'!K7</f>
        <v>-14.2184240268043</v>
      </c>
      <c r="I7" s="12" t="n">
        <f aca="false">'Los Chillos'!K7</f>
        <v>25.2601134507082</v>
      </c>
      <c r="J7" s="12" t="n">
        <f aca="false">'Manuela Sáenz'!K7</f>
        <v>-5.47052902023393</v>
      </c>
      <c r="K7" s="12" t="n">
        <f aca="false">Quitumbe!K7</f>
        <v>-5.0700654570479</v>
      </c>
      <c r="L7" s="12" t="n">
        <f aca="false">Tumbaco!K7</f>
        <v>7.08861980723853</v>
      </c>
      <c r="N7" s="13" t="n">
        <f aca="false">Calderón!O7</f>
        <v>0.46407795956566</v>
      </c>
      <c r="O7" s="13" t="n">
        <f aca="false">'Choco Andino'!O7</f>
        <v>0.862698572646891</v>
      </c>
      <c r="P7" s="13" t="n">
        <f aca="false">'Eloy Alfaro'!O7</f>
        <v>0.890927220700682</v>
      </c>
      <c r="Q7" s="13" t="n">
        <f aca="false">'Eugenio Espejo'!O7</f>
        <v>0.475988500954572</v>
      </c>
      <c r="R7" s="13" t="n">
        <f aca="false">'La Delicia'!O7</f>
        <v>0.116960986160668</v>
      </c>
      <c r="S7" s="13" t="n">
        <f aca="false">'La Mariscal'!O7</f>
        <v>0.00468873996366059</v>
      </c>
      <c r="T7" s="13" t="n">
        <f aca="false">'Los Chillos'!O7</f>
        <v>9.83670400689363E-007</v>
      </c>
      <c r="U7" s="13" t="n">
        <f aca="false">'Manuela Sáenz'!O7</f>
        <v>0.150931654056703</v>
      </c>
      <c r="V7" s="13" t="n">
        <f aca="false">Quitumbe!O7</f>
        <v>0.231932019167743</v>
      </c>
      <c r="W7" s="13" t="n">
        <f aca="false">Tumbaco!O7</f>
        <v>0.067155169206222</v>
      </c>
    </row>
    <row r="8" customFormat="false" ht="15" hidden="false" customHeight="false" outlineLevel="0" collapsed="false">
      <c r="A8" s="10" t="s">
        <v>58</v>
      </c>
      <c r="B8" s="11" t="s">
        <v>59</v>
      </c>
      <c r="C8" s="12" t="n">
        <f aca="false">Calderón!K8</f>
        <v>1.54060628742719</v>
      </c>
      <c r="D8" s="12" t="n">
        <f aca="false">'Choco Andino'!K8</f>
        <v>-3.82608055148368</v>
      </c>
      <c r="E8" s="12" t="n">
        <f aca="false">'Eloy Alfaro'!K8</f>
        <v>0.14453204249314</v>
      </c>
      <c r="F8" s="12" t="n">
        <f aca="false">'Eugenio Espejo'!K8</f>
        <v>-4.29729467676581</v>
      </c>
      <c r="G8" s="12" t="n">
        <f aca="false">'La Delicia'!K8</f>
        <v>-11.1576527228355</v>
      </c>
      <c r="H8" s="12" t="n">
        <f aca="false">'La Mariscal'!K8</f>
        <v>-0.0998938071365645</v>
      </c>
      <c r="I8" s="12" t="n">
        <f aca="false">'Los Chillos'!K8</f>
        <v>25.7455423568871</v>
      </c>
      <c r="J8" s="12" t="n">
        <f aca="false">'Manuela Sáenz'!K8</f>
        <v>6.17763165527816</v>
      </c>
      <c r="K8" s="12" t="n">
        <f aca="false">Quitumbe!K8</f>
        <v>-16.0825729947019</v>
      </c>
      <c r="L8" s="12" t="n">
        <f aca="false">Tumbaco!K8</f>
        <v>11.6899630334232</v>
      </c>
      <c r="N8" s="13" t="n">
        <f aca="false">Calderón!O8</f>
        <v>0.697166777605049</v>
      </c>
      <c r="O8" s="13" t="n">
        <f aca="false">'Choco Andino'!O8</f>
        <v>0.524084998452969</v>
      </c>
      <c r="P8" s="13" t="n">
        <f aca="false">'Eloy Alfaro'!O8</f>
        <v>0.971988598547889</v>
      </c>
      <c r="Q8" s="13" t="n">
        <f aca="false">'Eugenio Espejo'!O8</f>
        <v>0.367599151108207</v>
      </c>
      <c r="R8" s="13" t="n">
        <f aca="false">'La Delicia'!O8</f>
        <v>0.0127431106937799</v>
      </c>
      <c r="S8" s="13" t="n">
        <f aca="false">'La Mariscal'!O8</f>
        <v>0.986181409863209</v>
      </c>
      <c r="T8" s="13" t="n">
        <f aca="false">'Los Chillos'!O8</f>
        <v>3.24078065716549E-006</v>
      </c>
      <c r="U8" s="13" t="n">
        <f aca="false">'Manuela Sáenz'!O8</f>
        <v>0.149275933616877</v>
      </c>
      <c r="V8" s="13" t="n">
        <f aca="false">Quitumbe!O8</f>
        <v>0.000128470482744225</v>
      </c>
      <c r="W8" s="13" t="n">
        <f aca="false">Tumbaco!O8</f>
        <v>0.00531298691920434</v>
      </c>
    </row>
    <row r="9" customFormat="false" ht="15" hidden="false" customHeight="false" outlineLevel="0" collapsed="false">
      <c r="A9" s="10" t="s">
        <v>60</v>
      </c>
      <c r="B9" s="11" t="s">
        <v>61</v>
      </c>
      <c r="C9" s="12" t="n">
        <f aca="false">Calderón!K9</f>
        <v>-6.78904435795713</v>
      </c>
      <c r="D9" s="12" t="n">
        <f aca="false">'Choco Andino'!K9</f>
        <v>2.64141455771372</v>
      </c>
      <c r="E9" s="12" t="n">
        <f aca="false">'Eloy Alfaro'!K9</f>
        <v>-1.71051002171895</v>
      </c>
      <c r="F9" s="12" t="n">
        <f aca="false">'Eugenio Espejo'!K9</f>
        <v>-6.29442706076524</v>
      </c>
      <c r="G9" s="12" t="n">
        <f aca="false">'La Delicia'!K9</f>
        <v>-3.01012672392913</v>
      </c>
      <c r="H9" s="12" t="n">
        <f aca="false">'La Mariscal'!K9</f>
        <v>0.273768351288394</v>
      </c>
      <c r="I9" s="12" t="n">
        <f aca="false">'Los Chillos'!K9</f>
        <v>5.69946219943961</v>
      </c>
      <c r="J9" s="12" t="n">
        <f aca="false">'Manuela Sáenz'!K9</f>
        <v>7.49621470082951</v>
      </c>
      <c r="K9" s="12" t="n">
        <f aca="false">Quitumbe!K9</f>
        <v>-2.17826677815456</v>
      </c>
      <c r="L9" s="12" t="n">
        <f aca="false">Tumbaco!K9</f>
        <v>11.7064192527008</v>
      </c>
      <c r="N9" s="13" t="n">
        <f aca="false">Calderón!O9</f>
        <v>0.0531804429713774</v>
      </c>
      <c r="O9" s="13" t="n">
        <f aca="false">'Choco Andino'!O9</f>
        <v>0.698446729376137</v>
      </c>
      <c r="P9" s="13" t="n">
        <f aca="false">'Eloy Alfaro'!O9</f>
        <v>0.621904281021082</v>
      </c>
      <c r="Q9" s="13" t="n">
        <f aca="false">'Eugenio Espejo'!O9</f>
        <v>0.184856955658348</v>
      </c>
      <c r="R9" s="13" t="n">
        <f aca="false">'La Delicia'!O9</f>
        <v>0.488601694713762</v>
      </c>
      <c r="S9" s="13" t="n">
        <f aca="false">'La Mariscal'!O9</f>
        <v>0.956206604600481</v>
      </c>
      <c r="T9" s="13" t="n">
        <f aca="false">'Los Chillos'!O9</f>
        <v>0.143059424484947</v>
      </c>
      <c r="U9" s="13" t="n">
        <f aca="false">'Manuela Sáenz'!O9</f>
        <v>0.0262306785912185</v>
      </c>
      <c r="V9" s="13" t="n">
        <f aca="false">Quitumbe!O9</f>
        <v>0.541988717352817</v>
      </c>
      <c r="W9" s="13" t="n">
        <f aca="false">Tumbaco!O9</f>
        <v>0.00135567902041123</v>
      </c>
    </row>
    <row r="10" customFormat="false" ht="15" hidden="false" customHeight="false" outlineLevel="0" collapsed="false">
      <c r="A10" s="10" t="s">
        <v>62</v>
      </c>
      <c r="B10" s="11" t="s">
        <v>63</v>
      </c>
      <c r="C10" s="12" t="n">
        <f aca="false">Calderón!K10</f>
        <v>-3.97988655325738</v>
      </c>
      <c r="D10" s="12" t="n">
        <f aca="false">'Choco Andino'!K10</f>
        <v>-8.00246670683777</v>
      </c>
      <c r="E10" s="12" t="n">
        <f aca="false">'Eloy Alfaro'!K10</f>
        <v>-1.72421004747536</v>
      </c>
      <c r="F10" s="12" t="n">
        <f aca="false">'Eugenio Espejo'!K10</f>
        <v>3.87832413216187</v>
      </c>
      <c r="G10" s="12" t="n">
        <f aca="false">'La Delicia'!K10</f>
        <v>-0.4682644158016</v>
      </c>
      <c r="H10" s="12" t="n">
        <f aca="false">'La Mariscal'!K10</f>
        <v>-2.25167664051897</v>
      </c>
      <c r="I10" s="12" t="n">
        <f aca="false">'Los Chillos'!K10</f>
        <v>10.9696005614703</v>
      </c>
      <c r="J10" s="12" t="n">
        <f aca="false">'Manuela Sáenz'!K10</f>
        <v>-3.45974144750802</v>
      </c>
      <c r="K10" s="12" t="n">
        <f aca="false">Quitumbe!K10</f>
        <v>-5.59295550042499</v>
      </c>
      <c r="L10" s="12" t="n">
        <f aca="false">Tumbaco!K10</f>
        <v>3.62400679213414</v>
      </c>
      <c r="N10" s="13" t="n">
        <f aca="false">Calderón!O10</f>
        <v>0.27624956226564</v>
      </c>
      <c r="O10" s="13" t="n">
        <f aca="false">'Choco Andino'!O10</f>
        <v>0.284201423085479</v>
      </c>
      <c r="P10" s="13" t="n">
        <f aca="false">'Eloy Alfaro'!O10</f>
        <v>0.636297031919646</v>
      </c>
      <c r="Q10" s="13" t="n">
        <f aca="false">'Eugenio Espejo'!O10</f>
        <v>0.411743015188709</v>
      </c>
      <c r="R10" s="13" t="n">
        <f aca="false">'La Delicia'!O10</f>
        <v>0.915460249710643</v>
      </c>
      <c r="S10" s="13" t="n">
        <f aca="false">'La Mariscal'!O10</f>
        <v>0.646604857962656</v>
      </c>
      <c r="T10" s="13" t="n">
        <f aca="false">'Los Chillos'!O10</f>
        <v>0.00363730277516594</v>
      </c>
      <c r="U10" s="13" t="n">
        <f aca="false">'Manuela Sáenz'!O10</f>
        <v>0.311674361962586</v>
      </c>
      <c r="V10" s="13" t="n">
        <f aca="false">Quitumbe!O10</f>
        <v>0.107057877898</v>
      </c>
      <c r="W10" s="13" t="n">
        <f aca="false">Tumbaco!O10</f>
        <v>0.274715185964774</v>
      </c>
    </row>
    <row r="11" customFormat="false" ht="15" hidden="false" customHeight="false" outlineLevel="0" collapsed="false">
      <c r="A11" s="10" t="s">
        <v>64</v>
      </c>
      <c r="B11" s="11" t="s">
        <v>65</v>
      </c>
      <c r="C11" s="12" t="n">
        <f aca="false">Calderón!K11</f>
        <v>0.942099196034496</v>
      </c>
      <c r="D11" s="12" t="n">
        <f aca="false">'Choco Andino'!K11</f>
        <v>-1.46889099535522</v>
      </c>
      <c r="E11" s="12" t="n">
        <f aca="false">'Eloy Alfaro'!K11</f>
        <v>-0.640240049235685</v>
      </c>
      <c r="F11" s="12" t="n">
        <f aca="false">'Eugenio Espejo'!K11</f>
        <v>-2.09697775698506</v>
      </c>
      <c r="G11" s="12" t="n">
        <f aca="false">'La Delicia'!K11</f>
        <v>-2.86677922627053</v>
      </c>
      <c r="H11" s="12" t="n">
        <f aca="false">'La Mariscal'!K11</f>
        <v>-8.76688509705957</v>
      </c>
      <c r="I11" s="12" t="n">
        <f aca="false">'Los Chillos'!K11</f>
        <v>5.39081148496449</v>
      </c>
      <c r="J11" s="12" t="n">
        <f aca="false">'Manuela Sáenz'!K11</f>
        <v>-2.7113514741591</v>
      </c>
      <c r="K11" s="12" t="n">
        <f aca="false">Quitumbe!K11</f>
        <v>-4.14690338037507</v>
      </c>
      <c r="L11" s="12" t="n">
        <f aca="false">Tumbaco!K11</f>
        <v>13.5534362137317</v>
      </c>
      <c r="N11" s="13" t="n">
        <f aca="false">Calderón!O11</f>
        <v>0.77877729547843</v>
      </c>
      <c r="O11" s="13" t="n">
        <f aca="false">'Choco Andino'!O11</f>
        <v>0.81202080744137</v>
      </c>
      <c r="P11" s="13" t="n">
        <f aca="false">'Eloy Alfaro'!O11</f>
        <v>0.831882320426366</v>
      </c>
      <c r="Q11" s="13" t="n">
        <f aca="false">'Eugenio Espejo'!O11</f>
        <v>0.61534929056396</v>
      </c>
      <c r="R11" s="13" t="n">
        <f aca="false">'La Delicia'!O11</f>
        <v>0.388765649546325</v>
      </c>
      <c r="S11" s="13" t="n">
        <f aca="false">'La Mariscal'!O11</f>
        <v>0.0742835368608901</v>
      </c>
      <c r="T11" s="13" t="n">
        <f aca="false">'Los Chillos'!O11</f>
        <v>0.137803309598716</v>
      </c>
      <c r="U11" s="13" t="n">
        <f aca="false">'Manuela Sáenz'!O11</f>
        <v>0.357969819898199</v>
      </c>
      <c r="V11" s="13" t="n">
        <f aca="false">Quitumbe!O11</f>
        <v>0.200447204796339</v>
      </c>
      <c r="W11" s="13" t="n">
        <f aca="false">Tumbaco!O11</f>
        <v>2.52241334899317E-005</v>
      </c>
    </row>
    <row r="12" customFormat="false" ht="15" hidden="false" customHeight="false" outlineLevel="0" collapsed="false">
      <c r="A12" s="10" t="s">
        <v>66</v>
      </c>
      <c r="B12" s="11" t="s">
        <v>67</v>
      </c>
      <c r="C12" s="12" t="n">
        <f aca="false">Calderón!K12</f>
        <v>-7.83029940262635</v>
      </c>
      <c r="D12" s="12" t="n">
        <f aca="false">'Choco Andino'!K12</f>
        <v>-11.7398277405885</v>
      </c>
      <c r="E12" s="12" t="n">
        <f aca="false">'Eloy Alfaro'!K12</f>
        <v>4.18556059139636</v>
      </c>
      <c r="F12" s="12" t="n">
        <f aca="false">'Eugenio Espejo'!K12</f>
        <v>-1.27351297986408</v>
      </c>
      <c r="G12" s="12" t="n">
        <f aca="false">'La Delicia'!K12</f>
        <v>2.86998993834184</v>
      </c>
      <c r="H12" s="12" t="n">
        <f aca="false">'La Mariscal'!K12</f>
        <v>-11.9666733679253</v>
      </c>
      <c r="I12" s="12" t="n">
        <f aca="false">'Los Chillos'!K12</f>
        <v>0.510907754747491</v>
      </c>
      <c r="J12" s="12" t="n">
        <f aca="false">'Manuela Sáenz'!K12</f>
        <v>-5.64263681078143</v>
      </c>
      <c r="K12" s="12" t="n">
        <f aca="false">Quitumbe!K12</f>
        <v>8.35915320444717</v>
      </c>
      <c r="L12" s="12" t="n">
        <f aca="false">Tumbaco!K12</f>
        <v>15.0015220146842</v>
      </c>
      <c r="N12" s="13" t="n">
        <f aca="false">Calderón!O12</f>
        <v>0.0568100896945751</v>
      </c>
      <c r="O12" s="13" t="n">
        <f aca="false">'Choco Andino'!O12</f>
        <v>0.149172930999653</v>
      </c>
      <c r="P12" s="13" t="n">
        <f aca="false">'Eloy Alfaro'!O12</f>
        <v>0.197511145768073</v>
      </c>
      <c r="Q12" s="13" t="n">
        <f aca="false">'Eugenio Espejo'!O12</f>
        <v>0.758628211543419</v>
      </c>
      <c r="R12" s="13" t="n">
        <f aca="false">'La Delicia'!O12</f>
        <v>0.508618781521605</v>
      </c>
      <c r="S12" s="13" t="n">
        <f aca="false">'La Mariscal'!O12</f>
        <v>0.0224989489720497</v>
      </c>
      <c r="T12" s="13" t="n">
        <f aca="false">'Los Chillos'!O12</f>
        <v>0.909849813289271</v>
      </c>
      <c r="U12" s="13" t="n">
        <f aca="false">'Manuela Sáenz'!O12</f>
        <v>0.146742713397701</v>
      </c>
      <c r="V12" s="13" t="n">
        <f aca="false">Quitumbe!O12</f>
        <v>0.0339162075861195</v>
      </c>
      <c r="W12" s="13" t="n">
        <f aca="false">Tumbaco!O12</f>
        <v>0.00125839429420682</v>
      </c>
    </row>
    <row r="13" customFormat="false" ht="15" hidden="false" customHeight="false" outlineLevel="0" collapsed="false">
      <c r="A13" s="10" t="s">
        <v>68</v>
      </c>
      <c r="B13" s="11" t="s">
        <v>69</v>
      </c>
      <c r="C13" s="12" t="n">
        <f aca="false">Calderón!K13</f>
        <v>-3.99756264877381</v>
      </c>
      <c r="D13" s="12" t="n">
        <f aca="false">'Choco Andino'!K13</f>
        <v>21.1006491482993</v>
      </c>
      <c r="E13" s="12" t="n">
        <f aca="false">'Eloy Alfaro'!K13</f>
        <v>-13.4842341038248</v>
      </c>
      <c r="F13" s="12" t="n">
        <f aca="false">'Eugenio Espejo'!K13</f>
        <v>3.66995873413639</v>
      </c>
      <c r="G13" s="12" t="n">
        <f aca="false">'La Delicia'!K13</f>
        <v>1.87852326269454</v>
      </c>
      <c r="H13" s="12" t="n">
        <f aca="false">'La Mariscal'!K13</f>
        <v>-2.9357133027149</v>
      </c>
      <c r="I13" s="12" t="n">
        <f aca="false">'Los Chillos'!K13</f>
        <v>11.1888805555617</v>
      </c>
      <c r="J13" s="12" t="n">
        <f aca="false">'Manuela Sáenz'!K13</f>
        <v>-2.0597364372202</v>
      </c>
      <c r="K13" s="12" t="n">
        <f aca="false">Quitumbe!K13</f>
        <v>1.24919716245374</v>
      </c>
      <c r="L13" s="12" t="n">
        <f aca="false">Tumbaco!K13</f>
        <v>11.2517719265174</v>
      </c>
      <c r="N13" s="13" t="n">
        <f aca="false">Calderón!O13</f>
        <v>0.155083186900028</v>
      </c>
      <c r="O13" s="13" t="n">
        <f aca="false">'Choco Andino'!O13</f>
        <v>0.000442959707231072</v>
      </c>
      <c r="P13" s="13" t="n">
        <f aca="false">'Eloy Alfaro'!O13</f>
        <v>1.71807135638247E-005</v>
      </c>
      <c r="Q13" s="13" t="n">
        <f aca="false">'Eugenio Espejo'!O13</f>
        <v>0.308951024253122</v>
      </c>
      <c r="R13" s="13" t="n">
        <f aca="false">'La Delicia'!O13</f>
        <v>0.51861389029579</v>
      </c>
      <c r="S13" s="13" t="n">
        <f aca="false">'La Mariscal'!O13</f>
        <v>0.423322922724856</v>
      </c>
      <c r="T13" s="13" t="n">
        <f aca="false">'Los Chillos'!O13</f>
        <v>0.00153074345699822</v>
      </c>
      <c r="U13" s="13" t="n">
        <f aca="false">'Manuela Sáenz'!O13</f>
        <v>0.501169958516603</v>
      </c>
      <c r="V13" s="13" t="n">
        <f aca="false">Quitumbe!O13</f>
        <v>0.701328398983883</v>
      </c>
      <c r="W13" s="13" t="n">
        <f aca="false">Tumbaco!O13</f>
        <v>0.000344526985451621</v>
      </c>
    </row>
    <row r="14" customFormat="false" ht="15" hidden="false" customHeight="false" outlineLevel="0" collapsed="false">
      <c r="A14" s="10" t="s">
        <v>70</v>
      </c>
      <c r="B14" s="11" t="s">
        <v>71</v>
      </c>
      <c r="C14" s="12" t="n">
        <f aca="false">Calderón!K14</f>
        <v>-6.05865962005257</v>
      </c>
      <c r="D14" s="12" t="n">
        <f aca="false">'Choco Andino'!K14</f>
        <v>0.172600217332608</v>
      </c>
      <c r="E14" s="12" t="n">
        <f aca="false">'Eloy Alfaro'!K14</f>
        <v>-5.83811297564608</v>
      </c>
      <c r="F14" s="12" t="n">
        <f aca="false">'Eugenio Espejo'!K14</f>
        <v>1.64069348145037</v>
      </c>
      <c r="G14" s="12" t="n">
        <f aca="false">'La Delicia'!K14</f>
        <v>-6.21313831743862</v>
      </c>
      <c r="H14" s="12" t="n">
        <f aca="false">'La Mariscal'!K14</f>
        <v>-9.6473978323165</v>
      </c>
      <c r="I14" s="12" t="n">
        <f aca="false">'Los Chillos'!K14</f>
        <v>7.52228690730892</v>
      </c>
      <c r="J14" s="12" t="n">
        <f aca="false">'Manuela Sáenz'!K14</f>
        <v>1.90567144853246</v>
      </c>
      <c r="K14" s="12" t="n">
        <f aca="false">Quitumbe!K14</f>
        <v>2.52494630335182</v>
      </c>
      <c r="L14" s="12" t="n">
        <f aca="false">Tumbaco!K14</f>
        <v>12.6708857121015</v>
      </c>
      <c r="N14" s="13" t="n">
        <f aca="false">Calderón!O14</f>
        <v>0.127531078925893</v>
      </c>
      <c r="O14" s="13" t="n">
        <f aca="false">'Choco Andino'!O14</f>
        <v>0.980034884451684</v>
      </c>
      <c r="P14" s="13" t="n">
        <f aca="false">'Eloy Alfaro'!O14</f>
        <v>0.130176424715111</v>
      </c>
      <c r="Q14" s="13" t="n">
        <f aca="false">'Eugenio Espejo'!O14</f>
        <v>0.720175129073195</v>
      </c>
      <c r="R14" s="13" t="n">
        <f aca="false">'La Delicia'!O14</f>
        <v>0.143081953160749</v>
      </c>
      <c r="S14" s="13" t="n">
        <f aca="false">'La Mariscal'!O14</f>
        <v>0.0811784889778136</v>
      </c>
      <c r="T14" s="13" t="n">
        <f aca="false">'Los Chillos'!O14</f>
        <v>0.132037246301515</v>
      </c>
      <c r="U14" s="13" t="n">
        <f aca="false">'Manuela Sáenz'!O14</f>
        <v>0.654897445917233</v>
      </c>
      <c r="V14" s="13" t="n">
        <f aca="false">Quitumbe!O14</f>
        <v>0.613081268971754</v>
      </c>
      <c r="W14" s="13" t="n">
        <f aca="false">Tumbaco!O14</f>
        <v>0.00220833169923917</v>
      </c>
    </row>
    <row r="15" customFormat="false" ht="15" hidden="false" customHeight="false" outlineLevel="0" collapsed="false">
      <c r="A15" s="10" t="s">
        <v>72</v>
      </c>
      <c r="B15" s="11" t="s">
        <v>73</v>
      </c>
      <c r="C15" s="12" t="n">
        <f aca="false">Calderón!K15</f>
        <v>-7.09284039091991</v>
      </c>
      <c r="D15" s="12" t="n">
        <f aca="false">'Choco Andino'!K15</f>
        <v>-10.8765364991705</v>
      </c>
      <c r="E15" s="12" t="n">
        <f aca="false">'Eloy Alfaro'!K15</f>
        <v>-5.21316642929455</v>
      </c>
      <c r="F15" s="12" t="n">
        <f aca="false">'Eugenio Espejo'!K15</f>
        <v>4.02606215221797</v>
      </c>
      <c r="G15" s="12" t="n">
        <f aca="false">'La Delicia'!K15</f>
        <v>4.50586671272206</v>
      </c>
      <c r="H15" s="12" t="n">
        <f aca="false">'La Mariscal'!K15</f>
        <v>-11.6898207896111</v>
      </c>
      <c r="I15" s="12" t="n">
        <f aca="false">'Los Chillos'!K15</f>
        <v>-2.07482268062943</v>
      </c>
      <c r="J15" s="12" t="n">
        <f aca="false">'Manuela Sáenz'!K15</f>
        <v>-1.44657836031154</v>
      </c>
      <c r="K15" s="12" t="n">
        <f aca="false">Quitumbe!K15</f>
        <v>7.67655824985745</v>
      </c>
      <c r="L15" s="12" t="n">
        <f aca="false">Tumbaco!K15</f>
        <v>6.61577271785546</v>
      </c>
      <c r="N15" s="13" t="n">
        <f aca="false">Calderón!O15</f>
        <v>0.109538717039685</v>
      </c>
      <c r="O15" s="13" t="n">
        <f aca="false">'Choco Andino'!O15</f>
        <v>0.167415615134051</v>
      </c>
      <c r="P15" s="13" t="n">
        <f aca="false">'Eloy Alfaro'!O15</f>
        <v>0.231391993419268</v>
      </c>
      <c r="Q15" s="13" t="n">
        <f aca="false">'Eugenio Espejo'!O15</f>
        <v>0.423396323547291</v>
      </c>
      <c r="R15" s="13" t="n">
        <f aca="false">'La Delicia'!O15</f>
        <v>0.362861671570285</v>
      </c>
      <c r="S15" s="13" t="n">
        <f aca="false">'La Mariscal'!O15</f>
        <v>0.0384979923506168</v>
      </c>
      <c r="T15" s="13" t="n">
        <f aca="false">'Los Chillos'!O15</f>
        <v>0.722945224990116</v>
      </c>
      <c r="U15" s="13" t="n">
        <f aca="false">'Manuela Sáenz'!O15</f>
        <v>0.75097480116905</v>
      </c>
      <c r="V15" s="13" t="n">
        <f aca="false">Quitumbe!O15</f>
        <v>0.152167513991197</v>
      </c>
      <c r="W15" s="13" t="n">
        <f aca="false">Tumbaco!O15</f>
        <v>0.135500736174344</v>
      </c>
    </row>
    <row r="16" customFormat="false" ht="15" hidden="false" customHeight="false" outlineLevel="0" collapsed="false">
      <c r="A16" s="10" t="s">
        <v>74</v>
      </c>
      <c r="B16" s="11" t="s">
        <v>75</v>
      </c>
      <c r="C16" s="12" t="n">
        <f aca="false">Calderón!K16</f>
        <v>-1.6538752715099</v>
      </c>
      <c r="D16" s="12" t="n">
        <f aca="false">'Choco Andino'!K16</f>
        <v>9.32746616824834</v>
      </c>
      <c r="E16" s="12" t="n">
        <f aca="false">'Eloy Alfaro'!K16</f>
        <v>-1.07057233029317</v>
      </c>
      <c r="F16" s="12" t="n">
        <f aca="false">'Eugenio Espejo'!K16</f>
        <v>-4.55969662123578</v>
      </c>
      <c r="G16" s="12" t="n">
        <f aca="false">'La Delicia'!K16</f>
        <v>8.23230156772539</v>
      </c>
      <c r="H16" s="12" t="n">
        <f aca="false">'La Mariscal'!K16</f>
        <v>-13.3193600659238</v>
      </c>
      <c r="I16" s="12" t="n">
        <f aca="false">'Los Chillos'!K16</f>
        <v>11.1921065262171</v>
      </c>
      <c r="J16" s="12" t="n">
        <f aca="false">'Manuela Sáenz'!K16</f>
        <v>-5.30755275923369</v>
      </c>
      <c r="K16" s="12" t="n">
        <f aca="false">Quitumbe!K16</f>
        <v>-9.19733173400774</v>
      </c>
      <c r="L16" s="12" t="n">
        <f aca="false">Tumbaco!K16</f>
        <v>12.7340667707169</v>
      </c>
      <c r="N16" s="13" t="n">
        <f aca="false">Calderón!O16</f>
        <v>0.69413183433238</v>
      </c>
      <c r="O16" s="13" t="n">
        <f aca="false">'Choco Andino'!O16</f>
        <v>0.20631422474319</v>
      </c>
      <c r="P16" s="13" t="n">
        <f aca="false">'Eloy Alfaro'!O16</f>
        <v>0.794455818064099</v>
      </c>
      <c r="Q16" s="13" t="n">
        <f aca="false">'Eugenio Espejo'!O16</f>
        <v>0.366485952962644</v>
      </c>
      <c r="R16" s="13" t="n">
        <f aca="false">'La Delicia'!O16</f>
        <v>0.102712758827149</v>
      </c>
      <c r="S16" s="13" t="n">
        <f aca="false">'La Mariscal'!O16</f>
        <v>0.0229868633606927</v>
      </c>
      <c r="T16" s="13" t="n">
        <f aca="false">'Los Chillos'!O16</f>
        <v>0.0125907414330724</v>
      </c>
      <c r="U16" s="13" t="n">
        <f aca="false">'Manuela Sáenz'!O16</f>
        <v>0.173718056785333</v>
      </c>
      <c r="V16" s="13" t="n">
        <f aca="false">Quitumbe!O16</f>
        <v>0.0626788483664604</v>
      </c>
      <c r="W16" s="13" t="n">
        <f aca="false">Tumbaco!O16</f>
        <v>0.00180240233877771</v>
      </c>
    </row>
    <row r="17" customFormat="false" ht="15" hidden="false" customHeight="false" outlineLevel="0" collapsed="false">
      <c r="A17" s="10" t="s">
        <v>76</v>
      </c>
      <c r="B17" s="11" t="s">
        <v>77</v>
      </c>
      <c r="C17" s="12" t="n">
        <f aca="false">Calderón!K17</f>
        <v>-6.5455781613409</v>
      </c>
      <c r="D17" s="12" t="n">
        <f aca="false">'Choco Andino'!K17</f>
        <v>0.926513349192866</v>
      </c>
      <c r="E17" s="12" t="n">
        <f aca="false">'Eloy Alfaro'!K17</f>
        <v>-4.18895514994595</v>
      </c>
      <c r="F17" s="12" t="n">
        <f aca="false">'Eugenio Espejo'!K17</f>
        <v>-4.45840267629814</v>
      </c>
      <c r="G17" s="12" t="n">
        <f aca="false">'La Delicia'!K17</f>
        <v>-2.33384715137744</v>
      </c>
      <c r="H17" s="12" t="n">
        <f aca="false">'La Mariscal'!K17</f>
        <v>-6.11848656880963</v>
      </c>
      <c r="I17" s="12" t="n">
        <f aca="false">'Los Chillos'!K17</f>
        <v>15.6501943720773</v>
      </c>
      <c r="J17" s="12" t="n">
        <f aca="false">'Manuela Sáenz'!K17</f>
        <v>-4.75540656121374</v>
      </c>
      <c r="K17" s="12" t="n">
        <f aca="false">Quitumbe!K17</f>
        <v>6.9340055967248</v>
      </c>
      <c r="L17" s="12" t="n">
        <f aca="false">Tumbaco!K17</f>
        <v>1.85578207485067</v>
      </c>
      <c r="N17" s="13" t="n">
        <f aca="false">Calderón!O17</f>
        <v>0.104288582572253</v>
      </c>
      <c r="O17" s="13" t="n">
        <f aca="false">'Choco Andino'!O17</f>
        <v>0.829247323764144</v>
      </c>
      <c r="P17" s="13" t="n">
        <f aca="false">'Eloy Alfaro'!O17</f>
        <v>0.296382424331543</v>
      </c>
      <c r="Q17" s="13" t="n">
        <f aca="false">'Eugenio Espejo'!O17</f>
        <v>0.318161772151942</v>
      </c>
      <c r="R17" s="13" t="n">
        <f aca="false">'La Delicia'!O17</f>
        <v>0.591542729936286</v>
      </c>
      <c r="S17" s="13" t="n">
        <f aca="false">'La Mariscal'!O17</f>
        <v>0.250521435067816</v>
      </c>
      <c r="T17" s="13" t="n">
        <f aca="false">'Los Chillos'!O17</f>
        <v>0.00074198318373897</v>
      </c>
      <c r="U17" s="13" t="n">
        <f aca="false">'Manuela Sáenz'!O17</f>
        <v>0.231429078694885</v>
      </c>
      <c r="V17" s="13" t="n">
        <f aca="false">Quitumbe!O17</f>
        <v>0.142300511902586</v>
      </c>
      <c r="W17" s="13" t="n">
        <f aca="false">Tumbaco!O17</f>
        <v>0.640600062531678</v>
      </c>
    </row>
    <row r="18" customFormat="false" ht="15" hidden="false" customHeight="false" outlineLevel="0" collapsed="false">
      <c r="A18" s="10" t="s">
        <v>78</v>
      </c>
      <c r="B18" s="11" t="s">
        <v>79</v>
      </c>
      <c r="C18" s="12" t="n">
        <f aca="false">Calderón!K18</f>
        <v>-0.98284735602292</v>
      </c>
      <c r="D18" s="12" t="n">
        <f aca="false">'Choco Andino'!K18</f>
        <v>-4.30396568673753</v>
      </c>
      <c r="E18" s="12" t="n">
        <f aca="false">'Eloy Alfaro'!K18</f>
        <v>-2.9174614958563</v>
      </c>
      <c r="F18" s="12" t="n">
        <f aca="false">'Eugenio Espejo'!K18</f>
        <v>-4.60392035251822</v>
      </c>
      <c r="G18" s="12" t="n">
        <f aca="false">'La Delicia'!K18</f>
        <v>-3.40911303919278</v>
      </c>
      <c r="H18" s="12" t="n">
        <f aca="false">'La Mariscal'!K18</f>
        <v>-1.18706554065856</v>
      </c>
      <c r="I18" s="12" t="n">
        <f aca="false">'Los Chillos'!K18</f>
        <v>15.8663108838541</v>
      </c>
      <c r="J18" s="12" t="n">
        <f aca="false">'Manuela Sáenz'!K18</f>
        <v>-4.01950624604583</v>
      </c>
      <c r="K18" s="12" t="n">
        <f aca="false">Quitumbe!K18</f>
        <v>-6.08622202924299</v>
      </c>
      <c r="L18" s="12" t="n">
        <f aca="false">Tumbaco!K18</f>
        <v>14.0201376654979</v>
      </c>
      <c r="N18" s="13" t="n">
        <f aca="false">Calderón!O18</f>
        <v>0.680047893219762</v>
      </c>
      <c r="O18" s="13" t="n">
        <f aca="false">'Choco Andino'!O18</f>
        <v>0.480950483347971</v>
      </c>
      <c r="P18" s="13" t="n">
        <f aca="false">'Eloy Alfaro'!O18</f>
        <v>0.327511893023083</v>
      </c>
      <c r="Q18" s="13" t="n">
        <f aca="false">'Eugenio Espejo'!O18</f>
        <v>0.241156046831279</v>
      </c>
      <c r="R18" s="13" t="n">
        <f aca="false">'La Delicia'!O18</f>
        <v>0.249026862584757</v>
      </c>
      <c r="S18" s="13" t="n">
        <f aca="false">'La Mariscal'!O18</f>
        <v>0.752800839643679</v>
      </c>
      <c r="T18" s="13" t="n">
        <f aca="false">'Los Chillos'!O18</f>
        <v>1.93019024052887E-006</v>
      </c>
      <c r="U18" s="13" t="n">
        <f aca="false">'Manuela Sáenz'!O18</f>
        <v>0.129159144231482</v>
      </c>
      <c r="V18" s="13" t="n">
        <f aca="false">Quitumbe!O18</f>
        <v>0.0192020687803061</v>
      </c>
      <c r="W18" s="13" t="n">
        <f aca="false">Tumbaco!O18</f>
        <v>2.62694288633014E-006</v>
      </c>
    </row>
    <row r="19" customFormat="false" ht="15" hidden="false" customHeight="false" outlineLevel="0" collapsed="false">
      <c r="A19" s="8" t="s">
        <v>80</v>
      </c>
      <c r="B19" s="9"/>
      <c r="C19" s="9"/>
      <c r="D19" s="9"/>
      <c r="E19" s="9"/>
      <c r="F19" s="9"/>
      <c r="G19" s="9"/>
      <c r="H19" s="9"/>
      <c r="I19" s="9"/>
      <c r="J19" s="9"/>
      <c r="K19" s="9"/>
      <c r="L19" s="9"/>
    </row>
    <row r="20" customFormat="false" ht="15" hidden="false" customHeight="false" outlineLevel="0" collapsed="false">
      <c r="A20" s="10" t="s">
        <v>81</v>
      </c>
      <c r="B20" s="11" t="s">
        <v>82</v>
      </c>
      <c r="C20" s="12" t="n">
        <f aca="false">Calderón!K20</f>
        <v>-0.26845215311444</v>
      </c>
      <c r="D20" s="12" t="n">
        <f aca="false">'Choco Andino'!K20</f>
        <v>10.5175858971458</v>
      </c>
      <c r="E20" s="12" t="n">
        <f aca="false">'Eloy Alfaro'!K20</f>
        <v>-8.79952506102536</v>
      </c>
      <c r="F20" s="12" t="n">
        <f aca="false">'Eugenio Espejo'!K20</f>
        <v>2.42223438229708</v>
      </c>
      <c r="G20" s="12" t="n">
        <f aca="false">'La Delicia'!K20</f>
        <v>-6.68025815853279</v>
      </c>
      <c r="H20" s="12" t="n">
        <f aca="false">'La Mariscal'!K20</f>
        <v>-6.26180400188536</v>
      </c>
      <c r="I20" s="12" t="n">
        <f aca="false">'Los Chillos'!K20</f>
        <v>15.4972749056209</v>
      </c>
      <c r="J20" s="12" t="n">
        <f aca="false">'Manuela Sáenz'!K20</f>
        <v>4.97776142177475</v>
      </c>
      <c r="K20" s="12" t="n">
        <f aca="false">Quitumbe!K20</f>
        <v>-8.15036389530924</v>
      </c>
      <c r="L20" s="12" t="n">
        <f aca="false">Tumbaco!K20</f>
        <v>11.6716006085796</v>
      </c>
      <c r="N20" s="13" t="n">
        <f aca="false">Calderón!O20</f>
        <v>0.943965047239667</v>
      </c>
      <c r="O20" s="13" t="n">
        <f aca="false">'Choco Andino'!O20</f>
        <v>0.0646326403804862</v>
      </c>
      <c r="P20" s="13" t="n">
        <f aca="false">'Eloy Alfaro'!O20</f>
        <v>0.0240368056857698</v>
      </c>
      <c r="Q20" s="13" t="n">
        <f aca="false">'Eugenio Espejo'!O20</f>
        <v>0.593881134212496</v>
      </c>
      <c r="R20" s="13" t="n">
        <f aca="false">'La Delicia'!O20</f>
        <v>0.117148910250224</v>
      </c>
      <c r="S20" s="13" t="n">
        <f aca="false">'La Mariscal'!O20</f>
        <v>0.238350250267513</v>
      </c>
      <c r="T20" s="13" t="n">
        <f aca="false">'Los Chillos'!O20</f>
        <v>0.003521221275953</v>
      </c>
      <c r="U20" s="13" t="n">
        <f aca="false">'Manuela Sáenz'!O20</f>
        <v>0.219831257649109</v>
      </c>
      <c r="V20" s="13" t="n">
        <f aca="false">Quitumbe!O20</f>
        <v>0.0667195662569331</v>
      </c>
      <c r="W20" s="13" t="n">
        <f aca="false">Tumbaco!O20</f>
        <v>0.00323357199253782</v>
      </c>
    </row>
    <row r="21" customFormat="false" ht="15" hidden="false" customHeight="false" outlineLevel="0" collapsed="false">
      <c r="A21" s="10" t="s">
        <v>83</v>
      </c>
      <c r="B21" s="11" t="s">
        <v>84</v>
      </c>
      <c r="C21" s="12" t="n">
        <f aca="false">Calderón!K21</f>
        <v>3.76841787215848</v>
      </c>
      <c r="D21" s="12" t="n">
        <f aca="false">'Choco Andino'!K21</f>
        <v>2.4241185277235</v>
      </c>
      <c r="E21" s="12" t="n">
        <f aca="false">'Eloy Alfaro'!K21</f>
        <v>-5.00872848174414</v>
      </c>
      <c r="F21" s="12" t="n">
        <f aca="false">'Eugenio Espejo'!K21</f>
        <v>-1.20758997662452</v>
      </c>
      <c r="G21" s="12" t="n">
        <f aca="false">'La Delicia'!K21</f>
        <v>-2.96263402426755</v>
      </c>
      <c r="H21" s="12" t="n">
        <f aca="false">'La Mariscal'!K21</f>
        <v>-3.04863720232955</v>
      </c>
      <c r="I21" s="12" t="n">
        <f aca="false">'Los Chillos'!K21</f>
        <v>7.68535890686263</v>
      </c>
      <c r="J21" s="12" t="n">
        <f aca="false">'Manuela Sáenz'!K21</f>
        <v>1.05312664981622</v>
      </c>
      <c r="K21" s="12" t="n">
        <f aca="false">Quitumbe!K21</f>
        <v>-0.0781783992069185</v>
      </c>
      <c r="L21" s="12" t="n">
        <f aca="false">Tumbaco!K21</f>
        <v>5.81596002075512</v>
      </c>
      <c r="N21" s="13" t="n">
        <f aca="false">Calderón!O21</f>
        <v>0.080827531384325</v>
      </c>
      <c r="O21" s="13" t="n">
        <f aca="false">'Choco Andino'!O21</f>
        <v>0.379490143295937</v>
      </c>
      <c r="P21" s="13" t="n">
        <f aca="false">'Eloy Alfaro'!O21</f>
        <v>0.0423525065907633</v>
      </c>
      <c r="Q21" s="13" t="n">
        <f aca="false">'Eugenio Espejo'!O21</f>
        <v>0.69201401053969</v>
      </c>
      <c r="R21" s="13" t="n">
        <f aca="false">'La Delicia'!O21</f>
        <v>0.245318032109001</v>
      </c>
      <c r="S21" s="13" t="n">
        <f aca="false">'La Mariscal'!O21</f>
        <v>0.302859150059748</v>
      </c>
      <c r="T21" s="13" t="n">
        <f aca="false">'Los Chillos'!O21</f>
        <v>0.240722443860994</v>
      </c>
      <c r="U21" s="13" t="n">
        <f aca="false">'Manuela Sáenz'!O21</f>
        <v>0.651541664909697</v>
      </c>
      <c r="V21" s="13" t="n">
        <f aca="false">Quitumbe!O21</f>
        <v>0.977426375769446</v>
      </c>
      <c r="W21" s="13" t="n">
        <f aca="false">Tumbaco!O21</f>
        <v>0.0212203225962815</v>
      </c>
    </row>
    <row r="22" customFormat="false" ht="15" hidden="false" customHeight="false" outlineLevel="0" collapsed="false">
      <c r="A22" s="10" t="s">
        <v>85</v>
      </c>
      <c r="B22" s="11" t="s">
        <v>86</v>
      </c>
      <c r="C22" s="12" t="n">
        <f aca="false">Calderón!K22</f>
        <v>5.30556481152213</v>
      </c>
      <c r="D22" s="12" t="n">
        <f aca="false">'Choco Andino'!K22</f>
        <v>-1.0764507906258</v>
      </c>
      <c r="E22" s="12" t="n">
        <f aca="false">'Eloy Alfaro'!K22</f>
        <v>-6.2683682294132</v>
      </c>
      <c r="F22" s="12" t="n">
        <f aca="false">'Eugenio Espejo'!K22</f>
        <v>0.391683955525646</v>
      </c>
      <c r="G22" s="12" t="n">
        <f aca="false">'La Delicia'!K22</f>
        <v>-0.194276616268552</v>
      </c>
      <c r="H22" s="12" t="n">
        <f aca="false">'La Mariscal'!K22</f>
        <v>2.42326246116884</v>
      </c>
      <c r="I22" s="12" t="n">
        <f aca="false">'Los Chillos'!K22</f>
        <v>1.08362328912616</v>
      </c>
      <c r="J22" s="12" t="n">
        <f aca="false">'Manuela Sáenz'!K22</f>
        <v>-0.630433378985674</v>
      </c>
      <c r="K22" s="12" t="n">
        <f aca="false">Quitumbe!K22</f>
        <v>-1.05865258606387</v>
      </c>
      <c r="L22" s="12" t="n">
        <f aca="false">Tumbaco!K22</f>
        <v>6.52896239961724</v>
      </c>
      <c r="N22" s="13" t="n">
        <f aca="false">Calderón!O22</f>
        <v>0.00529109527145133</v>
      </c>
      <c r="O22" s="13" t="n">
        <f aca="false">'Choco Andino'!O22</f>
        <v>0.635055957570214</v>
      </c>
      <c r="P22" s="13" t="n">
        <f aca="false">'Eloy Alfaro'!O22</f>
        <v>0.000362365087715144</v>
      </c>
      <c r="Q22" s="13" t="n">
        <f aca="false">'Eugenio Espejo'!O22</f>
        <v>0.837493964645426</v>
      </c>
      <c r="R22" s="13" t="n">
        <f aca="false">'La Delicia'!O22</f>
        <v>0.918824571695224</v>
      </c>
      <c r="S22" s="13" t="n">
        <f aca="false">'La Mariscal'!O22</f>
        <v>0.295036135079694</v>
      </c>
      <c r="T22" s="13" t="n">
        <f aca="false">'Los Chillos'!O22</f>
        <v>0.529318431786244</v>
      </c>
      <c r="U22" s="13" t="n">
        <f aca="false">'Manuela Sáenz'!O22</f>
        <v>0.708156394244832</v>
      </c>
      <c r="V22" s="13" t="n">
        <f aca="false">Quitumbe!O22</f>
        <v>0.655561410614857</v>
      </c>
      <c r="W22" s="13" t="n">
        <f aca="false">Tumbaco!O22</f>
        <v>0.00134487212749201</v>
      </c>
    </row>
    <row r="23" customFormat="false" ht="15" hidden="false" customHeight="false" outlineLevel="0" collapsed="false">
      <c r="A23" s="8" t="s">
        <v>87</v>
      </c>
      <c r="B23" s="9"/>
      <c r="C23" s="9"/>
      <c r="D23" s="9"/>
      <c r="E23" s="9"/>
      <c r="F23" s="9"/>
      <c r="G23" s="9"/>
      <c r="H23" s="9"/>
      <c r="I23" s="9"/>
      <c r="J23" s="9"/>
      <c r="K23" s="9"/>
      <c r="L23" s="9"/>
    </row>
    <row r="24" customFormat="false" ht="15" hidden="false" customHeight="false" outlineLevel="0" collapsed="false">
      <c r="A24" s="10" t="s">
        <v>88</v>
      </c>
      <c r="B24" s="11" t="s">
        <v>89</v>
      </c>
      <c r="C24" s="12" t="n">
        <f aca="false">Calderón!K24</f>
        <v>-14.2139215110845</v>
      </c>
      <c r="D24" s="12" t="n">
        <f aca="false">'Choco Andino'!K24</f>
        <v>2.85509374806099</v>
      </c>
      <c r="E24" s="12" t="n">
        <f aca="false">'Eloy Alfaro'!K24</f>
        <v>-2.03889447318573</v>
      </c>
      <c r="F24" s="12" t="n">
        <f aca="false">'Eugenio Espejo'!K24</f>
        <v>-3.23531086376893</v>
      </c>
      <c r="G24" s="12" t="n">
        <f aca="false">'La Delicia'!K24</f>
        <v>-7.97014642396585</v>
      </c>
      <c r="H24" s="12" t="n">
        <f aca="false">'La Mariscal'!K24</f>
        <v>-7.32461495082387</v>
      </c>
      <c r="I24" s="12" t="n">
        <f aca="false">'Los Chillos'!K24</f>
        <v>18.5112827444752</v>
      </c>
      <c r="J24" s="12" t="n">
        <f aca="false">'Manuela Sáenz'!K24</f>
        <v>8.76195699408268</v>
      </c>
      <c r="K24" s="12" t="n">
        <f aca="false">Quitumbe!K24</f>
        <v>-11.6680153800969</v>
      </c>
      <c r="L24" s="12" t="n">
        <f aca="false">Tumbaco!K24</f>
        <v>19.6934828716175</v>
      </c>
      <c r="N24" s="13" t="n">
        <f aca="false">Calderón!O24</f>
        <v>0.000336171020026477</v>
      </c>
      <c r="O24" s="13" t="n">
        <f aca="false">'Choco Andino'!O24</f>
        <v>0.633092086690055</v>
      </c>
      <c r="P24" s="13" t="n">
        <f aca="false">'Eloy Alfaro'!O24</f>
        <v>0.597241985984412</v>
      </c>
      <c r="Q24" s="13" t="n">
        <f aca="false">'Eugenio Espejo'!O24</f>
        <v>0.472903060270228</v>
      </c>
      <c r="R24" s="13" t="n">
        <f aca="false">'La Delicia'!O24</f>
        <v>0.0665164948507679</v>
      </c>
      <c r="S24" s="13" t="n">
        <f aca="false">'La Mariscal'!O24</f>
        <v>0.173402627804696</v>
      </c>
      <c r="T24" s="13" t="n">
        <f aca="false">'Los Chillos'!O24</f>
        <v>5.02282585632674E-005</v>
      </c>
      <c r="U24" s="13" t="n">
        <f aca="false">'Manuela Sáenz'!O24</f>
        <v>0.0277347652989002</v>
      </c>
      <c r="V24" s="13" t="n">
        <f aca="false">Quitumbe!O24</f>
        <v>0.00911722046353836</v>
      </c>
      <c r="W24" s="13" t="n">
        <f aca="false">Tumbaco!O24</f>
        <v>4.72109086935291E-007</v>
      </c>
    </row>
    <row r="25" customFormat="false" ht="15" hidden="false" customHeight="false" outlineLevel="0" collapsed="false">
      <c r="A25" s="10" t="s">
        <v>90</v>
      </c>
      <c r="B25" s="11" t="s">
        <v>91</v>
      </c>
      <c r="C25" s="12" t="n">
        <f aca="false">Calderón!K25</f>
        <v>-21.6948219553341</v>
      </c>
      <c r="D25" s="12" t="n">
        <f aca="false">'Choco Andino'!K25</f>
        <v>10.5270910313665</v>
      </c>
      <c r="E25" s="12" t="n">
        <f aca="false">'Eloy Alfaro'!K25</f>
        <v>1.91526806302728</v>
      </c>
      <c r="F25" s="12" t="n">
        <f aca="false">'Eugenio Espejo'!K25</f>
        <v>-1.85288891159943</v>
      </c>
      <c r="G25" s="12" t="n">
        <f aca="false">'La Delicia'!K25</f>
        <v>-1.707629305453</v>
      </c>
      <c r="H25" s="12" t="n">
        <f aca="false">'La Mariscal'!K25</f>
        <v>-10.4984353584499</v>
      </c>
      <c r="I25" s="12" t="n">
        <f aca="false">'Los Chillos'!K25</f>
        <v>4.90861261767843</v>
      </c>
      <c r="J25" s="12" t="n">
        <f aca="false">'Manuela Sáenz'!K25</f>
        <v>7.10210120688888</v>
      </c>
      <c r="K25" s="12" t="n">
        <f aca="false">Quitumbe!K25</f>
        <v>-4.87529858112259</v>
      </c>
      <c r="L25" s="12" t="n">
        <f aca="false">Tumbaco!K25</f>
        <v>18.6682214162067</v>
      </c>
      <c r="N25" s="13" t="n">
        <f aca="false">Calderón!O25</f>
        <v>9.52069718618276E-008</v>
      </c>
      <c r="O25" s="13" t="n">
        <f aca="false">'Choco Andino'!O25</f>
        <v>0.0309109917179746</v>
      </c>
      <c r="P25" s="13" t="n">
        <f aca="false">'Eloy Alfaro'!O25</f>
        <v>0.634641305488905</v>
      </c>
      <c r="Q25" s="13" t="n">
        <f aca="false">'Eugenio Espejo'!O25</f>
        <v>0.644199614644257</v>
      </c>
      <c r="R25" s="13" t="n">
        <f aca="false">'La Delicia'!O25</f>
        <v>0.70645988104214</v>
      </c>
      <c r="S25" s="13" t="n">
        <f aca="false">'La Mariscal'!O25</f>
        <v>0.0605086927319456</v>
      </c>
      <c r="T25" s="13" t="n">
        <f aca="false">'Los Chillos'!O25</f>
        <v>0.414019592027449</v>
      </c>
      <c r="U25" s="13" t="n">
        <f aca="false">'Manuela Sáenz'!O25</f>
        <v>0.0660652820880756</v>
      </c>
      <c r="V25" s="13" t="n">
        <f aca="false">Quitumbe!O25</f>
        <v>0.312152993037445</v>
      </c>
      <c r="W25" s="13" t="n">
        <f aca="false">Tumbaco!O25</f>
        <v>2.44798042858818E-006</v>
      </c>
    </row>
    <row r="26" customFormat="false" ht="15" hidden="false" customHeight="false" outlineLevel="0" collapsed="false">
      <c r="A26" s="10" t="s">
        <v>92</v>
      </c>
      <c r="B26" s="11" t="s">
        <v>93</v>
      </c>
      <c r="C26" s="12" t="n">
        <f aca="false">Calderón!K26</f>
        <v>-11.2029017508388</v>
      </c>
      <c r="D26" s="12" t="n">
        <f aca="false">'Choco Andino'!K26</f>
        <v>2.81728886226857</v>
      </c>
      <c r="E26" s="12" t="n">
        <f aca="false">'Eloy Alfaro'!K26</f>
        <v>-3.2678232092849</v>
      </c>
      <c r="F26" s="12" t="n">
        <f aca="false">'Eugenio Espejo'!K26</f>
        <v>-5.69569355952344</v>
      </c>
      <c r="G26" s="12" t="n">
        <f aca="false">'La Delicia'!K26</f>
        <v>6.49913010960139</v>
      </c>
      <c r="H26" s="12" t="n">
        <f aca="false">'La Mariscal'!K26</f>
        <v>0.691097270596486</v>
      </c>
      <c r="I26" s="12" t="n">
        <f aca="false">'Los Chillos'!K26</f>
        <v>1.1796438410929</v>
      </c>
      <c r="J26" s="12" t="n">
        <f aca="false">'Manuela Sáenz'!K26</f>
        <v>7.70048027748488</v>
      </c>
      <c r="K26" s="12" t="n">
        <f aca="false">Quitumbe!K26</f>
        <v>-9.1446574502232</v>
      </c>
      <c r="L26" s="12" t="n">
        <f aca="false">Tumbaco!K26</f>
        <v>21.3394747919946</v>
      </c>
      <c r="N26" s="13" t="n">
        <f aca="false">Calderón!O26</f>
        <v>0.000662211990439365</v>
      </c>
      <c r="O26" s="13" t="n">
        <f aca="false">'Choco Andino'!O26</f>
        <v>0.59885880490859</v>
      </c>
      <c r="P26" s="13" t="n">
        <f aca="false">'Eloy Alfaro'!O26</f>
        <v>0.332854913937061</v>
      </c>
      <c r="Q26" s="13" t="n">
        <f aca="false">'Eugenio Espejo'!O26</f>
        <v>0.190500024681112</v>
      </c>
      <c r="R26" s="13" t="n">
        <f aca="false">'La Delicia'!O26</f>
        <v>0.0735036615614859</v>
      </c>
      <c r="S26" s="13" t="n">
        <f aca="false">'La Mariscal'!O26</f>
        <v>0.89776124269378</v>
      </c>
      <c r="T26" s="13" t="n">
        <f aca="false">'Los Chillos'!O26</f>
        <v>0.77634700692754</v>
      </c>
      <c r="U26" s="13" t="n">
        <f aca="false">'Manuela Sáenz'!O26</f>
        <v>0.039543959112325</v>
      </c>
      <c r="V26" s="13" t="n">
        <f aca="false">Quitumbe!O26</f>
        <v>0.00948488918991997</v>
      </c>
      <c r="W26" s="13" t="n">
        <f aca="false">Tumbaco!O26</f>
        <v>5.40487787858979E-009</v>
      </c>
    </row>
    <row r="27" customFormat="false" ht="15" hidden="false" customHeight="false" outlineLevel="0" collapsed="false">
      <c r="A27" s="10" t="s">
        <v>94</v>
      </c>
      <c r="B27" s="11" t="s">
        <v>95</v>
      </c>
      <c r="C27" s="12" t="n">
        <f aca="false">Calderón!K27</f>
        <v>-8.08878908033797</v>
      </c>
      <c r="D27" s="12" t="n">
        <f aca="false">'Choco Andino'!K27</f>
        <v>3.39588542827658</v>
      </c>
      <c r="E27" s="12" t="n">
        <f aca="false">'Eloy Alfaro'!K27</f>
        <v>-3.28806171492589</v>
      </c>
      <c r="F27" s="12" t="n">
        <f aca="false">'Eugenio Espejo'!K27</f>
        <v>2.85502840313458</v>
      </c>
      <c r="G27" s="12" t="n">
        <f aca="false">'La Delicia'!K27</f>
        <v>-1.69065843320861</v>
      </c>
      <c r="H27" s="12" t="n">
        <f aca="false">'La Mariscal'!K27</f>
        <v>-10.1803128296864</v>
      </c>
      <c r="I27" s="12" t="n">
        <f aca="false">'Los Chillos'!K27</f>
        <v>7.31587971465345</v>
      </c>
      <c r="J27" s="12" t="n">
        <f aca="false">'Manuela Sáenz'!K27</f>
        <v>7.48059363311791</v>
      </c>
      <c r="K27" s="12" t="n">
        <f aca="false">Quitumbe!K27</f>
        <v>-16.2785814955917</v>
      </c>
      <c r="L27" s="12" t="n">
        <f aca="false">Tumbaco!K27</f>
        <v>21.0059715564598</v>
      </c>
      <c r="N27" s="13" t="n">
        <f aca="false">Calderón!O27</f>
        <v>0.0519730960414404</v>
      </c>
      <c r="O27" s="13" t="n">
        <f aca="false">'Choco Andino'!O27</f>
        <v>0.585147239243589</v>
      </c>
      <c r="P27" s="13" t="n">
        <f aca="false">'Eloy Alfaro'!O27</f>
        <v>0.42582071428741</v>
      </c>
      <c r="Q27" s="13" t="n">
        <f aca="false">'Eugenio Espejo'!O27</f>
        <v>0.469547722630406</v>
      </c>
      <c r="R27" s="13" t="n">
        <f aca="false">'La Delicia'!O27</f>
        <v>0.712953235051221</v>
      </c>
      <c r="S27" s="13" t="n">
        <f aca="false">'La Mariscal'!O27</f>
        <v>0.0713629092633297</v>
      </c>
      <c r="T27" s="13" t="n">
        <f aca="false">'Los Chillos'!O27</f>
        <v>0.103689208885946</v>
      </c>
      <c r="U27" s="13" t="n">
        <f aca="false">'Manuela Sáenz'!O27</f>
        <v>0.0689796260478961</v>
      </c>
      <c r="V27" s="13" t="n">
        <f aca="false">Quitumbe!O27</f>
        <v>0.0005636519561385</v>
      </c>
      <c r="W27" s="13" t="n">
        <f aca="false">Tumbaco!O27</f>
        <v>2.51206553336658E-008</v>
      </c>
    </row>
    <row r="28" customFormat="false" ht="15" hidden="false" customHeight="false" outlineLevel="0" collapsed="false">
      <c r="A28" s="10" t="s">
        <v>96</v>
      </c>
      <c r="B28" s="11" t="s">
        <v>97</v>
      </c>
      <c r="C28" s="12" t="n">
        <f aca="false">Calderón!K28</f>
        <v>0.22919143668646</v>
      </c>
      <c r="D28" s="12" t="n">
        <f aca="false">'Choco Andino'!K28</f>
        <v>10.8744734330609</v>
      </c>
      <c r="E28" s="12" t="n">
        <f aca="false">'Eloy Alfaro'!K28</f>
        <v>-1.86111653856135</v>
      </c>
      <c r="F28" s="12" t="n">
        <f aca="false">'Eugenio Espejo'!K28</f>
        <v>-6.53769302036113</v>
      </c>
      <c r="G28" s="12" t="n">
        <f aca="false">'La Delicia'!K28</f>
        <v>4.10877516662052</v>
      </c>
      <c r="H28" s="12" t="n">
        <f aca="false">'La Mariscal'!K28</f>
        <v>-7.4004665598185</v>
      </c>
      <c r="I28" s="12" t="n">
        <f aca="false">'Los Chillos'!K28</f>
        <v>-3.41770754799179</v>
      </c>
      <c r="J28" s="12" t="n">
        <f aca="false">'Manuela Sáenz'!K28</f>
        <v>6.95010072758489</v>
      </c>
      <c r="K28" s="12" t="n">
        <f aca="false">Quitumbe!K28</f>
        <v>-19.063461630251</v>
      </c>
      <c r="L28" s="12" t="n">
        <f aca="false">Tumbaco!K28</f>
        <v>24.3356941510239</v>
      </c>
      <c r="N28" s="13" t="n">
        <f aca="false">Calderón!O28</f>
        <v>0.955814916138959</v>
      </c>
      <c r="O28" s="13" t="n">
        <f aca="false">'Choco Andino'!O28</f>
        <v>0.0585614586560468</v>
      </c>
      <c r="P28" s="13" t="n">
        <f aca="false">'Eloy Alfaro'!O28</f>
        <v>0.64864293000253</v>
      </c>
      <c r="Q28" s="13" t="n">
        <f aca="false">'Eugenio Espejo'!O28</f>
        <v>0.147407593113802</v>
      </c>
      <c r="R28" s="13" t="n">
        <f aca="false">'La Delicia'!O28</f>
        <v>0.358597311086821</v>
      </c>
      <c r="S28" s="13" t="n">
        <f aca="false">'La Mariscal'!O28</f>
        <v>0.179705684016361</v>
      </c>
      <c r="T28" s="13" t="n">
        <f aca="false">'Los Chillos'!O28</f>
        <v>0.577190653486536</v>
      </c>
      <c r="U28" s="13" t="n">
        <f aca="false">'Manuela Sáenz'!O28</f>
        <v>0.0879698852559199</v>
      </c>
      <c r="V28" s="13" t="n">
        <f aca="false">Quitumbe!O28</f>
        <v>6.06226270745136E-005</v>
      </c>
      <c r="W28" s="13" t="n">
        <f aca="false">Tumbaco!O28</f>
        <v>1.05114805748485E-010</v>
      </c>
    </row>
    <row r="29" customFormat="false" ht="15" hidden="false" customHeight="false" outlineLevel="0" collapsed="false">
      <c r="A29" s="10" t="s">
        <v>98</v>
      </c>
      <c r="B29" s="11" t="s">
        <v>99</v>
      </c>
      <c r="C29" s="12" t="n">
        <f aca="false">Calderón!K29</f>
        <v>-8.38862350410564</v>
      </c>
      <c r="D29" s="12" t="n">
        <f aca="false">'Choco Andino'!K29</f>
        <v>5.51504450596814</v>
      </c>
      <c r="E29" s="12" t="n">
        <f aca="false">'Eloy Alfaro'!K29</f>
        <v>0.74788285433498</v>
      </c>
      <c r="F29" s="12" t="n">
        <f aca="false">'Eugenio Espejo'!K29</f>
        <v>-4.4663280417226</v>
      </c>
      <c r="G29" s="12" t="n">
        <f aca="false">'La Delicia'!K29</f>
        <v>-1.80371153265685</v>
      </c>
      <c r="H29" s="12" t="n">
        <f aca="false">'La Mariscal'!K29</f>
        <v>-22.7329861219187</v>
      </c>
      <c r="I29" s="12" t="n">
        <f aca="false">'Los Chillos'!K29</f>
        <v>4.86927459387963</v>
      </c>
      <c r="J29" s="12" t="n">
        <f aca="false">'Manuela Sáenz'!K29</f>
        <v>7.43397781732269</v>
      </c>
      <c r="K29" s="12" t="n">
        <f aca="false">Quitumbe!K29</f>
        <v>-13.7801071369717</v>
      </c>
      <c r="L29" s="12" t="n">
        <f aca="false">Tumbaco!K29</f>
        <v>21.5865387639996</v>
      </c>
      <c r="N29" s="13" t="n">
        <f aca="false">Calderón!O29</f>
        <v>0.0508875827327624</v>
      </c>
      <c r="O29" s="13" t="n">
        <f aca="false">'Choco Andino'!O29</f>
        <v>0.278381227732175</v>
      </c>
      <c r="P29" s="13" t="n">
        <f aca="false">'Eloy Alfaro'!O29</f>
        <v>0.857570444468875</v>
      </c>
      <c r="Q29" s="13" t="n">
        <f aca="false">'Eugenio Espejo'!O29</f>
        <v>0.293914056731584</v>
      </c>
      <c r="R29" s="13" t="n">
        <f aca="false">'La Delicia'!O29</f>
        <v>0.700001678047086</v>
      </c>
      <c r="S29" s="13" t="n">
        <f aca="false">'La Mariscal'!O29</f>
        <v>0.000105864788070065</v>
      </c>
      <c r="T29" s="13" t="n">
        <f aca="false">'Los Chillos'!O29</f>
        <v>0.168450524875804</v>
      </c>
      <c r="U29" s="13" t="n">
        <f aca="false">'Manuela Sáenz'!O29</f>
        <v>0.0692425651047719</v>
      </c>
      <c r="V29" s="13" t="n">
        <f aca="false">Quitumbe!O29</f>
        <v>0.00615391066402071</v>
      </c>
      <c r="W29" s="13" t="n">
        <f aca="false">Tumbaco!O29</f>
        <v>9.72627978157448E-010</v>
      </c>
    </row>
    <row r="30" customFormat="false" ht="15" hidden="false" customHeight="false" outlineLevel="0" collapsed="false">
      <c r="A30" s="10" t="s">
        <v>100</v>
      </c>
      <c r="B30" s="11" t="s">
        <v>101</v>
      </c>
      <c r="C30" s="12" t="n">
        <f aca="false">Calderón!K30</f>
        <v>-3.49511637791098</v>
      </c>
      <c r="D30" s="12" t="n">
        <f aca="false">'Choco Andino'!K30</f>
        <v>-6.63114948582261</v>
      </c>
      <c r="E30" s="12" t="n">
        <f aca="false">'Eloy Alfaro'!K30</f>
        <v>-3.08545531795165</v>
      </c>
      <c r="F30" s="12" t="n">
        <f aca="false">'Eugenio Espejo'!K30</f>
        <v>-0.581854207359577</v>
      </c>
      <c r="G30" s="12" t="n">
        <f aca="false">'La Delicia'!K30</f>
        <v>4.39328296279803</v>
      </c>
      <c r="H30" s="12" t="n">
        <f aca="false">'La Mariscal'!K30</f>
        <v>-7.71699481488713</v>
      </c>
      <c r="I30" s="12" t="n">
        <f aca="false">'Los Chillos'!K30</f>
        <v>1.58531043051596</v>
      </c>
      <c r="J30" s="12" t="n">
        <f aca="false">'Manuela Sáenz'!K30</f>
        <v>0.471898789227037</v>
      </c>
      <c r="K30" s="12" t="n">
        <f aca="false">Quitumbe!K30</f>
        <v>8.05876956777594</v>
      </c>
      <c r="L30" s="12" t="n">
        <f aca="false">Tumbaco!K30</f>
        <v>0.124432362522414</v>
      </c>
      <c r="N30" s="13" t="n">
        <f aca="false">Calderón!O30</f>
        <v>0.386140279849319</v>
      </c>
      <c r="O30" s="13" t="n">
        <f aca="false">'Choco Andino'!O30</f>
        <v>0.266840835206893</v>
      </c>
      <c r="P30" s="13" t="n">
        <f aca="false">'Eloy Alfaro'!O30</f>
        <v>0.420339481572962</v>
      </c>
      <c r="Q30" s="13" t="n">
        <f aca="false">'Eugenio Espejo'!O30</f>
        <v>0.886847767437342</v>
      </c>
      <c r="R30" s="13" t="n">
        <f aca="false">'La Delicia'!O30</f>
        <v>0.317518628693405</v>
      </c>
      <c r="S30" s="13" t="n">
        <f aca="false">'La Mariscal'!O30</f>
        <v>0.150675584826143</v>
      </c>
      <c r="T30" s="13" t="n">
        <f aca="false">'Los Chillos'!O30</f>
        <v>0.740601755059196</v>
      </c>
      <c r="U30" s="13" t="n">
        <f aca="false">'Manuela Sáenz'!O30</f>
        <v>0.901743113859492</v>
      </c>
      <c r="V30" s="13" t="n">
        <f aca="false">Quitumbe!O30</f>
        <v>0.0845786118192775</v>
      </c>
      <c r="W30" s="13" t="n">
        <f aca="false">Tumbaco!O30</f>
        <v>0.974179235112175</v>
      </c>
    </row>
    <row r="31" customFormat="false" ht="15" hidden="false" customHeight="false" outlineLevel="0" collapsed="false">
      <c r="A31" s="10" t="s">
        <v>102</v>
      </c>
      <c r="B31" s="11" t="s">
        <v>103</v>
      </c>
      <c r="C31" s="12" t="n">
        <f aca="false">Calderón!K31</f>
        <v>-0.460331282681558</v>
      </c>
      <c r="D31" s="12" t="n">
        <f aca="false">'Choco Andino'!K31</f>
        <v>4.21925960176055</v>
      </c>
      <c r="E31" s="12" t="n">
        <f aca="false">'Eloy Alfaro'!K31</f>
        <v>0.369421669446876</v>
      </c>
      <c r="F31" s="12" t="n">
        <f aca="false">'Eugenio Espejo'!K31</f>
        <v>-2.38374220690062</v>
      </c>
      <c r="G31" s="12" t="n">
        <f aca="false">'La Delicia'!K31</f>
        <v>-6.3655967244408</v>
      </c>
      <c r="H31" s="12" t="n">
        <f aca="false">'La Mariscal'!K31</f>
        <v>6.36590677864947</v>
      </c>
      <c r="I31" s="12" t="n">
        <f aca="false">'Los Chillos'!K31</f>
        <v>1.20262293754929</v>
      </c>
      <c r="J31" s="12" t="n">
        <f aca="false">'Manuela Sáenz'!K31</f>
        <v>7.49799160717519</v>
      </c>
      <c r="K31" s="12" t="n">
        <f aca="false">Quitumbe!K31</f>
        <v>0.503860262393076</v>
      </c>
      <c r="L31" s="12" t="n">
        <f aca="false">Tumbaco!K31</f>
        <v>-3.44596504539139</v>
      </c>
      <c r="N31" s="13" t="n">
        <f aca="false">Calderón!O31</f>
        <v>0.830432706666622</v>
      </c>
      <c r="O31" s="13" t="n">
        <f aca="false">'Choco Andino'!O31</f>
        <v>0.150968585958269</v>
      </c>
      <c r="P31" s="13" t="n">
        <f aca="false">'Eloy Alfaro'!O31</f>
        <v>0.872800086555118</v>
      </c>
      <c r="Q31" s="13" t="n">
        <f aca="false">'Eugenio Espejo'!O31</f>
        <v>0.183283490650707</v>
      </c>
      <c r="R31" s="13" t="n">
        <f aca="false">'La Delicia'!O31</f>
        <v>0.107213997198545</v>
      </c>
      <c r="S31" s="13" t="n">
        <f aca="false">'La Mariscal'!O31</f>
        <v>0.038091971901467</v>
      </c>
      <c r="T31" s="13" t="n">
        <f aca="false">'Los Chillos'!O31</f>
        <v>0.453508425196494</v>
      </c>
      <c r="U31" s="13" t="n">
        <f aca="false">'Manuela Sáenz'!O31</f>
        <v>0.000977912545686577</v>
      </c>
      <c r="V31" s="13" t="n">
        <f aca="false">Quitumbe!O31</f>
        <v>0.871869327331893</v>
      </c>
      <c r="W31" s="13" t="n">
        <f aca="false">Tumbaco!O31</f>
        <v>0.13554831411699</v>
      </c>
    </row>
    <row r="32" customFormat="false" ht="15" hidden="false" customHeight="false" outlineLevel="0" collapsed="false">
      <c r="A32" s="10" t="s">
        <v>104</v>
      </c>
      <c r="B32" s="11" t="s">
        <v>105</v>
      </c>
      <c r="C32" s="12" t="n">
        <f aca="false">Calderón!K32</f>
        <v>-4.20074763285297</v>
      </c>
      <c r="D32" s="12" t="n">
        <f aca="false">'Choco Andino'!K32</f>
        <v>5.15482234537598</v>
      </c>
      <c r="E32" s="12" t="n">
        <f aca="false">'Eloy Alfaro'!K32</f>
        <v>-1.19009347530948</v>
      </c>
      <c r="F32" s="12" t="n">
        <f aca="false">'Eugenio Espejo'!K32</f>
        <v>0.471222127898503</v>
      </c>
      <c r="G32" s="12" t="n">
        <f aca="false">'La Delicia'!K32</f>
        <v>1.0404768213861</v>
      </c>
      <c r="H32" s="12" t="n">
        <f aca="false">'La Mariscal'!K32</f>
        <v>1.32659639014289</v>
      </c>
      <c r="I32" s="12" t="n">
        <f aca="false">'Los Chillos'!K32</f>
        <v>4.76067283008882</v>
      </c>
      <c r="J32" s="12" t="n">
        <f aca="false">'Manuela Sáenz'!K32</f>
        <v>-0.963555693215894</v>
      </c>
      <c r="K32" s="12" t="n">
        <f aca="false">Quitumbe!K32</f>
        <v>-3.09628478324696</v>
      </c>
      <c r="L32" s="12" t="n">
        <f aca="false">Tumbaco!K32</f>
        <v>0.0809755058417316</v>
      </c>
      <c r="N32" s="13" t="n">
        <f aca="false">Calderón!O32</f>
        <v>0.0809295405765234</v>
      </c>
      <c r="O32" s="13" t="n">
        <f aca="false">'Choco Andino'!O32</f>
        <v>0.00348448575153681</v>
      </c>
      <c r="P32" s="13" t="n">
        <f aca="false">'Eloy Alfaro'!O32</f>
        <v>0.587754814605573</v>
      </c>
      <c r="Q32" s="13" t="n">
        <f aca="false">'Eugenio Espejo'!O32</f>
        <v>0.787791585532172</v>
      </c>
      <c r="R32" s="13" t="n">
        <f aca="false">'La Delicia'!O32</f>
        <v>0.785174457480457</v>
      </c>
      <c r="S32" s="13" t="n">
        <f aca="false">'La Mariscal'!O32</f>
        <v>0.622988172269482</v>
      </c>
      <c r="T32" s="13" t="n">
        <f aca="false">'Los Chillos'!O32</f>
        <v>0.00130868632581982</v>
      </c>
      <c r="U32" s="13" t="n">
        <f aca="false">'Manuela Sáenz'!O32</f>
        <v>0.604355572141428</v>
      </c>
      <c r="V32" s="13" t="n">
        <f aca="false">Quitumbe!O32</f>
        <v>0.25418704439394</v>
      </c>
      <c r="W32" s="13" t="n">
        <f aca="false">Tumbaco!O32</f>
        <v>0.967638960934588</v>
      </c>
    </row>
    <row r="33" customFormat="false" ht="15" hidden="false" customHeight="false" outlineLevel="0" collapsed="false">
      <c r="A33" s="10" t="s">
        <v>106</v>
      </c>
      <c r="B33" s="11" t="s">
        <v>107</v>
      </c>
      <c r="C33" s="12" t="n">
        <f aca="false">Calderón!K33</f>
        <v>2.34507607988436</v>
      </c>
      <c r="D33" s="12" t="n">
        <f aca="false">'Choco Andino'!K33</f>
        <v>-2.40345887975611</v>
      </c>
      <c r="E33" s="12" t="n">
        <f aca="false">'Eloy Alfaro'!K33</f>
        <v>0.681262127383492</v>
      </c>
      <c r="F33" s="12" t="n">
        <f aca="false">'Eugenio Espejo'!K33</f>
        <v>3.16063947675264</v>
      </c>
      <c r="G33" s="12" t="n">
        <f aca="false">'La Delicia'!K33</f>
        <v>1.3043604553344</v>
      </c>
      <c r="H33" s="12" t="n">
        <f aca="false">'La Mariscal'!K33</f>
        <v>2.08113343040967</v>
      </c>
      <c r="I33" s="12" t="n">
        <f aca="false">'Los Chillos'!K33</f>
        <v>-4.34647283370748</v>
      </c>
      <c r="J33" s="12" t="n">
        <f aca="false">'Manuela Sáenz'!K33</f>
        <v>-2.90598985563649</v>
      </c>
      <c r="K33" s="12" t="n">
        <f aca="false">Quitumbe!K33</f>
        <v>-2.45821429564008</v>
      </c>
      <c r="L33" s="12" t="n">
        <f aca="false">Tumbaco!K33</f>
        <v>0.202305064514312</v>
      </c>
      <c r="N33" s="13" t="n">
        <f aca="false">Calderón!O33</f>
        <v>0.364020765492505</v>
      </c>
      <c r="O33" s="13" t="n">
        <f aca="false">'Choco Andino'!O33</f>
        <v>0.521385755357362</v>
      </c>
      <c r="P33" s="13" t="n">
        <f aca="false">'Eloy Alfaro'!O33</f>
        <v>0.810883314796335</v>
      </c>
      <c r="Q33" s="13" t="n">
        <f aca="false">'Eugenio Espejo'!O33</f>
        <v>0.257997473709313</v>
      </c>
      <c r="R33" s="13" t="n">
        <f aca="false">'La Delicia'!O33</f>
        <v>0.73276310482136</v>
      </c>
      <c r="S33" s="13" t="n">
        <f aca="false">'La Mariscal'!O33</f>
        <v>0.489234603478126</v>
      </c>
      <c r="T33" s="13" t="n">
        <f aca="false">'Los Chillos'!O33</f>
        <v>0.50213540284992</v>
      </c>
      <c r="U33" s="13" t="n">
        <f aca="false">'Manuela Sáenz'!O33</f>
        <v>0.296109148153419</v>
      </c>
      <c r="V33" s="13" t="n">
        <f aca="false">Quitumbe!O33</f>
        <v>0.485633484695376</v>
      </c>
      <c r="W33" s="13" t="n">
        <f aca="false">Tumbaco!O33</f>
        <v>0.931914493017045</v>
      </c>
    </row>
    <row r="34" customFormat="false" ht="15" hidden="false" customHeight="false" outlineLevel="0" collapsed="false">
      <c r="A34" s="8" t="s">
        <v>108</v>
      </c>
      <c r="B34" s="9"/>
      <c r="C34" s="9"/>
      <c r="D34" s="9"/>
      <c r="E34" s="9"/>
      <c r="F34" s="9"/>
      <c r="G34" s="9"/>
      <c r="H34" s="9"/>
      <c r="I34" s="9"/>
      <c r="J34" s="9"/>
      <c r="K34" s="9"/>
      <c r="L34" s="9"/>
    </row>
    <row r="35" customFormat="false" ht="15" hidden="false" customHeight="false" outlineLevel="0" collapsed="false">
      <c r="A35" s="10" t="s">
        <v>109</v>
      </c>
      <c r="B35" s="11" t="s">
        <v>110</v>
      </c>
      <c r="C35" s="12" t="n">
        <f aca="false">Calderón!K35</f>
        <v>7.63505920325737</v>
      </c>
      <c r="D35" s="12" t="n">
        <f aca="false">'Choco Andino'!K35</f>
        <v>5.50864309208074</v>
      </c>
      <c r="E35" s="12" t="n">
        <f aca="false">'Eloy Alfaro'!K35</f>
        <v>-2.74818448008973</v>
      </c>
      <c r="F35" s="12" t="n">
        <f aca="false">'Eugenio Espejo'!K35</f>
        <v>-8.93033664149167</v>
      </c>
      <c r="G35" s="12" t="n">
        <f aca="false">'La Delicia'!K35</f>
        <v>0.460245645890564</v>
      </c>
      <c r="H35" s="12" t="n">
        <f aca="false">'La Mariscal'!K35</f>
        <v>-0.877371823901629</v>
      </c>
      <c r="I35" s="12" t="n">
        <f aca="false">'Los Chillos'!K35</f>
        <v>3.67054264542465</v>
      </c>
      <c r="J35" s="12" t="n">
        <f aca="false">'Manuela Sáenz'!K35</f>
        <v>5.57740741320082</v>
      </c>
      <c r="K35" s="12" t="n">
        <f aca="false">Quitumbe!K35</f>
        <v>1.68728255512077</v>
      </c>
      <c r="L35" s="12" t="n">
        <f aca="false">Tumbaco!K35</f>
        <v>-2.48054616821211</v>
      </c>
      <c r="N35" s="13" t="n">
        <f aca="false">Calderón!O35</f>
        <v>0.0350617830372118</v>
      </c>
      <c r="O35" s="13" t="n">
        <f aca="false">'Choco Andino'!O35</f>
        <v>0.213251693256139</v>
      </c>
      <c r="P35" s="13" t="n">
        <f aca="false">'Eloy Alfaro'!O35</f>
        <v>0.439581445838279</v>
      </c>
      <c r="Q35" s="13" t="n">
        <f aca="false">'Eugenio Espejo'!O35</f>
        <v>0.0115340438418927</v>
      </c>
      <c r="R35" s="13" t="n">
        <f aca="false">'La Delicia'!O35</f>
        <v>0.903056309275844</v>
      </c>
      <c r="S35" s="13" t="n">
        <f aca="false">'La Mariscal'!O35</f>
        <v>0.864434470806695</v>
      </c>
      <c r="T35" s="13" t="n">
        <f aca="false">'Los Chillos'!O35</f>
        <v>0.289450216096777</v>
      </c>
      <c r="U35" s="13" t="n">
        <f aca="false">'Manuela Sáenz'!O35</f>
        <v>0.114461695214339</v>
      </c>
      <c r="V35" s="13" t="n">
        <f aca="false">Quitumbe!O35</f>
        <v>0.699066632910057</v>
      </c>
      <c r="W35" s="13" t="n">
        <f aca="false">Tumbaco!O35</f>
        <v>0.434029118447795</v>
      </c>
    </row>
    <row r="36" customFormat="false" ht="15" hidden="false" customHeight="false" outlineLevel="0" collapsed="false">
      <c r="A36" s="10" t="s">
        <v>111</v>
      </c>
      <c r="B36" s="11" t="s">
        <v>112</v>
      </c>
      <c r="C36" s="12" t="n">
        <f aca="false">Calderón!K36</f>
        <v>4.07388351330579</v>
      </c>
      <c r="D36" s="12" t="n">
        <f aca="false">'Choco Andino'!K36</f>
        <v>-2.13983607363548</v>
      </c>
      <c r="E36" s="12" t="n">
        <f aca="false">'Eloy Alfaro'!K36</f>
        <v>3.63608255602688</v>
      </c>
      <c r="F36" s="12" t="n">
        <f aca="false">'Eugenio Espejo'!K36</f>
        <v>-1.36274325113974</v>
      </c>
      <c r="G36" s="12" t="n">
        <f aca="false">'La Delicia'!K36</f>
        <v>-4.95940642220885</v>
      </c>
      <c r="H36" s="12" t="n">
        <f aca="false">'La Mariscal'!K36</f>
        <v>-2.73952907660207</v>
      </c>
      <c r="I36" s="12" t="n">
        <f aca="false">'Los Chillos'!K36</f>
        <v>6.99896234698112</v>
      </c>
      <c r="J36" s="12" t="n">
        <f aca="false">'Manuela Sáenz'!K36</f>
        <v>2.09370500479084</v>
      </c>
      <c r="K36" s="12" t="n">
        <f aca="false">Quitumbe!K36</f>
        <v>-4.32435637068775</v>
      </c>
      <c r="L36" s="12" t="n">
        <f aca="false">Tumbaco!K36</f>
        <v>-3.51609870578336</v>
      </c>
      <c r="N36" s="13" t="n">
        <f aca="false">Calderón!O36</f>
        <v>0.166347340597468</v>
      </c>
      <c r="O36" s="13" t="n">
        <f aca="false">'Choco Andino'!O36</f>
        <v>0.592378631777302</v>
      </c>
      <c r="P36" s="13" t="n">
        <f aca="false">'Eloy Alfaro'!O36</f>
        <v>0.195077391860825</v>
      </c>
      <c r="Q36" s="13" t="n">
        <f aca="false">'Eugenio Espejo'!O36</f>
        <v>0.648637709493615</v>
      </c>
      <c r="R36" s="13" t="n">
        <f aca="false">'La Delicia'!O36</f>
        <v>0.209501916832773</v>
      </c>
      <c r="S36" s="13" t="n">
        <f aca="false">'La Mariscal'!O36</f>
        <v>0.530820699193873</v>
      </c>
      <c r="T36" s="13" t="n">
        <f aca="false">'Los Chillos'!O36</f>
        <v>0.00558134761083529</v>
      </c>
      <c r="U36" s="13" t="n">
        <f aca="false">'Manuela Sáenz'!O36</f>
        <v>0.484931731072022</v>
      </c>
      <c r="V36" s="13" t="n">
        <f aca="false">Quitumbe!O36</f>
        <v>0.192940425193651</v>
      </c>
      <c r="W36" s="13" t="n">
        <f aca="false">Tumbaco!O36</f>
        <v>0.178264824000653</v>
      </c>
    </row>
    <row r="37" customFormat="false" ht="15" hidden="false" customHeight="false" outlineLevel="0" collapsed="false">
      <c r="A37" s="10" t="s">
        <v>113</v>
      </c>
      <c r="B37" s="11" t="s">
        <v>114</v>
      </c>
      <c r="C37" s="12" t="n">
        <f aca="false">Calderón!K37</f>
        <v>-0.0502467137613207</v>
      </c>
      <c r="D37" s="12" t="n">
        <f aca="false">'Choco Andino'!K37</f>
        <v>0.213758216132697</v>
      </c>
      <c r="E37" s="12" t="n">
        <f aca="false">'Eloy Alfaro'!K37</f>
        <v>0.590087099523851</v>
      </c>
      <c r="F37" s="12" t="n">
        <f aca="false">'Eugenio Espejo'!K37</f>
        <v>-2.31854526458838</v>
      </c>
      <c r="G37" s="12" t="n">
        <f aca="false">'La Delicia'!K37</f>
        <v>-2.02934321886278</v>
      </c>
      <c r="H37" s="12" t="n">
        <f aca="false">'La Mariscal'!K37</f>
        <v>-4.69648195851321</v>
      </c>
      <c r="I37" s="12" t="n">
        <f aca="false">'Los Chillos'!K37</f>
        <v>1.50767177639645</v>
      </c>
      <c r="J37" s="12" t="n">
        <f aca="false">'Manuela Sáenz'!K37</f>
        <v>-0.666988195037127</v>
      </c>
      <c r="K37" s="12" t="n">
        <f aca="false">Quitumbe!K37</f>
        <v>3.10997054074563</v>
      </c>
      <c r="L37" s="12" t="n">
        <f aca="false">Tumbaco!K37</f>
        <v>0.754404240374724</v>
      </c>
      <c r="N37" s="13" t="n">
        <f aca="false">Calderón!O37</f>
        <v>0.982258274539219</v>
      </c>
      <c r="O37" s="13" t="n">
        <f aca="false">'Choco Andino'!O37</f>
        <v>0.923420770764219</v>
      </c>
      <c r="P37" s="13" t="n">
        <f aca="false">'Eloy Alfaro'!O37</f>
        <v>0.810672597931441</v>
      </c>
      <c r="Q37" s="13" t="n">
        <f aca="false">'Eugenio Espejo'!O37</f>
        <v>0.330743702344138</v>
      </c>
      <c r="R37" s="13" t="n">
        <f aca="false">'La Delicia'!O37</f>
        <v>0.41903844850737</v>
      </c>
      <c r="S37" s="13" t="n">
        <f aca="false">'La Mariscal'!O37</f>
        <v>0.242074136221223</v>
      </c>
      <c r="T37" s="13" t="n">
        <f aca="false">'Los Chillos'!O37</f>
        <v>0.469198418620045</v>
      </c>
      <c r="U37" s="13" t="n">
        <f aca="false">'Manuela Sáenz'!O37</f>
        <v>0.801386155094531</v>
      </c>
      <c r="V37" s="13" t="n">
        <f aca="false">Quitumbe!O37</f>
        <v>0.3309929406631</v>
      </c>
      <c r="W37" s="13" t="n">
        <f aca="false">Tumbaco!O37</f>
        <v>0.731896595249715</v>
      </c>
    </row>
    <row r="38" customFormat="false" ht="15" hidden="false" customHeight="false" outlineLevel="0" collapsed="false">
      <c r="A38" s="10" t="s">
        <v>115</v>
      </c>
      <c r="B38" s="11" t="s">
        <v>116</v>
      </c>
      <c r="C38" s="12" t="n">
        <f aca="false">Calderón!K38</f>
        <v>4.62924379649695</v>
      </c>
      <c r="D38" s="12" t="n">
        <f aca="false">'Choco Andino'!K38</f>
        <v>2.01389247312295</v>
      </c>
      <c r="E38" s="12" t="n">
        <f aca="false">'Eloy Alfaro'!K38</f>
        <v>-4.20063605422388</v>
      </c>
      <c r="F38" s="12" t="n">
        <f aca="false">'Eugenio Espejo'!K38</f>
        <v>-0.587301858511735</v>
      </c>
      <c r="G38" s="12" t="n">
        <f aca="false">'La Delicia'!K38</f>
        <v>1.75799953361503</v>
      </c>
      <c r="H38" s="12" t="n">
        <f aca="false">'La Mariscal'!K38</f>
        <v>-2.95257781887086</v>
      </c>
      <c r="I38" s="12" t="n">
        <f aca="false">'Los Chillos'!K38</f>
        <v>4.70061951544341</v>
      </c>
      <c r="J38" s="12" t="n">
        <f aca="false">'Manuela Sáenz'!K38</f>
        <v>1.71461447877454</v>
      </c>
      <c r="K38" s="12" t="n">
        <f aca="false">Quitumbe!K38</f>
        <v>1.35921221780012</v>
      </c>
      <c r="L38" s="12" t="n">
        <f aca="false">Tumbaco!K38</f>
        <v>-6.72045905390471</v>
      </c>
      <c r="N38" s="13" t="n">
        <f aca="false">Calderón!O38</f>
        <v>0.0780281257917312</v>
      </c>
      <c r="O38" s="13" t="n">
        <f aca="false">'Choco Andino'!O38</f>
        <v>0.53315987629882</v>
      </c>
      <c r="P38" s="13" t="n">
        <f aca="false">'Eloy Alfaro'!O38</f>
        <v>0.0841627644256278</v>
      </c>
      <c r="Q38" s="13" t="n">
        <f aca="false">'Eugenio Espejo'!O38</f>
        <v>0.780064407139102</v>
      </c>
      <c r="R38" s="13" t="n">
        <f aca="false">'La Delicia'!O38</f>
        <v>0.510220008808008</v>
      </c>
      <c r="S38" s="13" t="n">
        <f aca="false">'La Mariscal'!O38</f>
        <v>0.417866630411701</v>
      </c>
      <c r="T38" s="13" t="n">
        <f aca="false">'Los Chillos'!O38</f>
        <v>0.0380084782962802</v>
      </c>
      <c r="U38" s="13" t="n">
        <f aca="false">'Manuela Sáenz'!O38</f>
        <v>0.400096208952972</v>
      </c>
      <c r="V38" s="13" t="n">
        <f aca="false">Quitumbe!O38</f>
        <v>0.682926371188807</v>
      </c>
      <c r="W38" s="13" t="n">
        <f aca="false">Tumbaco!O38</f>
        <v>0.00149320958429056</v>
      </c>
    </row>
    <row r="39" customFormat="false" ht="15" hidden="false" customHeight="false" outlineLevel="0" collapsed="false">
      <c r="A39" s="10" t="s">
        <v>117</v>
      </c>
      <c r="B39" s="11" t="s">
        <v>118</v>
      </c>
      <c r="C39" s="12" t="n">
        <f aca="false">Calderón!K39</f>
        <v>1.17683931222313</v>
      </c>
      <c r="D39" s="12" t="n">
        <f aca="false">'Choco Andino'!K39</f>
        <v>3.62573230339734</v>
      </c>
      <c r="E39" s="12" t="n">
        <f aca="false">'Eloy Alfaro'!K39</f>
        <v>0.716686919988232</v>
      </c>
      <c r="F39" s="12" t="n">
        <f aca="false">'Eugenio Espejo'!K39</f>
        <v>0.669996837930054</v>
      </c>
      <c r="G39" s="12" t="n">
        <f aca="false">'La Delicia'!K39</f>
        <v>0.120891407543781</v>
      </c>
      <c r="H39" s="12" t="n">
        <f aca="false">'La Mariscal'!K39</f>
        <v>-2.85942404346934</v>
      </c>
      <c r="I39" s="12" t="n">
        <f aca="false">'Los Chillos'!K39</f>
        <v>-1.01533141758115</v>
      </c>
      <c r="J39" s="12" t="n">
        <f aca="false">'Manuela Sáenz'!K39</f>
        <v>2.90573860559563</v>
      </c>
      <c r="K39" s="12" t="n">
        <f aca="false">Quitumbe!K39</f>
        <v>-2.99663800092242</v>
      </c>
      <c r="L39" s="12" t="n">
        <f aca="false">Tumbaco!K39</f>
        <v>-0.988012175411562</v>
      </c>
      <c r="N39" s="13" t="n">
        <f aca="false">Calderón!O39</f>
        <v>0.53116666004893</v>
      </c>
      <c r="O39" s="13" t="n">
        <f aca="false">'Choco Andino'!O39</f>
        <v>0.0483152954653217</v>
      </c>
      <c r="P39" s="13" t="n">
        <f aca="false">'Eloy Alfaro'!O39</f>
        <v>0.696041088969137</v>
      </c>
      <c r="Q39" s="13" t="n">
        <f aca="false">'Eugenio Espejo'!O39</f>
        <v>0.675361138191244</v>
      </c>
      <c r="R39" s="13" t="n">
        <f aca="false">'La Delicia'!O39</f>
        <v>0.95558266466149</v>
      </c>
      <c r="S39" s="13" t="n">
        <f aca="false">'La Mariscal'!O39</f>
        <v>0.395322783314876</v>
      </c>
      <c r="T39" s="13" t="n">
        <f aca="false">'Los Chillos'!O39</f>
        <v>0.541154625278241</v>
      </c>
      <c r="U39" s="13" t="n">
        <f aca="false">'Manuela Sáenz'!O39</f>
        <v>0.100216733670987</v>
      </c>
      <c r="V39" s="13" t="n">
        <f aca="false">Quitumbe!O39</f>
        <v>0.260750774076388</v>
      </c>
      <c r="W39" s="13" t="n">
        <f aca="false">Tumbaco!O39</f>
        <v>0.453598465764881</v>
      </c>
    </row>
    <row r="40" customFormat="false" ht="15" hidden="false" customHeight="false" outlineLevel="0" collapsed="false">
      <c r="A40" s="10" t="s">
        <v>119</v>
      </c>
      <c r="B40" s="11" t="s">
        <v>120</v>
      </c>
      <c r="C40" s="12" t="n">
        <f aca="false">Calderón!K40</f>
        <v>-0.456650605906363</v>
      </c>
      <c r="D40" s="12" t="n">
        <f aca="false">'Choco Andino'!K40</f>
        <v>-0.0164199852789106</v>
      </c>
      <c r="E40" s="12" t="n">
        <f aca="false">'Eloy Alfaro'!K40</f>
        <v>-0.00954620838246112</v>
      </c>
      <c r="F40" s="12" t="n">
        <f aca="false">'Eugenio Espejo'!K40</f>
        <v>-2.57571669376475</v>
      </c>
      <c r="G40" s="12" t="n">
        <f aca="false">'La Delicia'!K40</f>
        <v>3.1740795686686</v>
      </c>
      <c r="H40" s="12" t="n">
        <f aca="false">'La Mariscal'!K40</f>
        <v>3.69049721939307</v>
      </c>
      <c r="I40" s="12" t="n">
        <f aca="false">'Los Chillos'!K40</f>
        <v>1.04296821861052</v>
      </c>
      <c r="J40" s="12" t="n">
        <f aca="false">'Manuela Sáenz'!K40</f>
        <v>1.72854094640141</v>
      </c>
      <c r="K40" s="12" t="n">
        <f aca="false">Quitumbe!K40</f>
        <v>-0.712745205453654</v>
      </c>
      <c r="L40" s="12" t="n">
        <f aca="false">Tumbaco!K40</f>
        <v>-3.33168077266356</v>
      </c>
      <c r="N40" s="13" t="n">
        <f aca="false">Calderón!O40</f>
        <v>0.765810061998048</v>
      </c>
      <c r="O40" s="13" t="n">
        <f aca="false">'Choco Andino'!O40</f>
        <v>0.994075447701664</v>
      </c>
      <c r="P40" s="13" t="n">
        <f aca="false">'Eloy Alfaro'!O40</f>
        <v>0.99439469100368</v>
      </c>
      <c r="Q40" s="13" t="n">
        <f aca="false">'Eugenio Espejo'!O40</f>
        <v>0.190543934679206</v>
      </c>
      <c r="R40" s="13" t="n">
        <f aca="false">'La Delicia'!O40</f>
        <v>0.0351896605685227</v>
      </c>
      <c r="S40" s="13" t="n">
        <f aca="false">'La Mariscal'!O40</f>
        <v>0.0882660995993443</v>
      </c>
      <c r="T40" s="13" t="n">
        <f aca="false">'Los Chillos'!O40</f>
        <v>0.508211636793412</v>
      </c>
      <c r="U40" s="13" t="n">
        <f aca="false">'Manuela Sáenz'!O40</f>
        <v>0.291284968133138</v>
      </c>
      <c r="V40" s="13" t="n">
        <f aca="false">Quitumbe!O40</f>
        <v>0.716669962224546</v>
      </c>
      <c r="W40" s="13" t="n">
        <f aca="false">Tumbaco!O40</f>
        <v>0.0183654895045726</v>
      </c>
    </row>
    <row r="41" customFormat="false" ht="15" hidden="false" customHeight="false" outlineLevel="0" collapsed="false">
      <c r="A41" s="10" t="s">
        <v>121</v>
      </c>
      <c r="B41" s="11" t="s">
        <v>122</v>
      </c>
      <c r="C41" s="12" t="n">
        <f aca="false">Calderón!K41</f>
        <v>-3.22479864706754</v>
      </c>
      <c r="D41" s="12" t="n">
        <f aca="false">'Choco Andino'!K41</f>
        <v>-0.538653287029176</v>
      </c>
      <c r="E41" s="12" t="n">
        <f aca="false">'Eloy Alfaro'!K41</f>
        <v>0.746560088205929</v>
      </c>
      <c r="F41" s="12" t="n">
        <f aca="false">'Eugenio Espejo'!K41</f>
        <v>-1.88860853220255</v>
      </c>
      <c r="G41" s="12" t="n">
        <f aca="false">'La Delicia'!K41</f>
        <v>1.66445951675086</v>
      </c>
      <c r="H41" s="12" t="n">
        <f aca="false">'La Mariscal'!K41</f>
        <v>1.53677539683197</v>
      </c>
      <c r="I41" s="12" t="n">
        <f aca="false">'Los Chillos'!K41</f>
        <v>-0.974997584082659</v>
      </c>
      <c r="J41" s="12" t="n">
        <f aca="false">'Manuela Sáenz'!K41</f>
        <v>2.40429778050279</v>
      </c>
      <c r="K41" s="12" t="n">
        <f aca="false">Quitumbe!K41</f>
        <v>0.00956532173470648</v>
      </c>
      <c r="L41" s="12" t="n">
        <f aca="false">Tumbaco!K41</f>
        <v>0.168837986214783</v>
      </c>
      <c r="N41" s="13" t="n">
        <f aca="false">Calderón!O41</f>
        <v>0.0484981790856975</v>
      </c>
      <c r="O41" s="13" t="n">
        <f aca="false">'Choco Andino'!O41</f>
        <v>0.639358268764825</v>
      </c>
      <c r="P41" s="13" t="n">
        <f aca="false">'Eloy Alfaro'!O41</f>
        <v>0.643039425557054</v>
      </c>
      <c r="Q41" s="13" t="n">
        <f aca="false">'Eugenio Espejo'!O41</f>
        <v>0.0590633392710851</v>
      </c>
      <c r="R41" s="13" t="n">
        <f aca="false">'La Delicia'!O41</f>
        <v>0.215591198882859</v>
      </c>
      <c r="S41" s="13" t="n">
        <f aca="false">'La Mariscal'!O41</f>
        <v>0.449606011557128</v>
      </c>
      <c r="T41" s="13" t="n">
        <f aca="false">'Los Chillos'!O41</f>
        <v>0.424434305044298</v>
      </c>
      <c r="U41" s="13" t="n">
        <f aca="false">'Manuela Sáenz'!O41</f>
        <v>0.126420039336112</v>
      </c>
      <c r="V41" s="13" t="n">
        <f aca="false">Quitumbe!O41</f>
        <v>0.995997614712565</v>
      </c>
      <c r="W41" s="13" t="n">
        <f aca="false">Tumbaco!O41</f>
        <v>0.865717911654218</v>
      </c>
    </row>
    <row r="42" customFormat="false" ht="15" hidden="false" customHeight="false" outlineLevel="0" collapsed="false">
      <c r="A42" s="10" t="s">
        <v>123</v>
      </c>
      <c r="B42" s="11" t="s">
        <v>124</v>
      </c>
      <c r="C42" s="12" t="n">
        <f aca="false">Calderón!K42</f>
        <v>2.72600847584752</v>
      </c>
      <c r="D42" s="12" t="n">
        <f aca="false">'Choco Andino'!K42</f>
        <v>-1.91147281085012</v>
      </c>
      <c r="E42" s="12" t="n">
        <f aca="false">'Eloy Alfaro'!K42</f>
        <v>0.648040893172495</v>
      </c>
      <c r="F42" s="12" t="n">
        <f aca="false">'Eugenio Espejo'!K42</f>
        <v>-1.26872307346844</v>
      </c>
      <c r="G42" s="12" t="n">
        <f aca="false">'La Delicia'!K42</f>
        <v>1.53760799503145</v>
      </c>
      <c r="H42" s="12" t="n">
        <f aca="false">'La Mariscal'!K42</f>
        <v>-0.494925542434856</v>
      </c>
      <c r="I42" s="12" t="n">
        <f aca="false">'Los Chillos'!K42</f>
        <v>1.35267144499525</v>
      </c>
      <c r="J42" s="12" t="n">
        <f aca="false">'Manuela Sáenz'!K42</f>
        <v>1.26805182473744</v>
      </c>
      <c r="K42" s="12" t="n">
        <f aca="false">Quitumbe!K42</f>
        <v>-1.56836699923985</v>
      </c>
      <c r="L42" s="12" t="n">
        <f aca="false">Tumbaco!K42</f>
        <v>-3.94214791961466</v>
      </c>
      <c r="N42" s="13" t="n">
        <f aca="false">Calderón!O42</f>
        <v>0.120817835298069</v>
      </c>
      <c r="O42" s="13" t="n">
        <f aca="false">'Choco Andino'!O42</f>
        <v>0.510002064984587</v>
      </c>
      <c r="P42" s="13" t="n">
        <f aca="false">'Eloy Alfaro'!O42</f>
        <v>0.647264462998998</v>
      </c>
      <c r="Q42" s="13" t="n">
        <f aca="false">'Eugenio Espejo'!O42</f>
        <v>0.390870860246182</v>
      </c>
      <c r="R42" s="13" t="n">
        <f aca="false">'La Delicia'!O42</f>
        <v>0.443591434303885</v>
      </c>
      <c r="S42" s="13" t="n">
        <f aca="false">'La Mariscal'!O42</f>
        <v>0.87655818248095</v>
      </c>
      <c r="T42" s="13" t="n">
        <f aca="false">'Los Chillos'!O42</f>
        <v>0.382802705666483</v>
      </c>
      <c r="U42" s="13" t="n">
        <f aca="false">'Manuela Sáenz'!O42</f>
        <v>0.376732136338358</v>
      </c>
      <c r="V42" s="13" t="n">
        <f aca="false">Quitumbe!O42</f>
        <v>0.486585607037579</v>
      </c>
      <c r="W42" s="13" t="n">
        <f aca="false">Tumbaco!O42</f>
        <v>0.00554074870010535</v>
      </c>
    </row>
    <row r="43" customFormat="false" ht="15" hidden="false" customHeight="false" outlineLevel="0" collapsed="false">
      <c r="A43" s="10" t="s">
        <v>125</v>
      </c>
      <c r="B43" s="11" t="s">
        <v>126</v>
      </c>
      <c r="C43" s="12" t="n">
        <f aca="false">Calderón!K43</f>
        <v>-1.1829831406677</v>
      </c>
      <c r="D43" s="12" t="n">
        <f aca="false">'Choco Andino'!K43</f>
        <v>0.836695871987682</v>
      </c>
      <c r="E43" s="12" t="n">
        <f aca="false">'Eloy Alfaro'!K43</f>
        <v>0.586263420341977</v>
      </c>
      <c r="F43" s="12" t="n">
        <f aca="false">'Eugenio Espejo'!K43</f>
        <v>-0.247212954538951</v>
      </c>
      <c r="G43" s="12" t="n">
        <f aca="false">'La Delicia'!K43</f>
        <v>2.00153535317535</v>
      </c>
      <c r="H43" s="12" t="n">
        <f aca="false">'La Mariscal'!K43</f>
        <v>0.499776484606279</v>
      </c>
      <c r="I43" s="12" t="n">
        <f aca="false">'Los Chillos'!K43</f>
        <v>0.694495617970702</v>
      </c>
      <c r="J43" s="12" t="n">
        <f aca="false">'Manuela Sáenz'!K43</f>
        <v>1.21232118389691</v>
      </c>
      <c r="K43" s="12" t="n">
        <f aca="false">Quitumbe!K43</f>
        <v>-2.04522418747275</v>
      </c>
      <c r="L43" s="12" t="n">
        <f aca="false">Tumbaco!K43</f>
        <v>-2.29173636430743</v>
      </c>
      <c r="N43" s="13" t="n">
        <f aca="false">Calderón!O43</f>
        <v>0.103836733339887</v>
      </c>
      <c r="O43" s="13" t="n">
        <f aca="false">'Choco Andino'!O43</f>
        <v>0.314596286434306</v>
      </c>
      <c r="P43" s="13" t="n">
        <f aca="false">'Eloy Alfaro'!O43</f>
        <v>0.399575959372018</v>
      </c>
      <c r="Q43" s="13" t="n">
        <f aca="false">'Eugenio Espejo'!O43</f>
        <v>0.793544943990722</v>
      </c>
      <c r="R43" s="13" t="n">
        <f aca="false">'La Delicia'!O43</f>
        <v>0.0135380497975299</v>
      </c>
      <c r="S43" s="13" t="n">
        <f aca="false">'La Mariscal'!O43</f>
        <v>0.552289198441013</v>
      </c>
      <c r="T43" s="13" t="n">
        <f aca="false">'Los Chillos'!O43</f>
        <v>0.204490476023491</v>
      </c>
      <c r="U43" s="13" t="n">
        <f aca="false">'Manuela Sáenz'!O43</f>
        <v>0.0550750447401538</v>
      </c>
      <c r="V43" s="13" t="n">
        <f aca="false">Quitumbe!O43</f>
        <v>0.0954226477164617</v>
      </c>
      <c r="W43" s="13" t="n">
        <f aca="false">Tumbaco!O43</f>
        <v>0.0103892367916238</v>
      </c>
    </row>
    <row r="44" customFormat="false" ht="15" hidden="false" customHeight="false" outlineLevel="0" collapsed="false">
      <c r="A44" s="10" t="s">
        <v>127</v>
      </c>
      <c r="B44" s="11" t="s">
        <v>128</v>
      </c>
      <c r="C44" s="12" t="n">
        <f aca="false">Calderón!K44</f>
        <v>1.74649818685047</v>
      </c>
      <c r="D44" s="12" t="n">
        <f aca="false">'Choco Andino'!K44</f>
        <v>-0.00115515834738078</v>
      </c>
      <c r="E44" s="12" t="n">
        <f aca="false">'Eloy Alfaro'!K44</f>
        <v>1.45617210956625</v>
      </c>
      <c r="F44" s="12" t="n">
        <f aca="false">'Eugenio Espejo'!K44</f>
        <v>0.199882990135352</v>
      </c>
      <c r="G44" s="12" t="n">
        <f aca="false">'La Delicia'!K44</f>
        <v>-0.585829666629527</v>
      </c>
      <c r="H44" s="12" t="n">
        <f aca="false">'La Mariscal'!K44</f>
        <v>-0.151447206786022</v>
      </c>
      <c r="I44" s="12" t="n">
        <f aca="false">'Los Chillos'!K44</f>
        <v>-0.317890205537864</v>
      </c>
      <c r="J44" s="12" t="n">
        <f aca="false">'Manuela Sáenz'!K44</f>
        <v>1.31310731830144</v>
      </c>
      <c r="K44" s="12" t="n">
        <f aca="false">Quitumbe!K44</f>
        <v>-2.45945137115309</v>
      </c>
      <c r="L44" s="12" t="n">
        <f aca="false">Tumbaco!K44</f>
        <v>-0.961358975525709</v>
      </c>
      <c r="N44" s="13" t="n">
        <f aca="false">Calderón!O44</f>
        <v>0.187949315473046</v>
      </c>
      <c r="O44" s="13" t="n">
        <f aca="false">'Choco Andino'!O44</f>
        <v>0.999491646303944</v>
      </c>
      <c r="P44" s="13" t="n">
        <f aca="false">'Eloy Alfaro'!O44</f>
        <v>0.0679619264256006</v>
      </c>
      <c r="Q44" s="13" t="n">
        <f aca="false">'Eugenio Espejo'!O44</f>
        <v>0.844298580134009</v>
      </c>
      <c r="R44" s="13" t="n">
        <f aca="false">'La Delicia'!O44</f>
        <v>0.678392987038298</v>
      </c>
      <c r="S44" s="13" t="n">
        <f aca="false">'La Mariscal'!O44</f>
        <v>0.917755569358208</v>
      </c>
      <c r="T44" s="13" t="n">
        <f aca="false">'Los Chillos'!O44</f>
        <v>0.620471735629662</v>
      </c>
      <c r="U44" s="13" t="n">
        <f aca="false">'Manuela Sáenz'!O44</f>
        <v>0.119882283928587</v>
      </c>
      <c r="V44" s="13" t="n">
        <f aca="false">Quitumbe!O44</f>
        <v>0.068331891318391</v>
      </c>
      <c r="W44" s="13" t="n">
        <f aca="false">Tumbaco!O44</f>
        <v>0.116379660233277</v>
      </c>
    </row>
    <row r="45" customFormat="false" ht="15" hidden="false" customHeight="false" outlineLevel="0" collapsed="false">
      <c r="A45" s="10" t="s">
        <v>129</v>
      </c>
      <c r="B45" s="11" t="s">
        <v>130</v>
      </c>
      <c r="C45" s="12" t="n">
        <f aca="false">Calderón!K45</f>
        <v>0.142749749576301</v>
      </c>
      <c r="D45" s="12" t="n">
        <f aca="false">'Choco Andino'!K45</f>
        <v>3.86852549076477</v>
      </c>
      <c r="E45" s="12" t="n">
        <f aca="false">'Eloy Alfaro'!K45</f>
        <v>2.58850091784555</v>
      </c>
      <c r="F45" s="12" t="n">
        <f aca="false">'Eugenio Espejo'!K45</f>
        <v>-1.71724665894205</v>
      </c>
      <c r="G45" s="12" t="n">
        <f aca="false">'La Delicia'!K45</f>
        <v>-4.65744575023997</v>
      </c>
      <c r="H45" s="12" t="n">
        <f aca="false">'La Mariscal'!K45</f>
        <v>1.81972757104496</v>
      </c>
      <c r="I45" s="12" t="n">
        <f aca="false">'Los Chillos'!K45</f>
        <v>3.45684543535022</v>
      </c>
      <c r="J45" s="12" t="n">
        <f aca="false">'Manuela Sáenz'!K45</f>
        <v>2.93946608945164</v>
      </c>
      <c r="K45" s="12" t="n">
        <f aca="false">Quitumbe!K45</f>
        <v>0.917430782324165</v>
      </c>
      <c r="L45" s="12" t="n">
        <f aca="false">Tumbaco!K45</f>
        <v>-3.76483632528871</v>
      </c>
      <c r="N45" s="13" t="n">
        <f aca="false">Calderón!O45</f>
        <v>0.948693939958346</v>
      </c>
      <c r="O45" s="13" t="n">
        <f aca="false">'Choco Andino'!O45</f>
        <v>0.0539065479058807</v>
      </c>
      <c r="P45" s="13" t="n">
        <f aca="false">'Eloy Alfaro'!O45</f>
        <v>0.182062133062119</v>
      </c>
      <c r="Q45" s="13" t="n">
        <f aca="false">'Eugenio Espejo'!O45</f>
        <v>0.407851548639792</v>
      </c>
      <c r="R45" s="13" t="n">
        <f aca="false">'La Delicia'!O45</f>
        <v>0.188113496277866</v>
      </c>
      <c r="S45" s="13" t="n">
        <f aca="false">'La Mariscal'!O45</f>
        <v>0.493240596972098</v>
      </c>
      <c r="T45" s="13" t="n">
        <f aca="false">'Los Chillos'!O45</f>
        <v>0.0385975421308231</v>
      </c>
      <c r="U45" s="13" t="n">
        <f aca="false">'Manuela Sáenz'!O45</f>
        <v>0.0799798382942214</v>
      </c>
      <c r="V45" s="13" t="n">
        <f aca="false">Quitumbe!O45</f>
        <v>0.647203908500265</v>
      </c>
      <c r="W45" s="13" t="n">
        <f aca="false">Tumbaco!O45</f>
        <v>0.0801728627221672</v>
      </c>
    </row>
    <row r="46" customFormat="false" ht="15" hidden="false" customHeight="false" outlineLevel="0" collapsed="false">
      <c r="A46" s="10" t="s">
        <v>131</v>
      </c>
      <c r="B46" s="11" t="s">
        <v>132</v>
      </c>
      <c r="C46" s="12" t="n">
        <f aca="false">Calderón!K46</f>
        <v>1.22030532386032</v>
      </c>
      <c r="D46" s="12" t="n">
        <f aca="false">'Choco Andino'!K46</f>
        <v>0.90937791579658</v>
      </c>
      <c r="E46" s="12" t="n">
        <f aca="false">'Eloy Alfaro'!K46</f>
        <v>-1.08906031581994</v>
      </c>
      <c r="F46" s="12" t="n">
        <f aca="false">'Eugenio Espejo'!K46</f>
        <v>-0.233737745237302</v>
      </c>
      <c r="G46" s="12" t="n">
        <f aca="false">'La Delicia'!K46</f>
        <v>-0.0157553057001684</v>
      </c>
      <c r="H46" s="12" t="n">
        <f aca="false">'La Mariscal'!K46</f>
        <v>0.0978893764327677</v>
      </c>
      <c r="I46" s="12" t="n">
        <f aca="false">'Los Chillos'!K46</f>
        <v>1.24565406789225</v>
      </c>
      <c r="J46" s="12" t="n">
        <f aca="false">'Manuela Sáenz'!K46</f>
        <v>0.807501392046007</v>
      </c>
      <c r="K46" s="12" t="n">
        <f aca="false">Quitumbe!K46</f>
        <v>-0.85923593491202</v>
      </c>
      <c r="L46" s="12" t="n">
        <f aca="false">Tumbaco!K46</f>
        <v>-0.0564097997590552</v>
      </c>
      <c r="N46" s="13" t="n">
        <f aca="false">Calderón!O46</f>
        <v>0.10357833388795</v>
      </c>
      <c r="O46" s="13" t="n">
        <f aca="false">'Choco Andino'!O46</f>
        <v>0.131625370384613</v>
      </c>
      <c r="P46" s="13" t="n">
        <f aca="false">'Eloy Alfaro'!O46</f>
        <v>0.340129168149731</v>
      </c>
      <c r="Q46" s="13" t="n">
        <f aca="false">'Eugenio Espejo'!O46</f>
        <v>0.68250506865749</v>
      </c>
      <c r="R46" s="13" t="n">
        <f aca="false">'La Delicia'!O46</f>
        <v>0.974257860943917</v>
      </c>
      <c r="S46" s="13" t="n">
        <f aca="false">'La Mariscal'!O46</f>
        <v>0.931483541660965</v>
      </c>
      <c r="T46" s="13" t="n">
        <f aca="false">'Los Chillos'!O46</f>
        <v>0.00726780529032145</v>
      </c>
      <c r="U46" s="13" t="n">
        <f aca="false">'Manuela Sáenz'!O46</f>
        <v>0.0851029316294807</v>
      </c>
      <c r="V46" s="13" t="n">
        <f aca="false">Quitumbe!O46</f>
        <v>0.474877170782786</v>
      </c>
      <c r="W46" s="13" t="n">
        <f aca="false">Tumbaco!O46</f>
        <v>0.919204724587773</v>
      </c>
    </row>
    <row r="47" customFormat="false" ht="15" hidden="false" customHeight="false" outlineLevel="0" collapsed="false">
      <c r="A47" s="10" t="s">
        <v>133</v>
      </c>
      <c r="B47" s="11" t="s">
        <v>134</v>
      </c>
      <c r="C47" s="12" t="n">
        <f aca="false">Calderón!K47</f>
        <v>-2.53716405461506</v>
      </c>
      <c r="D47" s="12" t="n">
        <f aca="false">'Choco Andino'!K47</f>
        <v>-4.81163348065586</v>
      </c>
      <c r="E47" s="12" t="n">
        <f aca="false">'Eloy Alfaro'!K47</f>
        <v>6.60631538888628</v>
      </c>
      <c r="F47" s="12" t="n">
        <f aca="false">'Eugenio Espejo'!K47</f>
        <v>-2.7759125679989</v>
      </c>
      <c r="G47" s="12" t="n">
        <f aca="false">'La Delicia'!K47</f>
        <v>0.687508720730672</v>
      </c>
      <c r="H47" s="12" t="n">
        <f aca="false">'La Mariscal'!K47</f>
        <v>-2.68101728376969</v>
      </c>
      <c r="I47" s="12" t="n">
        <f aca="false">'Los Chillos'!K47</f>
        <v>1.73619896784067</v>
      </c>
      <c r="J47" s="12" t="n">
        <f aca="false">'Manuela Sáenz'!K47</f>
        <v>0.621260371934085</v>
      </c>
      <c r="K47" s="12" t="n">
        <f aca="false">Quitumbe!K47</f>
        <v>-3.8347412664433</v>
      </c>
      <c r="L47" s="12" t="n">
        <f aca="false">Tumbaco!K47</f>
        <v>-2.02575633476657</v>
      </c>
      <c r="N47" s="13" t="n">
        <f aca="false">Calderón!O47</f>
        <v>0.376155548070029</v>
      </c>
      <c r="O47" s="13" t="n">
        <f aca="false">'Choco Andino'!O47</f>
        <v>0.297671900542491</v>
      </c>
      <c r="P47" s="13" t="n">
        <f aca="false">'Eloy Alfaro'!O47</f>
        <v>0.0863284414709491</v>
      </c>
      <c r="Q47" s="13" t="n">
        <f aca="false">'Eugenio Espejo'!O47</f>
        <v>0.509653794419164</v>
      </c>
      <c r="R47" s="13" t="n">
        <f aca="false">'La Delicia'!O47</f>
        <v>0.860245562377094</v>
      </c>
      <c r="S47" s="13" t="n">
        <f aca="false">'La Mariscal'!O47</f>
        <v>0.580617382949194</v>
      </c>
      <c r="T47" s="13" t="n">
        <f aca="false">'Los Chillos'!O47</f>
        <v>0.537101484481627</v>
      </c>
      <c r="U47" s="13" t="n">
        <f aca="false">'Manuela Sáenz'!O47</f>
        <v>0.849571991552244</v>
      </c>
      <c r="V47" s="13" t="n">
        <f aca="false">Quitumbe!O47</f>
        <v>0.479193290804566</v>
      </c>
      <c r="W47" s="13" t="n">
        <f aca="false">Tumbaco!O47</f>
        <v>0.517810196004726</v>
      </c>
    </row>
    <row r="48" customFormat="false" ht="15" hidden="false" customHeight="false" outlineLevel="0" collapsed="false">
      <c r="A48" s="10" t="s">
        <v>135</v>
      </c>
      <c r="B48" s="11" t="s">
        <v>136</v>
      </c>
      <c r="C48" s="12" t="n">
        <f aca="false">Calderón!K48</f>
        <v>-5.79343784532161</v>
      </c>
      <c r="D48" s="12" t="n">
        <f aca="false">'Choco Andino'!K48</f>
        <v>0.14147707516505</v>
      </c>
      <c r="E48" s="12" t="n">
        <f aca="false">'Eloy Alfaro'!K48</f>
        <v>0.128747469096679</v>
      </c>
      <c r="F48" s="12" t="n">
        <f aca="false">'Eugenio Espejo'!K48</f>
        <v>0.120547272860959</v>
      </c>
      <c r="G48" s="12" t="n">
        <f aca="false">'La Delicia'!K48</f>
        <v>10.5691133005809</v>
      </c>
      <c r="H48" s="12" t="n">
        <f aca="false">'La Mariscal'!K48</f>
        <v>-12.8089501297383</v>
      </c>
      <c r="I48" s="12" t="n">
        <f aca="false">'Los Chillos'!K48</f>
        <v>-1.10385981522522</v>
      </c>
      <c r="J48" s="12" t="n">
        <f aca="false">'Manuela Sáenz'!K48</f>
        <v>-6.18429915548954</v>
      </c>
      <c r="K48" s="12" t="n">
        <f aca="false">Quitumbe!K48</f>
        <v>-0.991905837565024</v>
      </c>
      <c r="L48" s="12" t="n">
        <f aca="false">Tumbaco!K48</f>
        <v>-5.11627510616368</v>
      </c>
      <c r="N48" s="13" t="n">
        <f aca="false">Calderón!O48</f>
        <v>0.13612759323342</v>
      </c>
      <c r="O48" s="13" t="n">
        <f aca="false">'Choco Andino'!O48</f>
        <v>0.984622281477468</v>
      </c>
      <c r="P48" s="13" t="n">
        <f aca="false">'Eloy Alfaro'!O48</f>
        <v>0.976813596207365</v>
      </c>
      <c r="Q48" s="13" t="n">
        <f aca="false">'Eugenio Espejo'!O48</f>
        <v>0.982984277563546</v>
      </c>
      <c r="R48" s="13" t="n">
        <f aca="false">'La Delicia'!O48</f>
        <v>0.0333519359113368</v>
      </c>
      <c r="S48" s="13" t="n">
        <f aca="false">'La Mariscal'!O48</f>
        <v>0.0574030365359228</v>
      </c>
      <c r="T48" s="13" t="n">
        <f aca="false">'Los Chillos'!O48</f>
        <v>0.76396706859295</v>
      </c>
      <c r="U48" s="13" t="n">
        <f aca="false">'Manuela Sáenz'!O48</f>
        <v>0.0726091111677472</v>
      </c>
      <c r="V48" s="13" t="n">
        <f aca="false">Quitumbe!O48</f>
        <v>0.836871916365469</v>
      </c>
      <c r="W48" s="13" t="n">
        <f aca="false">Tumbaco!O48</f>
        <v>0.200082056002943</v>
      </c>
    </row>
    <row r="49" customFormat="false" ht="15" hidden="false" customHeight="false" outlineLevel="0" collapsed="false">
      <c r="A49" s="10" t="s">
        <v>137</v>
      </c>
      <c r="B49" s="11" t="s">
        <v>138</v>
      </c>
      <c r="C49" s="12" t="n">
        <f aca="false">Calderón!K49</f>
        <v>-1.2050580243331</v>
      </c>
      <c r="D49" s="12" t="n">
        <f aca="false">'Choco Andino'!K49</f>
        <v>5.27256809585328</v>
      </c>
      <c r="E49" s="12" t="n">
        <f aca="false">'Eloy Alfaro'!K49</f>
        <v>10.9681858866325</v>
      </c>
      <c r="F49" s="12" t="n">
        <f aca="false">'Eugenio Espejo'!K49</f>
        <v>-0.671674008228451</v>
      </c>
      <c r="G49" s="12" t="n">
        <f aca="false">'La Delicia'!K49</f>
        <v>2.39203495782339</v>
      </c>
      <c r="H49" s="12" t="n">
        <f aca="false">'La Mariscal'!K49</f>
        <v>-6.06020264062582</v>
      </c>
      <c r="I49" s="12" t="n">
        <f aca="false">'Los Chillos'!K49</f>
        <v>5.10544997369704</v>
      </c>
      <c r="J49" s="12" t="n">
        <f aca="false">'Manuela Sáenz'!K49</f>
        <v>-6.38454635942063</v>
      </c>
      <c r="K49" s="12" t="n">
        <f aca="false">Quitumbe!K49</f>
        <v>-8.76248472654927</v>
      </c>
      <c r="L49" s="12" t="n">
        <f aca="false">Tumbaco!K49</f>
        <v>-5.09326551805768</v>
      </c>
      <c r="N49" s="13" t="n">
        <f aca="false">Calderón!O49</f>
        <v>0.774640133804964</v>
      </c>
      <c r="O49" s="13" t="n">
        <f aca="false">'Choco Andino'!O49</f>
        <v>0.302044074007919</v>
      </c>
      <c r="P49" s="13" t="n">
        <f aca="false">'Eloy Alfaro'!O49</f>
        <v>0.0107956358149897</v>
      </c>
      <c r="Q49" s="13" t="n">
        <f aca="false">'Eugenio Espejo'!O49</f>
        <v>0.883938664477287</v>
      </c>
      <c r="R49" s="13" t="n">
        <f aca="false">'La Delicia'!O49</f>
        <v>0.62905725780726</v>
      </c>
      <c r="S49" s="13" t="n">
        <f aca="false">'La Mariscal'!O49</f>
        <v>0.403462772668702</v>
      </c>
      <c r="T49" s="13" t="n">
        <f aca="false">'Los Chillos'!O49</f>
        <v>0.205756915665592</v>
      </c>
      <c r="U49" s="13" t="n">
        <f aca="false">'Manuela Sáenz'!O49</f>
        <v>0.338597857843408</v>
      </c>
      <c r="V49" s="13" t="n">
        <f aca="false">Quitumbe!O49</f>
        <v>0.132978298312667</v>
      </c>
      <c r="W49" s="13" t="n">
        <f aca="false">Tumbaco!O49</f>
        <v>0.212580425098557</v>
      </c>
    </row>
    <row r="50" customFormat="false" ht="15" hidden="false" customHeight="false" outlineLevel="0" collapsed="false">
      <c r="A50" s="10" t="s">
        <v>139</v>
      </c>
      <c r="B50" s="11" t="s">
        <v>140</v>
      </c>
      <c r="C50" s="12" t="n">
        <f aca="false">Calderón!K50</f>
        <v>10.3844496131612</v>
      </c>
      <c r="D50" s="12" t="n">
        <f aca="false">'Choco Andino'!K50</f>
        <v>-11.111800469443</v>
      </c>
      <c r="E50" s="12" t="n">
        <f aca="false">'Eloy Alfaro'!K50</f>
        <v>9.04759672026115</v>
      </c>
      <c r="F50" s="12" t="n">
        <f aca="false">'Eugenio Espejo'!K50</f>
        <v>-0.513117437407551</v>
      </c>
      <c r="G50" s="12" t="n">
        <f aca="false">'La Delicia'!K50</f>
        <v>-12.409445541659</v>
      </c>
      <c r="H50" s="12" t="n">
        <f aca="false">'La Mariscal'!K50</f>
        <v>0.508137716898499</v>
      </c>
      <c r="I50" s="12" t="n">
        <f aca="false">'Los Chillos'!K50</f>
        <v>15.0303605254166</v>
      </c>
      <c r="J50" s="12" t="n">
        <f aca="false">'Manuela Sáenz'!K50</f>
        <v>-1.23809030881909</v>
      </c>
      <c r="K50" s="12" t="n">
        <f aca="false">Quitumbe!K50</f>
        <v>-8.89820381906848</v>
      </c>
      <c r="L50" s="12" t="n">
        <f aca="false">Tumbaco!K50</f>
        <v>-10.854197853941</v>
      </c>
      <c r="N50" s="13" t="n">
        <f aca="false">Calderón!O50</f>
        <v>0.222548980894703</v>
      </c>
      <c r="O50" s="13" t="n">
        <f aca="false">'Choco Andino'!O50</f>
        <v>0.351672093043972</v>
      </c>
      <c r="P50" s="13" t="n">
        <f aca="false">'Eloy Alfaro'!O50</f>
        <v>0.231631762388967</v>
      </c>
      <c r="Q50" s="13" t="n">
        <f aca="false">'Eugenio Espejo'!O50</f>
        <v>0.954479184310084</v>
      </c>
      <c r="R50" s="13" t="n">
        <f aca="false">'La Delicia'!O50</f>
        <v>0.351407182882764</v>
      </c>
      <c r="S50" s="13" t="n">
        <f aca="false">'La Mariscal'!O50</f>
        <v>0.9567795978288</v>
      </c>
      <c r="T50" s="13" t="n">
        <f aca="false">'Los Chillos'!O50</f>
        <v>0.0165956503932274</v>
      </c>
      <c r="U50" s="13" t="n">
        <f aca="false">'Manuela Sáenz'!O50</f>
        <v>0.865157942489383</v>
      </c>
      <c r="V50" s="13" t="n">
        <f aca="false">Quitumbe!O50</f>
        <v>0.28921228421322</v>
      </c>
      <c r="W50" s="13" t="n">
        <f aca="false">Tumbaco!O50</f>
        <v>0.256733355747705</v>
      </c>
    </row>
    <row r="51" customFormat="false" ht="15" hidden="false" customHeight="false" outlineLevel="0" collapsed="false">
      <c r="A51" s="8" t="s">
        <v>141</v>
      </c>
      <c r="B51" s="9"/>
      <c r="C51" s="9"/>
      <c r="D51" s="9"/>
      <c r="E51" s="9"/>
      <c r="F51" s="9"/>
      <c r="G51" s="9"/>
      <c r="H51" s="9"/>
      <c r="I51" s="9"/>
      <c r="J51" s="9"/>
      <c r="K51" s="9"/>
      <c r="L51" s="9"/>
    </row>
    <row r="52" customFormat="false" ht="15" hidden="false" customHeight="false" outlineLevel="0" collapsed="false">
      <c r="A52" s="10" t="s">
        <v>142</v>
      </c>
      <c r="B52" s="11" t="s">
        <v>143</v>
      </c>
      <c r="C52" s="12" t="n">
        <f aca="false">Calderón!K52</f>
        <v>-20.9242888208772</v>
      </c>
      <c r="D52" s="12" t="n">
        <f aca="false">'Choco Andino'!K52</f>
        <v>6.30079935709045</v>
      </c>
      <c r="E52" s="12" t="n">
        <f aca="false">'Eloy Alfaro'!K52</f>
        <v>4.96860021170855</v>
      </c>
      <c r="F52" s="12" t="n">
        <f aca="false">'Eugenio Espejo'!K52</f>
        <v>9.36843427548883</v>
      </c>
      <c r="G52" s="12" t="n">
        <f aca="false">'La Delicia'!K52</f>
        <v>7.9087178016382</v>
      </c>
      <c r="H52" s="12" t="n">
        <f aca="false">'La Mariscal'!K52</f>
        <v>0.00351725248440271</v>
      </c>
      <c r="I52" s="12" t="n">
        <f aca="false">'Los Chillos'!K52</f>
        <v>-7.96723035684355</v>
      </c>
      <c r="J52" s="12" t="n">
        <f aca="false">'Manuela Sáenz'!K52</f>
        <v>4.09520581346706</v>
      </c>
      <c r="K52" s="12" t="n">
        <f aca="false">Quitumbe!K52</f>
        <v>2.07795357114993</v>
      </c>
      <c r="L52" s="12" t="n">
        <f aca="false">Tumbaco!K52</f>
        <v>-12.7445164016123</v>
      </c>
      <c r="N52" s="13" t="n">
        <f aca="false">Calderón!O52</f>
        <v>4.56083211597402E-006</v>
      </c>
      <c r="O52" s="13" t="n">
        <f aca="false">'Choco Andino'!O52</f>
        <v>0.322882334852055</v>
      </c>
      <c r="P52" s="13" t="n">
        <f aca="false">'Eloy Alfaro'!O52</f>
        <v>0.279462055001768</v>
      </c>
      <c r="Q52" s="13" t="n">
        <f aca="false">'Eugenio Espejo'!O52</f>
        <v>0.0619128417291752</v>
      </c>
      <c r="R52" s="13" t="n">
        <f aca="false">'La Delicia'!O52</f>
        <v>0.108068777448617</v>
      </c>
      <c r="S52" s="13" t="n">
        <f aca="false">'La Mariscal'!O52</f>
        <v>0.999580814494454</v>
      </c>
      <c r="T52" s="13" t="n">
        <f aca="false">'Los Chillos'!O52</f>
        <v>0.171211666465288</v>
      </c>
      <c r="U52" s="13" t="n">
        <f aca="false">'Manuela Sáenz'!O52</f>
        <v>0.367527718285756</v>
      </c>
      <c r="V52" s="13" t="n">
        <f aca="false">Quitumbe!O52</f>
        <v>0.705919897877176</v>
      </c>
      <c r="W52" s="13" t="n">
        <f aca="false">Tumbaco!O52</f>
        <v>0.00452992130255936</v>
      </c>
    </row>
    <row r="53" customFormat="false" ht="15" hidden="false" customHeight="false" outlineLevel="0" collapsed="false">
      <c r="A53" s="10" t="s">
        <v>144</v>
      </c>
      <c r="B53" s="11" t="s">
        <v>145</v>
      </c>
      <c r="C53" s="12" t="n">
        <f aca="false">Calderón!K53</f>
        <v>-16.2250557000451</v>
      </c>
      <c r="D53" s="12" t="n">
        <f aca="false">'Choco Andino'!K53</f>
        <v>12.0813187267273</v>
      </c>
      <c r="E53" s="12" t="n">
        <f aca="false">'Eloy Alfaro'!K53</f>
        <v>8.21736055926596</v>
      </c>
      <c r="F53" s="12" t="n">
        <f aca="false">'Eugenio Espejo'!K53</f>
        <v>4.21751830005927</v>
      </c>
      <c r="G53" s="12" t="n">
        <f aca="false">'La Delicia'!K53</f>
        <v>-0.913861006893857</v>
      </c>
      <c r="H53" s="12" t="n">
        <f aca="false">'La Mariscal'!K53</f>
        <v>-9.03359328876442</v>
      </c>
      <c r="I53" s="12" t="n">
        <f aca="false">'Los Chillos'!K53</f>
        <v>3.47464964725818</v>
      </c>
      <c r="J53" s="12" t="n">
        <f aca="false">'Manuela Sáenz'!K53</f>
        <v>6.35397357349761</v>
      </c>
      <c r="K53" s="12" t="n">
        <f aca="false">Quitumbe!K53</f>
        <v>-5.06601425277375</v>
      </c>
      <c r="L53" s="12" t="n">
        <f aca="false">Tumbaco!K53</f>
        <v>-5.7581492839492</v>
      </c>
      <c r="N53" s="13" t="n">
        <f aca="false">Calderón!O53</f>
        <v>0.000113598382607938</v>
      </c>
      <c r="O53" s="13" t="n">
        <f aca="false">'Choco Andino'!O53</f>
        <v>0.0419142486067277</v>
      </c>
      <c r="P53" s="13" t="n">
        <f aca="false">'Eloy Alfaro'!O53</f>
        <v>0.0629650043080829</v>
      </c>
      <c r="Q53" s="13" t="n">
        <f aca="false">'Eugenio Espejo'!O53</f>
        <v>0.358977047007463</v>
      </c>
      <c r="R53" s="13" t="n">
        <f aca="false">'La Delicia'!O53</f>
        <v>0.824925650856347</v>
      </c>
      <c r="S53" s="13" t="n">
        <f aca="false">'La Mariscal'!O53</f>
        <v>0.0873703314696299</v>
      </c>
      <c r="T53" s="13" t="n">
        <f aca="false">'Los Chillos'!O53</f>
        <v>0.634812191433333</v>
      </c>
      <c r="U53" s="13" t="n">
        <f aca="false">'Manuela Sáenz'!O53</f>
        <v>0.189072690187744</v>
      </c>
      <c r="V53" s="13" t="n">
        <f aca="false">Quitumbe!O53</f>
        <v>0.250297648697044</v>
      </c>
      <c r="W53" s="13" t="n">
        <f aca="false">Tumbaco!O53</f>
        <v>0.144368039883839</v>
      </c>
    </row>
    <row r="54" customFormat="false" ht="15" hidden="false" customHeight="false" outlineLevel="0" collapsed="false">
      <c r="A54" s="10" t="s">
        <v>146</v>
      </c>
      <c r="B54" s="11" t="s">
        <v>147</v>
      </c>
      <c r="C54" s="12" t="n">
        <f aca="false">Calderón!K54</f>
        <v>-19.6002581703882</v>
      </c>
      <c r="D54" s="12" t="n">
        <f aca="false">'Choco Andino'!K54</f>
        <v>6.35460206461459</v>
      </c>
      <c r="E54" s="12" t="n">
        <f aca="false">'Eloy Alfaro'!K54</f>
        <v>14.8738710134914</v>
      </c>
      <c r="F54" s="12" t="n">
        <f aca="false">'Eugenio Espejo'!K54</f>
        <v>6.5297891973011</v>
      </c>
      <c r="G54" s="12" t="n">
        <f aca="false">'La Delicia'!K54</f>
        <v>-5.85285978044595</v>
      </c>
      <c r="H54" s="12" t="n">
        <f aca="false">'La Mariscal'!K54</f>
        <v>0.738597385175005</v>
      </c>
      <c r="I54" s="12" t="n">
        <f aca="false">'Los Chillos'!K54</f>
        <v>-14.3569179254579</v>
      </c>
      <c r="J54" s="12" t="n">
        <f aca="false">'Manuela Sáenz'!K54</f>
        <v>5.28474455866057</v>
      </c>
      <c r="K54" s="12" t="n">
        <f aca="false">Quitumbe!K54</f>
        <v>16.2828616454862</v>
      </c>
      <c r="L54" s="12" t="n">
        <f aca="false">Tumbaco!K54</f>
        <v>-21.2910465552321</v>
      </c>
      <c r="N54" s="13" t="n">
        <f aca="false">Calderón!O54</f>
        <v>0.00118169368399279</v>
      </c>
      <c r="O54" s="13" t="n">
        <f aca="false">'Choco Andino'!O54</f>
        <v>0.567702352134449</v>
      </c>
      <c r="P54" s="13" t="n">
        <f aca="false">'Eloy Alfaro'!O54</f>
        <v>0.00781420814811051</v>
      </c>
      <c r="Q54" s="13" t="n">
        <f aca="false">'Eugenio Espejo'!O54</f>
        <v>0.330501799826187</v>
      </c>
      <c r="R54" s="13" t="n">
        <f aca="false">'La Delicia'!O54</f>
        <v>0.404179327887027</v>
      </c>
      <c r="S54" s="13" t="n">
        <f aca="false">'La Mariscal'!O54</f>
        <v>0.926325919567479</v>
      </c>
      <c r="T54" s="13" t="n">
        <f aca="false">'Los Chillos'!O54</f>
        <v>0.019061864131344</v>
      </c>
      <c r="U54" s="13" t="n">
        <f aca="false">'Manuela Sáenz'!O54</f>
        <v>0.316525010348179</v>
      </c>
      <c r="V54" s="13" t="n">
        <f aca="false">Quitumbe!O54</f>
        <v>0.0369560920995495</v>
      </c>
      <c r="W54" s="13" t="n">
        <f aca="false">Tumbaco!O54</f>
        <v>0.000158258398297306</v>
      </c>
    </row>
    <row r="55" customFormat="false" ht="15" hidden="false" customHeight="false" outlineLevel="0" collapsed="false">
      <c r="A55" s="10" t="s">
        <v>148</v>
      </c>
      <c r="B55" s="11" t="s">
        <v>149</v>
      </c>
      <c r="C55" s="12" t="n">
        <f aca="false">Calderón!K55</f>
        <v>-11.9094497449307</v>
      </c>
      <c r="D55" s="12" t="n">
        <f aca="false">'Choco Andino'!K55</f>
        <v>21.1995298225866</v>
      </c>
      <c r="E55" s="12" t="n">
        <f aca="false">'Eloy Alfaro'!K55</f>
        <v>10.0538042521596</v>
      </c>
      <c r="F55" s="12" t="n">
        <f aca="false">'Eugenio Espejo'!K55</f>
        <v>10.1676146579692</v>
      </c>
      <c r="G55" s="12" t="n">
        <f aca="false">'La Delicia'!K55</f>
        <v>-2.42511585587346</v>
      </c>
      <c r="H55" s="12" t="n">
        <f aca="false">'La Mariscal'!K55</f>
        <v>14.4137325244352</v>
      </c>
      <c r="I55" s="12" t="n">
        <f aca="false">'Los Chillos'!K55</f>
        <v>-13.2197267434453</v>
      </c>
      <c r="J55" s="12" t="n">
        <f aca="false">'Manuela Sáenz'!K55</f>
        <v>-3.0703270189017</v>
      </c>
      <c r="K55" s="12" t="n">
        <f aca="false">Quitumbe!K55</f>
        <v>1.84753437228686</v>
      </c>
      <c r="L55" s="12" t="n">
        <f aca="false">Tumbaco!K55</f>
        <v>-8.28864043427916</v>
      </c>
      <c r="N55" s="13" t="n">
        <f aca="false">Calderón!O55</f>
        <v>0.125611263939186</v>
      </c>
      <c r="O55" s="13" t="n">
        <f aca="false">'Choco Andino'!O55</f>
        <v>0.154954181361499</v>
      </c>
      <c r="P55" s="13" t="n">
        <f aca="false">'Eloy Alfaro'!O55</f>
        <v>0.138095510459448</v>
      </c>
      <c r="Q55" s="13" t="n">
        <f aca="false">'Eugenio Espejo'!O55</f>
        <v>0.171836185963258</v>
      </c>
      <c r="R55" s="13" t="n">
        <f aca="false">'La Delicia'!O55</f>
        <v>0.732348922069883</v>
      </c>
      <c r="S55" s="13" t="n">
        <f aca="false">'La Mariscal'!O55</f>
        <v>0.195238625972267</v>
      </c>
      <c r="T55" s="13" t="n">
        <f aca="false">'Los Chillos'!O55</f>
        <v>0.0547769242140288</v>
      </c>
      <c r="U55" s="13" t="n">
        <f aca="false">'Manuela Sáenz'!O55</f>
        <v>0.636636455256631</v>
      </c>
      <c r="V55" s="13" t="n">
        <f aca="false">Quitumbe!O55</f>
        <v>0.83711931376647</v>
      </c>
      <c r="W55" s="13" t="n">
        <f aca="false">Tumbaco!O55</f>
        <v>0.261977549427189</v>
      </c>
    </row>
    <row r="56" customFormat="false" ht="15" hidden="false" customHeight="false" outlineLevel="0" collapsed="false">
      <c r="A56" s="10" t="s">
        <v>150</v>
      </c>
      <c r="B56" s="11" t="s">
        <v>151</v>
      </c>
      <c r="C56" s="12" t="n">
        <f aca="false">Calderón!K56</f>
        <v>-19.4468947620662</v>
      </c>
      <c r="D56" s="12" t="n">
        <f aca="false">'Choco Andino'!K56</f>
        <v>13.5680000994185</v>
      </c>
      <c r="E56" s="12" t="n">
        <f aca="false">'Eloy Alfaro'!K56</f>
        <v>8.30528914025379</v>
      </c>
      <c r="F56" s="12" t="n">
        <f aca="false">'Eugenio Espejo'!K56</f>
        <v>13.1779864107768</v>
      </c>
      <c r="G56" s="12" t="n">
        <f aca="false">'La Delicia'!K56</f>
        <v>6.53732004575742</v>
      </c>
      <c r="H56" s="12" t="n">
        <f aca="false">'La Mariscal'!K56</f>
        <v>-1.54715803722657</v>
      </c>
      <c r="I56" s="12" t="n">
        <f aca="false">'Los Chillos'!K56</f>
        <v>-6.80224238255144</v>
      </c>
      <c r="J56" s="12" t="n">
        <f aca="false">'Manuela Sáenz'!K56</f>
        <v>-2.16294860861683</v>
      </c>
      <c r="K56" s="12" t="n">
        <f aca="false">Quitumbe!K56</f>
        <v>-8.39720230408154</v>
      </c>
      <c r="L56" s="12" t="n">
        <f aca="false">Tumbaco!K56</f>
        <v>-7.77710533177497</v>
      </c>
      <c r="N56" s="13" t="n">
        <f aca="false">Calderón!O56</f>
        <v>1.32972891357941E-005</v>
      </c>
      <c r="O56" s="13" t="n">
        <f aca="false">'Choco Andino'!O56</f>
        <v>0.0474646234095144</v>
      </c>
      <c r="P56" s="13" t="n">
        <f aca="false">'Eloy Alfaro'!O56</f>
        <v>0.0759354239114416</v>
      </c>
      <c r="Q56" s="13" t="n">
        <f aca="false">'Eugenio Espejo'!O56</f>
        <v>0.0093450857615669</v>
      </c>
      <c r="R56" s="13" t="n">
        <f aca="false">'La Delicia'!O56</f>
        <v>0.144418314025142</v>
      </c>
      <c r="S56" s="13" t="n">
        <f aca="false">'La Mariscal'!O56</f>
        <v>0.833141099426389</v>
      </c>
      <c r="T56" s="13" t="n">
        <f aca="false">'Los Chillos'!O56</f>
        <v>0.157861785907482</v>
      </c>
      <c r="U56" s="13" t="n">
        <f aca="false">'Manuela Sáenz'!O56</f>
        <v>0.647257872606674</v>
      </c>
      <c r="V56" s="13" t="n">
        <f aca="false">Quitumbe!O56</f>
        <v>0.126481474534569</v>
      </c>
      <c r="W56" s="13" t="n">
        <f aca="false">Tumbaco!O56</f>
        <v>0.0616219118160777</v>
      </c>
    </row>
    <row r="57" customFormat="false" ht="15" hidden="false" customHeight="false" outlineLevel="0" collapsed="false">
      <c r="A57" s="10" t="s">
        <v>152</v>
      </c>
      <c r="B57" s="11" t="s">
        <v>153</v>
      </c>
      <c r="C57" s="12" t="n">
        <f aca="false">Calderón!K57</f>
        <v>-15.7616880913941</v>
      </c>
      <c r="D57" s="12" t="n">
        <f aca="false">'Choco Andino'!K57</f>
        <v>15.2189782535431</v>
      </c>
      <c r="E57" s="12" t="n">
        <f aca="false">'Eloy Alfaro'!K57</f>
        <v>9.60123323595802</v>
      </c>
      <c r="F57" s="12" t="n">
        <f aca="false">'Eugenio Espejo'!K57</f>
        <v>2.99708780810872</v>
      </c>
      <c r="G57" s="12" t="n">
        <f aca="false">'La Delicia'!K57</f>
        <v>10.5400687140704</v>
      </c>
      <c r="H57" s="12" t="n">
        <f aca="false">'La Mariscal'!K57</f>
        <v>-1.83684569754071</v>
      </c>
      <c r="I57" s="12" t="n">
        <f aca="false">'Los Chillos'!K57</f>
        <v>-23.1575393666938</v>
      </c>
      <c r="J57" s="12" t="n">
        <f aca="false">'Manuela Sáenz'!K57</f>
        <v>4.55776581457466</v>
      </c>
      <c r="K57" s="12" t="n">
        <f aca="false">Quitumbe!K57</f>
        <v>11.3724782833273</v>
      </c>
      <c r="L57" s="12" t="n">
        <f aca="false">Tumbaco!K57</f>
        <v>-15.5481735908888</v>
      </c>
      <c r="N57" s="13" t="n">
        <f aca="false">Calderón!O57</f>
        <v>0.00771404385950891</v>
      </c>
      <c r="O57" s="13" t="n">
        <f aca="false">'Choco Andino'!O57</f>
        <v>0.124514182415771</v>
      </c>
      <c r="P57" s="13" t="n">
        <f aca="false">'Eloy Alfaro'!O57</f>
        <v>0.129443315979511</v>
      </c>
      <c r="Q57" s="13" t="n">
        <f aca="false">'Eugenio Espejo'!O57</f>
        <v>0.65909628615036</v>
      </c>
      <c r="R57" s="13" t="n">
        <f aca="false">'La Delicia'!O57</f>
        <v>0.108739052153451</v>
      </c>
      <c r="S57" s="13" t="n">
        <f aca="false">'La Mariscal'!O57</f>
        <v>0.83635396644847</v>
      </c>
      <c r="T57" s="13" t="n">
        <f aca="false">'Los Chillos'!O57</f>
        <v>9.27745796484025E-005</v>
      </c>
      <c r="U57" s="13" t="n">
        <f aca="false">'Manuela Sáenz'!O57</f>
        <v>0.414208317206795</v>
      </c>
      <c r="V57" s="13" t="n">
        <f aca="false">Quitumbe!O57</f>
        <v>0.144141011318899</v>
      </c>
      <c r="W57" s="13" t="n">
        <f aca="false">Tumbaco!O57</f>
        <v>0.00692351468028796</v>
      </c>
    </row>
    <row r="58" customFormat="false" ht="15" hidden="false" customHeight="false" outlineLevel="0" collapsed="false">
      <c r="A58" s="10" t="s">
        <v>154</v>
      </c>
      <c r="B58" s="11" t="s">
        <v>155</v>
      </c>
      <c r="C58" s="12" t="n">
        <f aca="false">Calderón!K58</f>
        <v>-15.6981983623666</v>
      </c>
      <c r="D58" s="12" t="n">
        <f aca="false">'Choco Andino'!K58</f>
        <v>27.0084603495546</v>
      </c>
      <c r="E58" s="12" t="n">
        <f aca="false">'Eloy Alfaro'!K58</f>
        <v>5.00391576702913</v>
      </c>
      <c r="F58" s="12" t="n">
        <f aca="false">'Eugenio Espejo'!K58</f>
        <v>-1.35947900486616</v>
      </c>
      <c r="G58" s="12" t="n">
        <f aca="false">'La Delicia'!K58</f>
        <v>3.15649505880997</v>
      </c>
      <c r="H58" s="12" t="n">
        <f aca="false">'La Mariscal'!K58</f>
        <v>-2.21714527146481</v>
      </c>
      <c r="I58" s="12" t="n">
        <f aca="false">'Los Chillos'!K58</f>
        <v>-12.9239131264836</v>
      </c>
      <c r="J58" s="12" t="n">
        <f aca="false">'Manuela Sáenz'!K58</f>
        <v>2.17385422379769</v>
      </c>
      <c r="K58" s="12" t="n">
        <f aca="false">Quitumbe!K58</f>
        <v>11.5456573724373</v>
      </c>
      <c r="L58" s="12" t="n">
        <f aca="false">Tumbaco!K58</f>
        <v>-3.48224408489635</v>
      </c>
      <c r="N58" s="13" t="n">
        <f aca="false">Calderón!O58</f>
        <v>0.0314161315670793</v>
      </c>
      <c r="O58" s="13" t="n">
        <f aca="false">'Choco Andino'!O58</f>
        <v>0.0449463974938777</v>
      </c>
      <c r="P58" s="13" t="n">
        <f aca="false">'Eloy Alfaro'!O58</f>
        <v>0.521010640860271</v>
      </c>
      <c r="Q58" s="13" t="n">
        <f aca="false">'Eugenio Espejo'!O58</f>
        <v>0.880120284691237</v>
      </c>
      <c r="R58" s="13" t="n">
        <f aca="false">'La Delicia'!O58</f>
        <v>0.647453739050633</v>
      </c>
      <c r="S58" s="13" t="n">
        <f aca="false">'La Mariscal'!O58</f>
        <v>0.808817164077488</v>
      </c>
      <c r="T58" s="13" t="n">
        <f aca="false">'Los Chillos'!O58</f>
        <v>0.0709973669573922</v>
      </c>
      <c r="U58" s="13" t="n">
        <f aca="false">'Manuela Sáenz'!O58</f>
        <v>0.766506952028548</v>
      </c>
      <c r="V58" s="13" t="n">
        <f aca="false">Quitumbe!O58</f>
        <v>0.197886646504571</v>
      </c>
      <c r="W58" s="13" t="n">
        <f aca="false">Tumbaco!O58</f>
        <v>0.647222953222334</v>
      </c>
    </row>
    <row r="59" customFormat="false" ht="15" hidden="false" customHeight="false" outlineLevel="0" collapsed="false">
      <c r="A59" s="8" t="s">
        <v>156</v>
      </c>
      <c r="B59" s="9"/>
      <c r="C59" s="9"/>
      <c r="D59" s="9"/>
      <c r="E59" s="9"/>
      <c r="F59" s="9"/>
      <c r="G59" s="9"/>
      <c r="H59" s="9"/>
      <c r="I59" s="9"/>
      <c r="J59" s="9"/>
      <c r="K59" s="9"/>
      <c r="L59" s="9"/>
    </row>
    <row r="60" customFormat="false" ht="15" hidden="false" customHeight="false" outlineLevel="0" collapsed="false">
      <c r="A60" s="10" t="s">
        <v>157</v>
      </c>
      <c r="B60" s="11" t="s">
        <v>158</v>
      </c>
      <c r="C60" s="12" t="n">
        <f aca="false">Calderón!K60</f>
        <v>9.28070710750341</v>
      </c>
      <c r="D60" s="12" t="n">
        <f aca="false">'Choco Andino'!K60</f>
        <v>-10.7143559698083</v>
      </c>
      <c r="E60" s="12" t="n">
        <f aca="false">'Eloy Alfaro'!K60</f>
        <v>2.40643428758316</v>
      </c>
      <c r="F60" s="12" t="n">
        <f aca="false">'Eugenio Espejo'!K60</f>
        <v>-6.15373753423967</v>
      </c>
      <c r="G60" s="12" t="n">
        <f aca="false">'La Delicia'!K60</f>
        <v>2.05638517316138</v>
      </c>
      <c r="H60" s="12" t="n">
        <f aca="false">'La Mariscal'!K60</f>
        <v>2.5732054637684</v>
      </c>
      <c r="I60" s="12" t="n">
        <f aca="false">'Los Chillos'!K60</f>
        <v>11.9059435966469</v>
      </c>
      <c r="J60" s="12" t="n">
        <f aca="false">'Manuela Sáenz'!K60</f>
        <v>-6.61409015063998</v>
      </c>
      <c r="K60" s="12" t="n">
        <f aca="false">Quitumbe!K60</f>
        <v>-8.74057954380253</v>
      </c>
      <c r="L60" s="12" t="n">
        <f aca="false">Tumbaco!K60</f>
        <v>0.157931917532405</v>
      </c>
      <c r="N60" s="13" t="n">
        <f aca="false">Calderón!O60</f>
        <v>0.0214419955681813</v>
      </c>
      <c r="O60" s="13" t="n">
        <f aca="false">'Choco Andino'!O60</f>
        <v>0.107366036784674</v>
      </c>
      <c r="P60" s="13" t="n">
        <f aca="false">'Eloy Alfaro'!O60</f>
        <v>0.555448459149402</v>
      </c>
      <c r="Q60" s="13" t="n">
        <f aca="false">'Eugenio Espejo'!O60</f>
        <v>0.19943165116978</v>
      </c>
      <c r="R60" s="13" t="n">
        <f aca="false">'La Delicia'!O60</f>
        <v>0.675537737343738</v>
      </c>
      <c r="S60" s="13" t="n">
        <f aca="false">'La Mariscal'!O60</f>
        <v>0.660766085074933</v>
      </c>
      <c r="T60" s="13" t="n">
        <f aca="false">'Los Chillos'!O60</f>
        <v>0.00273616274144684</v>
      </c>
      <c r="U60" s="13" t="n">
        <f aca="false">'Manuela Sáenz'!O60</f>
        <v>0.082006588256228</v>
      </c>
      <c r="V60" s="13" t="n">
        <f aca="false">Quitumbe!O60</f>
        <v>0.0602302128084207</v>
      </c>
      <c r="W60" s="13" t="n">
        <f aca="false">Tumbaco!O60</f>
        <v>0.971143126358605</v>
      </c>
    </row>
    <row r="61" customFormat="false" ht="15" hidden="false" customHeight="false" outlineLevel="0" collapsed="false">
      <c r="A61" s="10" t="s">
        <v>159</v>
      </c>
      <c r="B61" s="11" t="s">
        <v>160</v>
      </c>
      <c r="C61" s="12" t="n">
        <f aca="false">Calderón!K61</f>
        <v>0.678477868508847</v>
      </c>
      <c r="D61" s="12" t="n">
        <f aca="false">'Choco Andino'!K61</f>
        <v>15.9525603571139</v>
      </c>
      <c r="E61" s="12" t="n">
        <f aca="false">'Eloy Alfaro'!K61</f>
        <v>-1.92769943312656</v>
      </c>
      <c r="F61" s="12" t="n">
        <f aca="false">'Eugenio Espejo'!K61</f>
        <v>-6.2729461253529</v>
      </c>
      <c r="G61" s="12" t="n">
        <f aca="false">'La Delicia'!K61</f>
        <v>6.06377542417946</v>
      </c>
      <c r="H61" s="12" t="n">
        <f aca="false">'La Mariscal'!K61</f>
        <v>-3.53451615447874</v>
      </c>
      <c r="I61" s="12" t="n">
        <f aca="false">'Los Chillos'!K61</f>
        <v>10.6693663771043</v>
      </c>
      <c r="J61" s="12" t="n">
        <f aca="false">'Manuela Sáenz'!K61</f>
        <v>-6.88883224398515</v>
      </c>
      <c r="K61" s="12" t="n">
        <f aca="false">Quitumbe!K61</f>
        <v>-1.31891871933309</v>
      </c>
      <c r="L61" s="12" t="n">
        <f aca="false">Tumbaco!K61</f>
        <v>0.76184464398794</v>
      </c>
      <c r="N61" s="13" t="n">
        <f aca="false">Calderón!O61</f>
        <v>0.876267872421915</v>
      </c>
      <c r="O61" s="13" t="n">
        <f aca="false">'Choco Andino'!O61</f>
        <v>0.00796880108261266</v>
      </c>
      <c r="P61" s="13" t="n">
        <f aca="false">'Eloy Alfaro'!O61</f>
        <v>0.65153683582419</v>
      </c>
      <c r="Q61" s="13" t="n">
        <f aca="false">'Eugenio Espejo'!O61</f>
        <v>0.187926623456115</v>
      </c>
      <c r="R61" s="13" t="n">
        <f aca="false">'La Delicia'!O61</f>
        <v>0.198648018900376</v>
      </c>
      <c r="S61" s="13" t="n">
        <f aca="false">'La Mariscal'!O61</f>
        <v>0.54333672764667</v>
      </c>
      <c r="T61" s="13" t="n">
        <f aca="false">'Los Chillos'!O61</f>
        <v>0.0552266031530724</v>
      </c>
      <c r="U61" s="13" t="n">
        <f aca="false">'Manuela Sáenz'!O61</f>
        <v>0.103745794138844</v>
      </c>
      <c r="V61" s="13" t="n">
        <f aca="false">Quitumbe!O61</f>
        <v>0.792162904221776</v>
      </c>
      <c r="W61" s="13" t="n">
        <f aca="false">Tumbaco!O61</f>
        <v>0.855102363828796</v>
      </c>
    </row>
    <row r="62" customFormat="false" ht="15" hidden="false" customHeight="false" outlineLevel="0" collapsed="false">
      <c r="A62" s="10" t="s">
        <v>161</v>
      </c>
      <c r="B62" s="11" t="s">
        <v>162</v>
      </c>
      <c r="C62" s="12" t="n">
        <f aca="false">Calderón!K62</f>
        <v>5.66855348828046</v>
      </c>
      <c r="D62" s="12" t="n">
        <f aca="false">'Choco Andino'!K62</f>
        <v>21.2160072639672</v>
      </c>
      <c r="E62" s="12" t="n">
        <f aca="false">'Eloy Alfaro'!K62</f>
        <v>-8.48398357288357</v>
      </c>
      <c r="F62" s="12" t="n">
        <f aca="false">'Eugenio Espejo'!K62</f>
        <v>12.3483432021511</v>
      </c>
      <c r="G62" s="12" t="n">
        <f aca="false">'La Delicia'!K62</f>
        <v>-1.88965558726081</v>
      </c>
      <c r="H62" s="12" t="n">
        <f aca="false">'La Mariscal'!K62</f>
        <v>-4.82009431025009</v>
      </c>
      <c r="I62" s="12" t="n">
        <f aca="false">'Los Chillos'!K62</f>
        <v>9.98104209798219</v>
      </c>
      <c r="J62" s="12" t="n">
        <f aca="false">'Manuela Sáenz'!K62</f>
        <v>10.3484533379282</v>
      </c>
      <c r="K62" s="12" t="n">
        <f aca="false">Quitumbe!K62</f>
        <v>-10.8628069697126</v>
      </c>
      <c r="L62" s="12" t="n">
        <f aca="false">Tumbaco!K62</f>
        <v>-5.97806901638138</v>
      </c>
      <c r="N62" s="13" t="n">
        <f aca="false">Calderón!O62</f>
        <v>0.219866775408486</v>
      </c>
      <c r="O62" s="13" t="n">
        <f aca="false">'Choco Andino'!O62</f>
        <v>0.0238319482529752</v>
      </c>
      <c r="P62" s="13" t="n">
        <f aca="false">'Eloy Alfaro'!O62</f>
        <v>0.0727402806592503</v>
      </c>
      <c r="Q62" s="13" t="n">
        <f aca="false">'Eugenio Espejo'!O62</f>
        <v>0.0574252963535866</v>
      </c>
      <c r="R62" s="13" t="n">
        <f aca="false">'La Delicia'!O62</f>
        <v>0.72200151556159</v>
      </c>
      <c r="S62" s="13" t="n">
        <f aca="false">'La Mariscal'!O62</f>
        <v>0.46184260379384</v>
      </c>
      <c r="T62" s="13" t="n">
        <f aca="false">'Los Chillos'!O62</f>
        <v>0.0533777656592849</v>
      </c>
      <c r="U62" s="13" t="n">
        <f aca="false">'Manuela Sáenz'!O62</f>
        <v>0.0503053342446711</v>
      </c>
      <c r="V62" s="13" t="n">
        <f aca="false">Quitumbe!O62</f>
        <v>0.0214902916627429</v>
      </c>
      <c r="W62" s="13" t="n">
        <f aca="false">Tumbaco!O62</f>
        <v>0.205848192004074</v>
      </c>
    </row>
    <row r="63" customFormat="false" ht="15" hidden="false" customHeight="false" outlineLevel="0" collapsed="false">
      <c r="A63" s="10" t="s">
        <v>163</v>
      </c>
      <c r="B63" s="11" t="s">
        <v>164</v>
      </c>
      <c r="C63" s="12" t="n">
        <f aca="false">Calderón!K63</f>
        <v>-8.62879834367382</v>
      </c>
      <c r="D63" s="12" t="n">
        <f aca="false">'Choco Andino'!K63</f>
        <v>-4.77152997301124</v>
      </c>
      <c r="E63" s="12" t="n">
        <f aca="false">'Eloy Alfaro'!K63</f>
        <v>3.65416466819024</v>
      </c>
      <c r="F63" s="12" t="n">
        <f aca="false">'Eugenio Espejo'!K63</f>
        <v>-10.7376147520147</v>
      </c>
      <c r="G63" s="12" t="n">
        <f aca="false">'La Delicia'!K63</f>
        <v>-0.126348876600103</v>
      </c>
      <c r="H63" s="12" t="n">
        <f aca="false">'La Mariscal'!K63</f>
        <v>-8.70743540988768</v>
      </c>
      <c r="I63" s="12" t="n">
        <f aca="false">'Los Chillos'!K63</f>
        <v>14.5455145397683</v>
      </c>
      <c r="J63" s="12" t="n">
        <f aca="false">'Manuela Sáenz'!K63</f>
        <v>-6.45701898798455</v>
      </c>
      <c r="K63" s="12" t="n">
        <f aca="false">Quitumbe!K63</f>
        <v>9.32438262533109</v>
      </c>
      <c r="L63" s="12" t="n">
        <f aca="false">Tumbaco!K63</f>
        <v>7.41988850994784</v>
      </c>
      <c r="N63" s="13" t="n">
        <f aca="false">Calderón!O63</f>
        <v>0.0460997647074517</v>
      </c>
      <c r="O63" s="13" t="n">
        <f aca="false">'Choco Andino'!O63</f>
        <v>0.503877134743337</v>
      </c>
      <c r="P63" s="13" t="n">
        <f aca="false">'Eloy Alfaro'!O63</f>
        <v>0.403432581678317</v>
      </c>
      <c r="Q63" s="13" t="n">
        <f aca="false">'Eugenio Espejo'!O63</f>
        <v>0.0247039237308673</v>
      </c>
      <c r="R63" s="13" t="n">
        <f aca="false">'La Delicia'!O63</f>
        <v>0.979162922150907</v>
      </c>
      <c r="S63" s="13" t="n">
        <f aca="false">'La Mariscal'!O63</f>
        <v>0.129798392415183</v>
      </c>
      <c r="T63" s="13" t="n">
        <f aca="false">'Los Chillos'!O63</f>
        <v>0.0114277441906105</v>
      </c>
      <c r="U63" s="13" t="n">
        <f aca="false">'Manuela Sáenz'!O63</f>
        <v>0.123897977134605</v>
      </c>
      <c r="V63" s="13" t="n">
        <f aca="false">Quitumbe!O63</f>
        <v>0.0864491055881143</v>
      </c>
      <c r="W63" s="13" t="n">
        <f aca="false">Tumbaco!O63</f>
        <v>0.0738465930406345</v>
      </c>
    </row>
    <row r="64" customFormat="false" ht="15" hidden="false" customHeight="false" outlineLevel="0" collapsed="false">
      <c r="A64" s="10" t="s">
        <v>165</v>
      </c>
      <c r="B64" s="11" t="s">
        <v>166</v>
      </c>
      <c r="C64" s="12" t="n">
        <f aca="false">Calderón!K64</f>
        <v>-6.04490067765894</v>
      </c>
      <c r="D64" s="12" t="n">
        <f aca="false">'Choco Andino'!K64</f>
        <v>7.92141416977371</v>
      </c>
      <c r="E64" s="12" t="n">
        <f aca="false">'Eloy Alfaro'!K64</f>
        <v>-7.62006765453556</v>
      </c>
      <c r="F64" s="12" t="n">
        <f aca="false">'Eugenio Espejo'!K64</f>
        <v>3.45015180667558</v>
      </c>
      <c r="G64" s="12" t="n">
        <f aca="false">'La Delicia'!K64</f>
        <v>9.64909338988431</v>
      </c>
      <c r="H64" s="12" t="n">
        <f aca="false">'La Mariscal'!K64</f>
        <v>-8.8228052940125</v>
      </c>
      <c r="I64" s="12" t="n">
        <f aca="false">'Los Chillos'!K64</f>
        <v>6.06339430762665</v>
      </c>
      <c r="J64" s="12" t="n">
        <f aca="false">'Manuela Sáenz'!K64</f>
        <v>-5.76684850400123</v>
      </c>
      <c r="K64" s="12" t="n">
        <f aca="false">Quitumbe!K64</f>
        <v>-0.856139618359008</v>
      </c>
      <c r="L64" s="12" t="n">
        <f aca="false">Tumbaco!K64</f>
        <v>4.03219366194132</v>
      </c>
      <c r="N64" s="13" t="n">
        <f aca="false">Calderón!O64</f>
        <v>0.151142940533305</v>
      </c>
      <c r="O64" s="13" t="n">
        <f aca="false">'Choco Andino'!O64</f>
        <v>0.332185057625153</v>
      </c>
      <c r="P64" s="13" t="n">
        <f aca="false">'Eloy Alfaro'!O64</f>
        <v>0.0818628419777117</v>
      </c>
      <c r="Q64" s="13" t="n">
        <f aca="false">'Eugenio Espejo'!O64</f>
        <v>0.511637734666578</v>
      </c>
      <c r="R64" s="13" t="n">
        <f aca="false">'La Delicia'!O64</f>
        <v>0.0804259398197913</v>
      </c>
      <c r="S64" s="13" t="n">
        <f aca="false">'La Mariscal'!O64</f>
        <v>0.16454328084333</v>
      </c>
      <c r="T64" s="13" t="n">
        <f aca="false">'Los Chillos'!O64</f>
        <v>0.34153088621825</v>
      </c>
      <c r="U64" s="13" t="n">
        <f aca="false">'Manuela Sáenz'!O64</f>
        <v>0.197108481594042</v>
      </c>
      <c r="V64" s="13" t="n">
        <f aca="false">Quitumbe!O64</f>
        <v>0.878591474269981</v>
      </c>
      <c r="W64" s="13" t="n">
        <f aca="false">Tumbaco!O64</f>
        <v>0.348628782758259</v>
      </c>
    </row>
    <row r="65" customFormat="false" ht="15" hidden="false" customHeight="false" outlineLevel="0" collapsed="false">
      <c r="A65" s="10" t="s">
        <v>167</v>
      </c>
      <c r="B65" s="11" t="s">
        <v>168</v>
      </c>
      <c r="C65" s="12" t="n">
        <f aca="false">Calderón!K65</f>
        <v>-10.6620914493135</v>
      </c>
      <c r="D65" s="12" t="n">
        <f aca="false">'Choco Andino'!K65</f>
        <v>-1.30514414726811</v>
      </c>
      <c r="E65" s="12" t="n">
        <f aca="false">'Eloy Alfaro'!K65</f>
        <v>0.267112334576627</v>
      </c>
      <c r="F65" s="12" t="n">
        <f aca="false">'Eugenio Espejo'!K65</f>
        <v>-3.34036250937236</v>
      </c>
      <c r="G65" s="12" t="n">
        <f aca="false">'La Delicia'!K65</f>
        <v>-7.00508780743564</v>
      </c>
      <c r="H65" s="12" t="n">
        <f aca="false">'La Mariscal'!K65</f>
        <v>-15.7324204132664</v>
      </c>
      <c r="I65" s="12" t="n">
        <f aca="false">'Los Chillos'!K65</f>
        <v>5.51177954854907</v>
      </c>
      <c r="J65" s="12" t="n">
        <f aca="false">'Manuela Sáenz'!K65</f>
        <v>-5.77274897591918</v>
      </c>
      <c r="K65" s="12" t="n">
        <f aca="false">Quitumbe!K65</f>
        <v>13.1334576158323</v>
      </c>
      <c r="L65" s="12" t="n">
        <f aca="false">Tumbaco!K65</f>
        <v>11.3390499221443</v>
      </c>
      <c r="N65" s="13" t="n">
        <f aca="false">Calderón!O65</f>
        <v>0.00959319392074876</v>
      </c>
      <c r="O65" s="13" t="n">
        <f aca="false">'Choco Andino'!O65</f>
        <v>0.816308928707725</v>
      </c>
      <c r="P65" s="13" t="n">
        <f aca="false">'Eloy Alfaro'!O65</f>
        <v>0.949295664543003</v>
      </c>
      <c r="Q65" s="13" t="n">
        <f aca="false">'Eugenio Espejo'!O65</f>
        <v>0.489556884685491</v>
      </c>
      <c r="R65" s="13" t="n">
        <f aca="false">'La Delicia'!O65</f>
        <v>0.114146224043473</v>
      </c>
      <c r="S65" s="13" t="n">
        <f aca="false">'La Mariscal'!O65</f>
        <v>0.00348358573713936</v>
      </c>
      <c r="T65" s="13" t="n">
        <f aca="false">'Los Chillos'!O65</f>
        <v>0.308727291551135</v>
      </c>
      <c r="U65" s="13" t="n">
        <f aca="false">'Manuela Sáenz'!O65</f>
        <v>0.156438520856691</v>
      </c>
      <c r="V65" s="13" t="n">
        <f aca="false">Quitumbe!O65</f>
        <v>0.00948664346330896</v>
      </c>
      <c r="W65" s="13" t="n">
        <f aca="false">Tumbaco!O65</f>
        <v>0.00592569651821862</v>
      </c>
    </row>
    <row r="66" customFormat="false" ht="15" hidden="false" customHeight="false" outlineLevel="0" collapsed="false">
      <c r="A66" s="10" t="s">
        <v>169</v>
      </c>
      <c r="B66" s="11" t="s">
        <v>170</v>
      </c>
      <c r="C66" s="12" t="n">
        <f aca="false">Calderón!K66</f>
        <v>5.89828525701688</v>
      </c>
      <c r="D66" s="12" t="n">
        <f aca="false">'Choco Andino'!K66</f>
        <v>5.17185011216814</v>
      </c>
      <c r="E66" s="12" t="n">
        <f aca="false">'Eloy Alfaro'!K66</f>
        <v>-3.91870201430565</v>
      </c>
      <c r="F66" s="12" t="n">
        <f aca="false">'Eugenio Espejo'!K66</f>
        <v>2.23876766887454</v>
      </c>
      <c r="G66" s="12" t="n">
        <f aca="false">'La Delicia'!K66</f>
        <v>-3.64218621882239</v>
      </c>
      <c r="H66" s="12" t="n">
        <f aca="false">'La Mariscal'!K66</f>
        <v>-11.0540411475514</v>
      </c>
      <c r="I66" s="12" t="n">
        <f aca="false">'Los Chillos'!K66</f>
        <v>2.70454849417535</v>
      </c>
      <c r="J66" s="12" t="n">
        <f aca="false">'Manuela Sáenz'!K66</f>
        <v>2.11039713333254</v>
      </c>
      <c r="K66" s="12" t="n">
        <f aca="false">Quitumbe!K66</f>
        <v>0.278885802869617</v>
      </c>
      <c r="L66" s="12" t="n">
        <f aca="false">Tumbaco!K66</f>
        <v>5.78907273285947</v>
      </c>
      <c r="N66" s="13" t="n">
        <f aca="false">Calderón!O66</f>
        <v>0.13388847084993</v>
      </c>
      <c r="O66" s="13" t="n">
        <f aca="false">'Choco Andino'!O66</f>
        <v>0.323595253192885</v>
      </c>
      <c r="P66" s="13" t="n">
        <f aca="false">'Eloy Alfaro'!O66</f>
        <v>0.303199406680429</v>
      </c>
      <c r="Q66" s="13" t="n">
        <f aca="false">'Eugenio Espejo'!O66</f>
        <v>0.598650722235493</v>
      </c>
      <c r="R66" s="13" t="n">
        <f aca="false">'La Delicia'!O66</f>
        <v>0.388632644833381</v>
      </c>
      <c r="S66" s="13" t="n">
        <f aca="false">'La Mariscal'!O66</f>
        <v>0.0487767900146583</v>
      </c>
      <c r="T66" s="13" t="n">
        <f aca="false">'Los Chillos'!O66</f>
        <v>0.584494715840363</v>
      </c>
      <c r="U66" s="13" t="n">
        <f aca="false">'Manuela Sáenz'!O66</f>
        <v>0.540609570510191</v>
      </c>
      <c r="V66" s="13" t="n">
        <f aca="false">Quitumbe!O66</f>
        <v>0.950891399361498</v>
      </c>
      <c r="W66" s="13" t="n">
        <f aca="false">Tumbaco!O66</f>
        <v>0.131240015237055</v>
      </c>
    </row>
    <row r="68" customFormat="false" ht="15" hidden="false" customHeight="false" outlineLevel="0" collapsed="false">
      <c r="A68" s="14" t="s">
        <v>171</v>
      </c>
    </row>
  </sheetData>
  <conditionalFormatting sqref="C5:L66">
    <cfRule type="colorScale" priority="2">
      <colorScale>
        <cfvo type="num" val="-25"/>
        <cfvo type="num" val="0"/>
        <cfvo type="num" val="25"/>
        <color rgb="FF2C6FA8"/>
        <color rgb="FFF7F7F7"/>
        <color rgb="FFD9822B"/>
      </colorScale>
    </cfRule>
    <cfRule type="expression" priority="3" aboveAverage="0" equalAverage="0" bottom="0" percent="0" rank="0" text="" dxfId="0">
      <formula>AND(ISNUMBER(N5),N5&lt;0.05)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172</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0.698781439908681</v>
      </c>
      <c r="F6" s="16" t="n">
        <v>0.634395231148633</v>
      </c>
      <c r="G6" s="16" t="n">
        <v>0.544680085063557</v>
      </c>
      <c r="H6" s="16" t="n">
        <v>0.550898911340556</v>
      </c>
      <c r="I6" s="17" t="n">
        <f aca="false">(F6-E6)*100</f>
        <v>-6.43862087600481</v>
      </c>
      <c r="J6" s="17" t="n">
        <f aca="false">(H6-G6)*100</f>
        <v>0.621882627699888</v>
      </c>
      <c r="K6" s="17" t="n">
        <f aca="false">I6-J6</f>
        <v>-7.0605035037047</v>
      </c>
      <c r="L6" s="18" t="n">
        <v>3.76682425573583</v>
      </c>
      <c r="M6" s="17" t="n">
        <f aca="false">K6-1.96*L6</f>
        <v>-14.4434790449469</v>
      </c>
      <c r="N6" s="17" t="n">
        <f aca="false">K6+1.96*L6</f>
        <v>0.322472037537533</v>
      </c>
      <c r="O6" s="19" t="n">
        <f aca="false">2*(1-NORMSDIST(ABS(K6/L6)))</f>
        <v>0.060876479196335</v>
      </c>
      <c r="P6" s="15" t="str">
        <f aca="false">IF(O6&lt;0.01,"**",IF(O6&lt;0.05,"*",""))</f>
        <v/>
      </c>
      <c r="Q6" s="15" t="n">
        <v>624</v>
      </c>
      <c r="R6" s="15" t="n">
        <v>413</v>
      </c>
      <c r="S6" s="15"/>
    </row>
    <row r="7" customFormat="false" ht="15" hidden="false" customHeight="false" outlineLevel="0" collapsed="false">
      <c r="A7" s="15" t="s">
        <v>53</v>
      </c>
      <c r="B7" s="15" t="s">
        <v>193</v>
      </c>
      <c r="C7" s="15" t="s">
        <v>56</v>
      </c>
      <c r="D7" s="15" t="s">
        <v>192</v>
      </c>
      <c r="E7" s="16" t="n">
        <v>0.750413215479182</v>
      </c>
      <c r="F7" s="16" t="n">
        <v>0.775036489257705</v>
      </c>
      <c r="G7" s="16" t="n">
        <v>0.625964586358511</v>
      </c>
      <c r="H7" s="16" t="n">
        <v>0.676210726640669</v>
      </c>
      <c r="I7" s="17" t="n">
        <f aca="false">(F7-E7)*100</f>
        <v>2.46232737785226</v>
      </c>
      <c r="J7" s="17" t="n">
        <f aca="false">(H7-G7)*100</f>
        <v>5.02461402821581</v>
      </c>
      <c r="K7" s="17" t="n">
        <f aca="false">I7-J7</f>
        <v>-2.56228665036355</v>
      </c>
      <c r="L7" s="18" t="n">
        <v>3.49968182293477</v>
      </c>
      <c r="M7" s="17" t="n">
        <f aca="false">K7-1.96*L7</f>
        <v>-9.42166302331571</v>
      </c>
      <c r="N7" s="17" t="n">
        <f aca="false">K7+1.96*L7</f>
        <v>4.2970897225886</v>
      </c>
      <c r="O7" s="19" t="n">
        <f aca="false">2*(1-NORMSDIST(ABS(K7/L7)))</f>
        <v>0.46407795956566</v>
      </c>
      <c r="P7" s="15" t="str">
        <f aca="false">IF(O7&lt;0.01,"**",IF(O7&lt;0.05,"*",""))</f>
        <v/>
      </c>
      <c r="Q7" s="15" t="n">
        <v>625</v>
      </c>
      <c r="R7" s="15" t="n">
        <v>414</v>
      </c>
      <c r="S7" s="15"/>
    </row>
    <row r="8" customFormat="false" ht="15" hidden="false" customHeight="false" outlineLevel="0" collapsed="false">
      <c r="A8" s="15" t="s">
        <v>53</v>
      </c>
      <c r="B8" s="15" t="s">
        <v>194</v>
      </c>
      <c r="C8" s="15" t="s">
        <v>58</v>
      </c>
      <c r="D8" s="15" t="s">
        <v>192</v>
      </c>
      <c r="E8" s="16" t="n">
        <v>0.69524978666392</v>
      </c>
      <c r="F8" s="16" t="n">
        <v>0.671903027689527</v>
      </c>
      <c r="G8" s="16" t="n">
        <v>0.594960881479965</v>
      </c>
      <c r="H8" s="16" t="n">
        <v>0.5562080596313</v>
      </c>
      <c r="I8" s="17" t="n">
        <f aca="false">(F8-E8)*100</f>
        <v>-2.33467589743933</v>
      </c>
      <c r="J8" s="17" t="n">
        <f aca="false">(H8-G8)*100</f>
        <v>-3.87528218486652</v>
      </c>
      <c r="K8" s="17" t="n">
        <f aca="false">I8-J8</f>
        <v>1.54060628742719</v>
      </c>
      <c r="L8" s="18" t="n">
        <v>3.95892276633383</v>
      </c>
      <c r="M8" s="17" t="n">
        <f aca="false">K8-1.96*L8</f>
        <v>-6.21888233458711</v>
      </c>
      <c r="N8" s="17" t="n">
        <f aca="false">K8+1.96*L8</f>
        <v>9.3000949094415</v>
      </c>
      <c r="O8" s="19" t="n">
        <f aca="false">2*(1-NORMSDIST(ABS(K8/L8)))</f>
        <v>0.697166777605049</v>
      </c>
      <c r="P8" s="15" t="str">
        <f aca="false">IF(O8&lt;0.01,"**",IF(O8&lt;0.05,"*",""))</f>
        <v/>
      </c>
      <c r="Q8" s="15" t="n">
        <v>573</v>
      </c>
      <c r="R8" s="15" t="n">
        <v>369</v>
      </c>
      <c r="S8" s="15"/>
    </row>
    <row r="9" customFormat="false" ht="15" hidden="false" customHeight="false" outlineLevel="0" collapsed="false">
      <c r="A9" s="15" t="s">
        <v>53</v>
      </c>
      <c r="B9" s="15" t="s">
        <v>195</v>
      </c>
      <c r="C9" s="15" t="s">
        <v>60</v>
      </c>
      <c r="D9" s="15" t="s">
        <v>192</v>
      </c>
      <c r="E9" s="16" t="n">
        <v>0.805080469294352</v>
      </c>
      <c r="F9" s="16" t="n">
        <v>0.698286824890799</v>
      </c>
      <c r="G9" s="16" t="n">
        <v>0.765766686725905</v>
      </c>
      <c r="H9" s="16" t="n">
        <v>0.726863485901923</v>
      </c>
      <c r="I9" s="17" t="n">
        <f aca="false">(F9-E9)*100</f>
        <v>-10.6793644403553</v>
      </c>
      <c r="J9" s="17" t="n">
        <f aca="false">(H9-G9)*100</f>
        <v>-3.8903200823982</v>
      </c>
      <c r="K9" s="17" t="n">
        <f aca="false">I9-J9</f>
        <v>-6.78904435795713</v>
      </c>
      <c r="L9" s="18" t="n">
        <v>3.51135770091509</v>
      </c>
      <c r="M9" s="17" t="n">
        <f aca="false">K9-1.96*L9</f>
        <v>-13.6713054517507</v>
      </c>
      <c r="N9" s="17" t="n">
        <f aca="false">K9+1.96*L9</f>
        <v>0.093216735836438</v>
      </c>
      <c r="O9" s="19" t="n">
        <f aca="false">2*(1-NORMSDIST(ABS(K9/L9)))</f>
        <v>0.0531804429713774</v>
      </c>
      <c r="P9" s="15" t="str">
        <f aca="false">IF(O9&lt;0.01,"**",IF(O9&lt;0.05,"*",""))</f>
        <v/>
      </c>
      <c r="Q9" s="15" t="n">
        <v>599</v>
      </c>
      <c r="R9" s="15" t="n">
        <v>387</v>
      </c>
      <c r="S9" s="15"/>
    </row>
    <row r="10" customFormat="false" ht="15" hidden="false" customHeight="false" outlineLevel="0" collapsed="false">
      <c r="A10" s="15" t="s">
        <v>53</v>
      </c>
      <c r="B10" s="15" t="s">
        <v>196</v>
      </c>
      <c r="C10" s="15" t="s">
        <v>62</v>
      </c>
      <c r="D10" s="15" t="s">
        <v>192</v>
      </c>
      <c r="E10" s="16" t="n">
        <v>0.828398882501752</v>
      </c>
      <c r="F10" s="16" t="n">
        <v>0.79007935447892</v>
      </c>
      <c r="G10" s="16" t="n">
        <v>0.790218018919477</v>
      </c>
      <c r="H10" s="16" t="n">
        <v>0.791697356429219</v>
      </c>
      <c r="I10" s="17" t="n">
        <f aca="false">(F10-E10)*100</f>
        <v>-3.8319528022832</v>
      </c>
      <c r="J10" s="17" t="n">
        <f aca="false">(H10-G10)*100</f>
        <v>0.147933750974183</v>
      </c>
      <c r="K10" s="17" t="n">
        <f aca="false">I10-J10</f>
        <v>-3.97988655325738</v>
      </c>
      <c r="L10" s="18" t="n">
        <v>3.65535310820538</v>
      </c>
      <c r="M10" s="17" t="n">
        <f aca="false">K10-1.96*L10</f>
        <v>-11.1443786453399</v>
      </c>
      <c r="N10" s="17" t="n">
        <f aca="false">K10+1.96*L10</f>
        <v>3.18460553882516</v>
      </c>
      <c r="O10" s="19" t="n">
        <f aca="false">2*(1-NORMSDIST(ABS(K10/L10)))</f>
        <v>0.27624956226564</v>
      </c>
      <c r="P10" s="15" t="str">
        <f aca="false">IF(O10&lt;0.01,"**",IF(O10&lt;0.05,"*",""))</f>
        <v/>
      </c>
      <c r="Q10" s="15" t="n">
        <v>571</v>
      </c>
      <c r="R10" s="15" t="n">
        <v>328</v>
      </c>
      <c r="S10" s="15"/>
    </row>
    <row r="11" customFormat="false" ht="15" hidden="false" customHeight="false" outlineLevel="0" collapsed="false">
      <c r="A11" s="15" t="s">
        <v>53</v>
      </c>
      <c r="B11" s="15" t="s">
        <v>197</v>
      </c>
      <c r="C11" s="15" t="s">
        <v>64</v>
      </c>
      <c r="D11" s="15" t="s">
        <v>192</v>
      </c>
      <c r="E11" s="16" t="n">
        <v>0.821055426517723</v>
      </c>
      <c r="F11" s="16" t="n">
        <v>0.816028911996723</v>
      </c>
      <c r="G11" s="16" t="n">
        <v>0.795161406286045</v>
      </c>
      <c r="H11" s="16" t="n">
        <v>0.7807138998047</v>
      </c>
      <c r="I11" s="17" t="n">
        <f aca="false">(F11-E11)*100</f>
        <v>-0.502651452100023</v>
      </c>
      <c r="J11" s="17" t="n">
        <f aca="false">(H11-G11)*100</f>
        <v>-1.44475064813452</v>
      </c>
      <c r="K11" s="17" t="n">
        <f aca="false">I11-J11</f>
        <v>0.942099196034496</v>
      </c>
      <c r="L11" s="18" t="n">
        <v>3.3537070982853</v>
      </c>
      <c r="M11" s="17" t="n">
        <f aca="false">K11-1.96*L11</f>
        <v>-5.63116671660469</v>
      </c>
      <c r="N11" s="17" t="n">
        <f aca="false">K11+1.96*L11</f>
        <v>7.51536510867369</v>
      </c>
      <c r="O11" s="19" t="n">
        <f aca="false">2*(1-NORMSDIST(ABS(K11/L11)))</f>
        <v>0.77877729547843</v>
      </c>
      <c r="P11" s="15" t="str">
        <f aca="false">IF(O11&lt;0.01,"**",IF(O11&lt;0.05,"*",""))</f>
        <v/>
      </c>
      <c r="Q11" s="15" t="n">
        <v>616</v>
      </c>
      <c r="R11" s="15" t="n">
        <v>407</v>
      </c>
      <c r="S11" s="15"/>
    </row>
    <row r="12" customFormat="false" ht="15" hidden="false" customHeight="false" outlineLevel="0" collapsed="false">
      <c r="A12" s="15" t="s">
        <v>53</v>
      </c>
      <c r="B12" s="15" t="s">
        <v>198</v>
      </c>
      <c r="C12" s="15" t="s">
        <v>66</v>
      </c>
      <c r="D12" s="15" t="s">
        <v>192</v>
      </c>
      <c r="E12" s="16" t="n">
        <v>0.421738075997106</v>
      </c>
      <c r="F12" s="16" t="n">
        <v>0.215699419322002</v>
      </c>
      <c r="G12" s="16" t="n">
        <v>0.277249538428185</v>
      </c>
      <c r="H12" s="16" t="n">
        <v>0.149513875779344</v>
      </c>
      <c r="I12" s="17" t="n">
        <f aca="false">(F12-E12)*100</f>
        <v>-20.6038656675104</v>
      </c>
      <c r="J12" s="17" t="n">
        <f aca="false">(H12-G12)*100</f>
        <v>-12.7735662648841</v>
      </c>
      <c r="K12" s="17" t="n">
        <f aca="false">I12-J12</f>
        <v>-7.83029940262635</v>
      </c>
      <c r="L12" s="18" t="n">
        <v>4.11089161568152</v>
      </c>
      <c r="M12" s="17" t="n">
        <f aca="false">K12-1.96*L12</f>
        <v>-15.8876469693621</v>
      </c>
      <c r="N12" s="17" t="n">
        <f aca="false">K12+1.96*L12</f>
        <v>0.227048164109425</v>
      </c>
      <c r="O12" s="19" t="n">
        <f aca="false">2*(1-NORMSDIST(ABS(K12/L12)))</f>
        <v>0.0568100896945751</v>
      </c>
      <c r="P12" s="15" t="str">
        <f aca="false">IF(O12&lt;0.01,"**",IF(O12&lt;0.05,"*",""))</f>
        <v/>
      </c>
      <c r="Q12" s="15" t="n">
        <v>485</v>
      </c>
      <c r="R12" s="15" t="n">
        <v>311</v>
      </c>
      <c r="S12" s="15"/>
    </row>
    <row r="13" customFormat="false" ht="15" hidden="false" customHeight="false" outlineLevel="0" collapsed="false">
      <c r="A13" s="15" t="s">
        <v>53</v>
      </c>
      <c r="B13" s="15" t="s">
        <v>199</v>
      </c>
      <c r="C13" s="15" t="s">
        <v>68</v>
      </c>
      <c r="D13" s="15" t="s">
        <v>192</v>
      </c>
      <c r="E13" s="16" t="n">
        <v>0.894633510731809</v>
      </c>
      <c r="F13" s="16" t="n">
        <v>0.797436950256303</v>
      </c>
      <c r="G13" s="16" t="n">
        <v>0.848104637947598</v>
      </c>
      <c r="H13" s="16" t="n">
        <v>0.790883703959831</v>
      </c>
      <c r="I13" s="17" t="n">
        <f aca="false">(F13-E13)*100</f>
        <v>-9.71965604755053</v>
      </c>
      <c r="J13" s="17" t="n">
        <f aca="false">(H13-G13)*100</f>
        <v>-5.72209339877672</v>
      </c>
      <c r="K13" s="17" t="n">
        <f aca="false">I13-J13</f>
        <v>-3.99756264877381</v>
      </c>
      <c r="L13" s="18" t="n">
        <v>2.81161322368283</v>
      </c>
      <c r="M13" s="17" t="n">
        <f aca="false">K13-1.96*L13</f>
        <v>-9.50832456719217</v>
      </c>
      <c r="N13" s="17" t="n">
        <f aca="false">K13+1.96*L13</f>
        <v>1.51319926964454</v>
      </c>
      <c r="O13" s="19" t="n">
        <f aca="false">2*(1-NORMSDIST(ABS(K13/L13)))</f>
        <v>0.155083186900028</v>
      </c>
      <c r="P13" s="15" t="str">
        <f aca="false">IF(O13&lt;0.01,"**",IF(O13&lt;0.05,"*",""))</f>
        <v/>
      </c>
      <c r="Q13" s="15" t="n">
        <v>585</v>
      </c>
      <c r="R13" s="15" t="n">
        <v>375</v>
      </c>
      <c r="S13" s="15"/>
    </row>
    <row r="14" customFormat="false" ht="15" hidden="false" customHeight="false" outlineLevel="0" collapsed="false">
      <c r="A14" s="15" t="s">
        <v>53</v>
      </c>
      <c r="B14" s="15" t="s">
        <v>200</v>
      </c>
      <c r="C14" s="15" t="s">
        <v>70</v>
      </c>
      <c r="D14" s="15" t="s">
        <v>192</v>
      </c>
      <c r="E14" s="16" t="n">
        <v>0.74673776104933</v>
      </c>
      <c r="F14" s="16" t="n">
        <v>0.523374213276836</v>
      </c>
      <c r="G14" s="16" t="n">
        <v>0.68089818396898</v>
      </c>
      <c r="H14" s="16" t="n">
        <v>0.518121232397012</v>
      </c>
      <c r="I14" s="17" t="n">
        <f aca="false">(F14-E14)*100</f>
        <v>-22.3363547772494</v>
      </c>
      <c r="J14" s="17" t="n">
        <f aca="false">(H14-G14)*100</f>
        <v>-16.2776951571968</v>
      </c>
      <c r="K14" s="17" t="n">
        <f aca="false">I14-J14</f>
        <v>-6.05865962005257</v>
      </c>
      <c r="L14" s="18" t="n">
        <v>3.97573201284349</v>
      </c>
      <c r="M14" s="17" t="n">
        <f aca="false">K14-1.96*L14</f>
        <v>-13.8510943652258</v>
      </c>
      <c r="N14" s="17" t="n">
        <f aca="false">K14+1.96*L14</f>
        <v>1.73377512512068</v>
      </c>
      <c r="O14" s="19" t="n">
        <f aca="false">2*(1-NORMSDIST(ABS(K14/L14)))</f>
        <v>0.127531078925893</v>
      </c>
      <c r="P14" s="15" t="str">
        <f aca="false">IF(O14&lt;0.01,"**",IF(O14&lt;0.05,"*",""))</f>
        <v/>
      </c>
      <c r="Q14" s="15" t="n">
        <v>562</v>
      </c>
      <c r="R14" s="15" t="n">
        <v>363</v>
      </c>
      <c r="S14" s="15"/>
    </row>
    <row r="15" customFormat="false" ht="15" hidden="false" customHeight="false" outlineLevel="0" collapsed="false">
      <c r="A15" s="15" t="s">
        <v>53</v>
      </c>
      <c r="B15" s="15" t="s">
        <v>201</v>
      </c>
      <c r="C15" s="15" t="s">
        <v>72</v>
      </c>
      <c r="D15" s="15" t="s">
        <v>192</v>
      </c>
      <c r="E15" s="16" t="n">
        <v>0.688271452880697</v>
      </c>
      <c r="F15" s="16" t="n">
        <v>0.417913676393499</v>
      </c>
      <c r="G15" s="16" t="n">
        <v>0.57779933495978</v>
      </c>
      <c r="H15" s="16" t="n">
        <v>0.37836996238178</v>
      </c>
      <c r="I15" s="17" t="n">
        <f aca="false">(F15-E15)*100</f>
        <v>-27.0357776487199</v>
      </c>
      <c r="J15" s="17" t="n">
        <f aca="false">(H15-G15)*100</f>
        <v>-19.9429372578</v>
      </c>
      <c r="K15" s="17" t="n">
        <f aca="false">I15-J15</f>
        <v>-7.09284039091991</v>
      </c>
      <c r="L15" s="18" t="n">
        <v>4.43227752179238</v>
      </c>
      <c r="M15" s="17" t="n">
        <f aca="false">K15-1.96*L15</f>
        <v>-15.780104333633</v>
      </c>
      <c r="N15" s="17" t="n">
        <f aca="false">K15+1.96*L15</f>
        <v>1.59442355179315</v>
      </c>
      <c r="O15" s="19" t="n">
        <f aca="false">2*(1-NORMSDIST(ABS(K15/L15)))</f>
        <v>0.109538717039685</v>
      </c>
      <c r="P15" s="15" t="str">
        <f aca="false">IF(O15&lt;0.01,"**",IF(O15&lt;0.05,"*",""))</f>
        <v/>
      </c>
      <c r="Q15" s="15" t="n">
        <v>501</v>
      </c>
      <c r="R15" s="15" t="n">
        <v>335</v>
      </c>
      <c r="S15" s="15"/>
    </row>
    <row r="16" customFormat="false" ht="15" hidden="false" customHeight="false" outlineLevel="0" collapsed="false">
      <c r="A16" s="15" t="s">
        <v>53</v>
      </c>
      <c r="B16" s="15" t="s">
        <v>202</v>
      </c>
      <c r="C16" s="15" t="s">
        <v>74</v>
      </c>
      <c r="D16" s="15" t="s">
        <v>192</v>
      </c>
      <c r="E16" s="16" t="n">
        <v>0.73975122761864</v>
      </c>
      <c r="F16" s="16" t="n">
        <v>0.683027016183892</v>
      </c>
      <c r="G16" s="16" t="n">
        <v>0.691481535301843</v>
      </c>
      <c r="H16" s="16" t="n">
        <v>0.651296076582194</v>
      </c>
      <c r="I16" s="17" t="n">
        <f aca="false">(F16-E16)*100</f>
        <v>-5.67242114347478</v>
      </c>
      <c r="J16" s="17" t="n">
        <f aca="false">(H16-G16)*100</f>
        <v>-4.01854587196489</v>
      </c>
      <c r="K16" s="17" t="n">
        <f aca="false">I16-J16</f>
        <v>-1.6538752715099</v>
      </c>
      <c r="L16" s="18" t="n">
        <v>4.20561509109831</v>
      </c>
      <c r="M16" s="17" t="n">
        <f aca="false">K16-1.96*L16</f>
        <v>-9.89688085006258</v>
      </c>
      <c r="N16" s="17" t="n">
        <f aca="false">K16+1.96*L16</f>
        <v>6.58913030704278</v>
      </c>
      <c r="O16" s="19" t="n">
        <f aca="false">2*(1-NORMSDIST(ABS(K16/L16)))</f>
        <v>0.69413183433238</v>
      </c>
      <c r="P16" s="15" t="str">
        <f aca="false">IF(O16&lt;0.01,"**",IF(O16&lt;0.05,"*",""))</f>
        <v/>
      </c>
      <c r="Q16" s="15" t="n">
        <v>506</v>
      </c>
      <c r="R16" s="15" t="n">
        <v>316</v>
      </c>
      <c r="S16" s="15"/>
    </row>
    <row r="17" customFormat="false" ht="15" hidden="false" customHeight="false" outlineLevel="0" collapsed="false">
      <c r="A17" s="15" t="s">
        <v>53</v>
      </c>
      <c r="B17" s="15" t="s">
        <v>203</v>
      </c>
      <c r="C17" s="15" t="s">
        <v>76</v>
      </c>
      <c r="D17" s="15" t="s">
        <v>192</v>
      </c>
      <c r="E17" s="16" t="n">
        <v>0.621496133189895</v>
      </c>
      <c r="F17" s="16" t="n">
        <v>0.489115833351064</v>
      </c>
      <c r="G17" s="16" t="n">
        <v>0.482832857532631</v>
      </c>
      <c r="H17" s="16" t="n">
        <v>0.415908339307209</v>
      </c>
      <c r="I17" s="17" t="n">
        <f aca="false">(F17-E17)*100</f>
        <v>-13.2380299838831</v>
      </c>
      <c r="J17" s="17" t="n">
        <f aca="false">(H17-G17)*100</f>
        <v>-6.69245182254218</v>
      </c>
      <c r="K17" s="17" t="n">
        <f aca="false">I17-J17</f>
        <v>-6.5455781613409</v>
      </c>
      <c r="L17" s="18" t="n">
        <v>4.02951400978306</v>
      </c>
      <c r="M17" s="17" t="n">
        <f aca="false">K17-1.96*L17</f>
        <v>-14.4434256205157</v>
      </c>
      <c r="N17" s="17" t="n">
        <f aca="false">K17+1.96*L17</f>
        <v>1.35226929783389</v>
      </c>
      <c r="O17" s="19" t="n">
        <f aca="false">2*(1-NORMSDIST(ABS(K17/L17)))</f>
        <v>0.104288582572253</v>
      </c>
      <c r="P17" s="15" t="str">
        <f aca="false">IF(O17&lt;0.01,"**",IF(O17&lt;0.05,"*",""))</f>
        <v/>
      </c>
      <c r="Q17" s="15" t="n">
        <v>613</v>
      </c>
      <c r="R17" s="15" t="n">
        <v>407</v>
      </c>
      <c r="S17" s="15"/>
    </row>
    <row r="18" customFormat="false" ht="15" hidden="false" customHeight="false" outlineLevel="0" collapsed="false">
      <c r="A18" s="15" t="s">
        <v>53</v>
      </c>
      <c r="B18" s="15" t="s">
        <v>204</v>
      </c>
      <c r="C18" s="15" t="s">
        <v>78</v>
      </c>
      <c r="D18" s="15" t="s">
        <v>192</v>
      </c>
      <c r="E18" s="16" t="n">
        <v>0.902583073305977</v>
      </c>
      <c r="F18" s="16" t="n">
        <v>0.932072580517504</v>
      </c>
      <c r="G18" s="16" t="n">
        <v>0.826347815419243</v>
      </c>
      <c r="H18" s="16" t="n">
        <v>0.865665796191</v>
      </c>
      <c r="I18" s="17" t="n">
        <f aca="false">(F18-E18)*100</f>
        <v>2.94895072115278</v>
      </c>
      <c r="J18" s="17" t="n">
        <f aca="false">(H18-G18)*100</f>
        <v>3.9317980771757</v>
      </c>
      <c r="K18" s="17" t="n">
        <f aca="false">I18-J18</f>
        <v>-0.98284735602292</v>
      </c>
      <c r="L18" s="18" t="n">
        <v>2.38325086589481</v>
      </c>
      <c r="M18" s="17" t="n">
        <f aca="false">K18-1.96*L18</f>
        <v>-5.65401905317674</v>
      </c>
      <c r="N18" s="17" t="n">
        <f aca="false">K18+1.96*L18</f>
        <v>3.6883243411309</v>
      </c>
      <c r="O18" s="19" t="n">
        <f aca="false">2*(1-NORMSDIST(ABS(K18/L18)))</f>
        <v>0.680047893219762</v>
      </c>
      <c r="P18" s="15" t="str">
        <f aca="false">IF(O18&lt;0.01,"**",IF(O18&lt;0.05,"*",""))</f>
        <v/>
      </c>
      <c r="Q18" s="15" t="n">
        <v>603</v>
      </c>
      <c r="R18" s="15" t="n">
        <v>398</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0.677159152204793</v>
      </c>
      <c r="F20" s="16" t="n">
        <v>0.613262185800437</v>
      </c>
      <c r="G20" s="16" t="n">
        <v>0.567549431829114</v>
      </c>
      <c r="H20" s="16" t="n">
        <v>0.506336986955901</v>
      </c>
      <c r="I20" s="17" t="n">
        <f aca="false">(F20-E20)*100</f>
        <v>-6.38969664043567</v>
      </c>
      <c r="J20" s="17" t="n">
        <f aca="false">(H20-G20)*100</f>
        <v>-6.12124448732123</v>
      </c>
      <c r="K20" s="17" t="n">
        <f aca="false">I20-J20</f>
        <v>-0.26845215311444</v>
      </c>
      <c r="L20" s="18" t="n">
        <v>3.81935889876425</v>
      </c>
      <c r="M20" s="17" t="n">
        <f aca="false">K20-1.96*L20</f>
        <v>-7.75439559469236</v>
      </c>
      <c r="N20" s="17" t="n">
        <f aca="false">K20+1.96*L20</f>
        <v>7.21749128846348</v>
      </c>
      <c r="O20" s="19" t="n">
        <f aca="false">2*(1-NORMSDIST(ABS(K20/L20)))</f>
        <v>0.943965047239667</v>
      </c>
      <c r="P20" s="15" t="str">
        <f aca="false">IF(O20&lt;0.01,"**",IF(O20&lt;0.05,"*",""))</f>
        <v/>
      </c>
      <c r="Q20" s="15" t="n">
        <v>618</v>
      </c>
      <c r="R20" s="15" t="n">
        <v>411</v>
      </c>
      <c r="S20" s="15"/>
    </row>
    <row r="21" customFormat="false" ht="15" hidden="false" customHeight="false" outlineLevel="0" collapsed="false">
      <c r="A21" s="15" t="s">
        <v>80</v>
      </c>
      <c r="B21" s="15" t="s">
        <v>206</v>
      </c>
      <c r="C21" s="15" t="s">
        <v>83</v>
      </c>
      <c r="D21" s="15" t="s">
        <v>192</v>
      </c>
      <c r="E21" s="16" t="n">
        <v>0.922811597879082</v>
      </c>
      <c r="F21" s="16" t="n">
        <v>0.927277782012801</v>
      </c>
      <c r="G21" s="16" t="n">
        <v>0.905881831624749</v>
      </c>
      <c r="H21" s="16" t="n">
        <v>0.872663837036883</v>
      </c>
      <c r="I21" s="17" t="n">
        <f aca="false">(F21-E21)*100</f>
        <v>0.446618413371902</v>
      </c>
      <c r="J21" s="17" t="n">
        <f aca="false">(H21-G21)*100</f>
        <v>-3.32179945878658</v>
      </c>
      <c r="K21" s="17" t="n">
        <f aca="false">I21-J21</f>
        <v>3.76841787215848</v>
      </c>
      <c r="L21" s="18" t="n">
        <v>2.15843287424325</v>
      </c>
      <c r="M21" s="17" t="n">
        <f aca="false">K21-1.96*L21</f>
        <v>-0.462110561358284</v>
      </c>
      <c r="N21" s="17" t="n">
        <f aca="false">K21+1.96*L21</f>
        <v>7.99894630567525</v>
      </c>
      <c r="O21" s="19" t="n">
        <f aca="false">2*(1-NORMSDIST(ABS(K21/L21)))</f>
        <v>0.080827531384325</v>
      </c>
      <c r="P21" s="15" t="str">
        <f aca="false">IF(O21&lt;0.01,"**",IF(O21&lt;0.05,"*",""))</f>
        <v/>
      </c>
      <c r="Q21" s="15" t="n">
        <v>618</v>
      </c>
      <c r="R21" s="15" t="n">
        <v>413</v>
      </c>
      <c r="S21" s="15"/>
    </row>
    <row r="22" customFormat="false" ht="15" hidden="false" customHeight="false" outlineLevel="0" collapsed="false">
      <c r="A22" s="15" t="s">
        <v>80</v>
      </c>
      <c r="B22" s="15" t="s">
        <v>207</v>
      </c>
      <c r="C22" s="15" t="s">
        <v>85</v>
      </c>
      <c r="D22" s="15" t="s">
        <v>192</v>
      </c>
      <c r="E22" s="16" t="n">
        <v>0.937926261422713</v>
      </c>
      <c r="F22" s="16" t="n">
        <v>0.949163204996637</v>
      </c>
      <c r="G22" s="16" t="n">
        <v>0.953291877101952</v>
      </c>
      <c r="H22" s="16" t="n">
        <v>0.911473172560656</v>
      </c>
      <c r="I22" s="17" t="n">
        <f aca="false">(F22-E22)*100</f>
        <v>1.12369435739246</v>
      </c>
      <c r="J22" s="17" t="n">
        <f aca="false">(H22-G22)*100</f>
        <v>-4.18187045412968</v>
      </c>
      <c r="K22" s="17" t="n">
        <f aca="false">I22-J22</f>
        <v>5.30556481152213</v>
      </c>
      <c r="L22" s="18" t="n">
        <v>1.90248458016793</v>
      </c>
      <c r="M22" s="17" t="n">
        <f aca="false">K22-1.96*L22</f>
        <v>1.576695034393</v>
      </c>
      <c r="N22" s="17" t="n">
        <f aca="false">K22+1.96*L22</f>
        <v>9.03443458865127</v>
      </c>
      <c r="O22" s="19" t="n">
        <f aca="false">2*(1-NORMSDIST(ABS(K22/L22)))</f>
        <v>0.00529109527145133</v>
      </c>
      <c r="P22" s="15" t="str">
        <f aca="false">IF(O22&lt;0.01,"**",IF(O22&lt;0.05,"*",""))</f>
        <v>**</v>
      </c>
      <c r="Q22" s="15" t="n">
        <v>621</v>
      </c>
      <c r="R22" s="15" t="n">
        <v>413</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0.588645007440303</v>
      </c>
      <c r="F24" s="16" t="n">
        <v>0.490254289407775</v>
      </c>
      <c r="G24" s="16" t="n">
        <v>0.496018530879033</v>
      </c>
      <c r="H24" s="16" t="n">
        <v>0.53976702795735</v>
      </c>
      <c r="I24" s="17" t="n">
        <f aca="false">(F24-E24)*100</f>
        <v>-9.83907180325283</v>
      </c>
      <c r="J24" s="17" t="n">
        <f aca="false">(H24-G24)*100</f>
        <v>4.3748497078317</v>
      </c>
      <c r="K24" s="17" t="n">
        <f aca="false">I24-J24</f>
        <v>-14.2139215110845</v>
      </c>
      <c r="L24" s="18" t="n">
        <v>3.96405402224162</v>
      </c>
      <c r="M24" s="17" t="n">
        <f aca="false">K24-1.96*L24</f>
        <v>-21.9834673946781</v>
      </c>
      <c r="N24" s="17" t="n">
        <f aca="false">K24+1.96*L24</f>
        <v>-6.44437562749095</v>
      </c>
      <c r="O24" s="19" t="n">
        <f aca="false">2*(1-NORMSDIST(ABS(K24/L24)))</f>
        <v>0.000336171020026477</v>
      </c>
      <c r="P24" s="15" t="str">
        <f aca="false">IF(O24&lt;0.01,"**",IF(O24&lt;0.05,"*",""))</f>
        <v>**</v>
      </c>
      <c r="Q24" s="15" t="n">
        <v>614</v>
      </c>
      <c r="R24" s="15" t="n">
        <v>409</v>
      </c>
      <c r="S24" s="15"/>
    </row>
    <row r="25" customFormat="false" ht="15" hidden="false" customHeight="false" outlineLevel="0" collapsed="false">
      <c r="A25" s="15" t="s">
        <v>87</v>
      </c>
      <c r="B25" s="15" t="s">
        <v>210</v>
      </c>
      <c r="C25" s="15" t="s">
        <v>90</v>
      </c>
      <c r="D25" s="15" t="s">
        <v>209</v>
      </c>
      <c r="E25" s="16" t="n">
        <v>0.562148012672978</v>
      </c>
      <c r="F25" s="16" t="n">
        <v>0.415934752298835</v>
      </c>
      <c r="G25" s="16" t="n">
        <v>0.394051016328607</v>
      </c>
      <c r="H25" s="16" t="n">
        <v>0.464785975507805</v>
      </c>
      <c r="I25" s="17" t="n">
        <f aca="false">(F25-E25)*100</f>
        <v>-14.6213260374142</v>
      </c>
      <c r="J25" s="17" t="n">
        <f aca="false">(H25-G25)*100</f>
        <v>7.07349591791989</v>
      </c>
      <c r="K25" s="17" t="n">
        <f aca="false">I25-J25</f>
        <v>-21.6948219553341</v>
      </c>
      <c r="L25" s="18" t="n">
        <v>4.06601887393266</v>
      </c>
      <c r="M25" s="17" t="n">
        <f aca="false">K25-1.96*L25</f>
        <v>-29.6642189482421</v>
      </c>
      <c r="N25" s="17" t="n">
        <f aca="false">K25+1.96*L25</f>
        <v>-13.7254249624261</v>
      </c>
      <c r="O25" s="19" t="n">
        <f aca="false">2*(1-NORMSDIST(ABS(K25/L25)))</f>
        <v>9.52069718618276E-008</v>
      </c>
      <c r="P25" s="15" t="str">
        <f aca="false">IF(O25&lt;0.01,"**",IF(O25&lt;0.05,"*",""))</f>
        <v>**</v>
      </c>
      <c r="Q25" s="15" t="n">
        <v>602</v>
      </c>
      <c r="R25" s="15" t="n">
        <v>390</v>
      </c>
      <c r="S25" s="15"/>
    </row>
    <row r="26" customFormat="false" ht="15" hidden="false" customHeight="false" outlineLevel="0" collapsed="false">
      <c r="A26" s="15" t="s">
        <v>87</v>
      </c>
      <c r="B26" s="15" t="s">
        <v>211</v>
      </c>
      <c r="C26" s="15" t="s">
        <v>92</v>
      </c>
      <c r="D26" s="15" t="s">
        <v>209</v>
      </c>
      <c r="E26" s="16" t="n">
        <v>0.803611257363689</v>
      </c>
      <c r="F26" s="16" t="n">
        <v>0.742208895681469</v>
      </c>
      <c r="G26" s="16" t="n">
        <v>0.709583307561883</v>
      </c>
      <c r="H26" s="16" t="n">
        <v>0.760209963388051</v>
      </c>
      <c r="I26" s="17" t="n">
        <f aca="false">(F26-E26)*100</f>
        <v>-6.14023616822198</v>
      </c>
      <c r="J26" s="17" t="n">
        <f aca="false">(H26-G26)*100</f>
        <v>5.06266558261684</v>
      </c>
      <c r="K26" s="17" t="n">
        <f aca="false">I26-J26</f>
        <v>-11.2029017508388</v>
      </c>
      <c r="L26" s="18" t="n">
        <v>3.2903604984375</v>
      </c>
      <c r="M26" s="17" t="n">
        <f aca="false">K26-1.96*L26</f>
        <v>-17.6520083277763</v>
      </c>
      <c r="N26" s="17" t="n">
        <f aca="false">K26+1.96*L26</f>
        <v>-4.75379517390133</v>
      </c>
      <c r="O26" s="19" t="n">
        <f aca="false">2*(1-NORMSDIST(ABS(K26/L26)))</f>
        <v>0.000662211990439365</v>
      </c>
      <c r="P26" s="15" t="str">
        <f aca="false">IF(O26&lt;0.01,"**",IF(O26&lt;0.05,"*",""))</f>
        <v>**</v>
      </c>
      <c r="Q26" s="15" t="n">
        <v>621</v>
      </c>
      <c r="R26" s="15" t="n">
        <v>407</v>
      </c>
      <c r="S26" s="15"/>
    </row>
    <row r="27" customFormat="false" ht="15" hidden="false" customHeight="false" outlineLevel="0" collapsed="false">
      <c r="A27" s="15" t="s">
        <v>87</v>
      </c>
      <c r="B27" s="15" t="s">
        <v>212</v>
      </c>
      <c r="C27" s="15" t="s">
        <v>94</v>
      </c>
      <c r="D27" s="15" t="s">
        <v>209</v>
      </c>
      <c r="E27" s="16" t="n">
        <v>0.520537022076992</v>
      </c>
      <c r="F27" s="16" t="n">
        <v>0.438032862567559</v>
      </c>
      <c r="G27" s="16" t="n">
        <v>0.423849070695662</v>
      </c>
      <c r="H27" s="16" t="n">
        <v>0.422232801989608</v>
      </c>
      <c r="I27" s="17" t="n">
        <f aca="false">(F27-E27)*100</f>
        <v>-8.25041595094331</v>
      </c>
      <c r="J27" s="17" t="n">
        <f aca="false">(H27-G27)*100</f>
        <v>-0.161626870605336</v>
      </c>
      <c r="K27" s="17" t="n">
        <f aca="false">I27-J27</f>
        <v>-8.08878908033797</v>
      </c>
      <c r="L27" s="18" t="n">
        <v>4.16227746612654</v>
      </c>
      <c r="M27" s="17" t="n">
        <f aca="false">K27-1.96*L27</f>
        <v>-16.246852913946</v>
      </c>
      <c r="N27" s="17" t="n">
        <f aca="false">K27+1.96*L27</f>
        <v>0.069274753270042</v>
      </c>
      <c r="O27" s="19" t="n">
        <f aca="false">2*(1-NORMSDIST(ABS(K27/L27)))</f>
        <v>0.0519730960414404</v>
      </c>
      <c r="P27" s="15" t="str">
        <f aca="false">IF(O27&lt;0.01,"**",IF(O27&lt;0.05,"*",""))</f>
        <v/>
      </c>
      <c r="Q27" s="15" t="n">
        <v>583</v>
      </c>
      <c r="R27" s="15" t="n">
        <v>370</v>
      </c>
      <c r="S27" s="15"/>
    </row>
    <row r="28" customFormat="false" ht="15" hidden="false" customHeight="false" outlineLevel="0" collapsed="false">
      <c r="A28" s="15" t="s">
        <v>87</v>
      </c>
      <c r="B28" s="15" t="s">
        <v>213</v>
      </c>
      <c r="C28" s="15" t="s">
        <v>96</v>
      </c>
      <c r="D28" s="15" t="s">
        <v>209</v>
      </c>
      <c r="E28" s="16" t="n">
        <v>0.516247122049638</v>
      </c>
      <c r="F28" s="16" t="n">
        <v>0.602165185582411</v>
      </c>
      <c r="G28" s="16" t="n">
        <v>0.45754885508785</v>
      </c>
      <c r="H28" s="16" t="n">
        <v>0.541175004253759</v>
      </c>
      <c r="I28" s="17" t="n">
        <f aca="false">(F28-E28)*100</f>
        <v>8.59180635327732</v>
      </c>
      <c r="J28" s="17" t="n">
        <f aca="false">(H28-G28)*100</f>
        <v>8.36261491659086</v>
      </c>
      <c r="K28" s="17" t="n">
        <f aca="false">I28-J28</f>
        <v>0.22919143668646</v>
      </c>
      <c r="L28" s="18" t="n">
        <v>4.13657219120897</v>
      </c>
      <c r="M28" s="17" t="n">
        <f aca="false">K28-1.96*L28</f>
        <v>-7.87849005808312</v>
      </c>
      <c r="N28" s="17" t="n">
        <f aca="false">K28+1.96*L28</f>
        <v>8.33687293145604</v>
      </c>
      <c r="O28" s="19" t="n">
        <f aca="false">2*(1-NORMSDIST(ABS(K28/L28)))</f>
        <v>0.955814916138959</v>
      </c>
      <c r="P28" s="15" t="str">
        <f aca="false">IF(O28&lt;0.01,"**",IF(O28&lt;0.05,"*",""))</f>
        <v/>
      </c>
      <c r="Q28" s="15" t="n">
        <v>573</v>
      </c>
      <c r="R28" s="15" t="n">
        <v>377</v>
      </c>
      <c r="S28" s="15"/>
    </row>
    <row r="29" customFormat="false" ht="15" hidden="false" customHeight="false" outlineLevel="0" collapsed="false">
      <c r="A29" s="15" t="s">
        <v>87</v>
      </c>
      <c r="B29" s="15" t="s">
        <v>214</v>
      </c>
      <c r="C29" s="15" t="s">
        <v>98</v>
      </c>
      <c r="D29" s="15" t="s">
        <v>209</v>
      </c>
      <c r="E29" s="16" t="n">
        <v>0.433704670762522</v>
      </c>
      <c r="F29" s="16" t="n">
        <v>0.40350782916047</v>
      </c>
      <c r="G29" s="16" t="n">
        <v>0.321308275291643</v>
      </c>
      <c r="H29" s="16" t="n">
        <v>0.374997668730647</v>
      </c>
      <c r="I29" s="17" t="n">
        <f aca="false">(F29-E29)*100</f>
        <v>-3.01968416020521</v>
      </c>
      <c r="J29" s="17" t="n">
        <f aca="false">(H29-G29)*100</f>
        <v>5.36893934390043</v>
      </c>
      <c r="K29" s="17" t="n">
        <f aca="false">I29-J29</f>
        <v>-8.38862350410564</v>
      </c>
      <c r="L29" s="18" t="n">
        <v>4.29651168107086</v>
      </c>
      <c r="M29" s="17" t="n">
        <f aca="false">K29-1.96*L29</f>
        <v>-16.8097863990045</v>
      </c>
      <c r="N29" s="17" t="n">
        <f aca="false">K29+1.96*L29</f>
        <v>0.0325393907932465</v>
      </c>
      <c r="O29" s="19" t="n">
        <f aca="false">2*(1-NORMSDIST(ABS(K29/L29)))</f>
        <v>0.0508875827327624</v>
      </c>
      <c r="P29" s="15" t="str">
        <f aca="false">IF(O29&lt;0.01,"**",IF(O29&lt;0.05,"*",""))</f>
        <v/>
      </c>
      <c r="Q29" s="15" t="n">
        <v>561</v>
      </c>
      <c r="R29" s="15" t="n">
        <v>337</v>
      </c>
      <c r="S29" s="15"/>
    </row>
    <row r="30" customFormat="false" ht="15" hidden="false" customHeight="false" outlineLevel="0" collapsed="false">
      <c r="A30" s="15" t="s">
        <v>87</v>
      </c>
      <c r="B30" s="15" t="s">
        <v>215</v>
      </c>
      <c r="C30" s="15" t="s">
        <v>100</v>
      </c>
      <c r="D30" s="15" t="s">
        <v>209</v>
      </c>
      <c r="E30" s="16" t="n">
        <v>0.458216189394999</v>
      </c>
      <c r="F30" s="16" t="n">
        <v>0.399732457617242</v>
      </c>
      <c r="G30" s="16" t="n">
        <v>0.377399337299505</v>
      </c>
      <c r="H30" s="16" t="n">
        <v>0.353866769300857</v>
      </c>
      <c r="I30" s="17" t="n">
        <f aca="false">(F30-E30)*100</f>
        <v>-5.84837317777574</v>
      </c>
      <c r="J30" s="17" t="n">
        <f aca="false">(H30-G30)*100</f>
        <v>-2.35325679986476</v>
      </c>
      <c r="K30" s="17" t="n">
        <f aca="false">I30-J30</f>
        <v>-3.49511637791098</v>
      </c>
      <c r="L30" s="18" t="n">
        <v>4.03295908734713</v>
      </c>
      <c r="M30" s="17" t="n">
        <f aca="false">K30-1.96*L30</f>
        <v>-11.3997161891114</v>
      </c>
      <c r="N30" s="17" t="n">
        <f aca="false">K30+1.96*L30</f>
        <v>4.40948343328939</v>
      </c>
      <c r="O30" s="19" t="n">
        <f aca="false">2*(1-NORMSDIST(ABS(K30/L30)))</f>
        <v>0.386140279849319</v>
      </c>
      <c r="P30" s="15" t="str">
        <f aca="false">IF(O30&lt;0.01,"**",IF(O30&lt;0.05,"*",""))</f>
        <v/>
      </c>
      <c r="Q30" s="15" t="n">
        <v>618</v>
      </c>
      <c r="R30" s="15" t="n">
        <v>411</v>
      </c>
      <c r="S30" s="15"/>
    </row>
    <row r="31" customFormat="false" ht="15" hidden="false" customHeight="false" outlineLevel="0" collapsed="false">
      <c r="A31" s="15" t="s">
        <v>87</v>
      </c>
      <c r="B31" s="15" t="s">
        <v>216</v>
      </c>
      <c r="C31" s="15" t="s">
        <v>102</v>
      </c>
      <c r="D31" s="15" t="s">
        <v>209</v>
      </c>
      <c r="E31" s="16" t="n">
        <v>0.0711527927156464</v>
      </c>
      <c r="F31" s="16" t="n">
        <v>0.0946111963865339</v>
      </c>
      <c r="G31" s="16" t="n">
        <v>0.0788957604861698</v>
      </c>
      <c r="H31" s="16" t="n">
        <v>0.106957476983873</v>
      </c>
      <c r="I31" s="17" t="n">
        <f aca="false">(F31-E31)*100</f>
        <v>2.34584036708875</v>
      </c>
      <c r="J31" s="17" t="n">
        <f aca="false">(H31-G31)*100</f>
        <v>2.80617164977031</v>
      </c>
      <c r="K31" s="17" t="n">
        <f aca="false">I31-J31</f>
        <v>-0.460331282681558</v>
      </c>
      <c r="L31" s="18" t="n">
        <v>2.14960778714129</v>
      </c>
      <c r="M31" s="17" t="n">
        <f aca="false">K31-1.96*L31</f>
        <v>-4.67356254547848</v>
      </c>
      <c r="N31" s="17" t="n">
        <f aca="false">K31+1.96*L31</f>
        <v>3.75289998011536</v>
      </c>
      <c r="O31" s="19" t="n">
        <f aca="false">2*(1-NORMSDIST(ABS(K31/L31)))</f>
        <v>0.830432706666622</v>
      </c>
      <c r="P31" s="15" t="str">
        <f aca="false">IF(O31&lt;0.01,"**",IF(O31&lt;0.05,"*",""))</f>
        <v/>
      </c>
      <c r="Q31" s="15" t="n">
        <v>599</v>
      </c>
      <c r="R31" s="15" t="n">
        <v>391</v>
      </c>
      <c r="S31" s="15"/>
    </row>
    <row r="32" customFormat="false" ht="15" hidden="false" customHeight="false" outlineLevel="0" collapsed="false">
      <c r="A32" s="15" t="s">
        <v>87</v>
      </c>
      <c r="B32" s="15" t="s">
        <v>217</v>
      </c>
      <c r="C32" s="15" t="s">
        <v>104</v>
      </c>
      <c r="D32" s="15" t="s">
        <v>209</v>
      </c>
      <c r="E32" s="16" t="n">
        <v>0.0999107819984953</v>
      </c>
      <c r="F32" s="16" t="n">
        <v>0.0508798994566867</v>
      </c>
      <c r="G32" s="16" t="n">
        <v>0.0748228573989139</v>
      </c>
      <c r="H32" s="16" t="n">
        <v>0.067799451185635</v>
      </c>
      <c r="I32" s="17" t="n">
        <f aca="false">(F32-E32)*100</f>
        <v>-4.90308825418087</v>
      </c>
      <c r="J32" s="17" t="n">
        <f aca="false">(H32-G32)*100</f>
        <v>-0.702340621327895</v>
      </c>
      <c r="K32" s="17" t="n">
        <f aca="false">I32-J32</f>
        <v>-4.20074763285297</v>
      </c>
      <c r="L32" s="18" t="n">
        <v>2.40686669918288</v>
      </c>
      <c r="M32" s="17" t="n">
        <f aca="false">K32-1.96*L32</f>
        <v>-8.91820636325141</v>
      </c>
      <c r="N32" s="17" t="n">
        <f aca="false">K32+1.96*L32</f>
        <v>0.516711097545468</v>
      </c>
      <c r="O32" s="19" t="n">
        <f aca="false">2*(1-NORMSDIST(ABS(K32/L32)))</f>
        <v>0.0809295405765234</v>
      </c>
      <c r="P32" s="15" t="str">
        <f aca="false">IF(O32&lt;0.01,"**",IF(O32&lt;0.05,"*",""))</f>
        <v/>
      </c>
      <c r="Q32" s="15" t="n">
        <v>591</v>
      </c>
      <c r="R32" s="15" t="n">
        <v>374</v>
      </c>
      <c r="S32" s="15"/>
    </row>
    <row r="33" customFormat="false" ht="15" hidden="false" customHeight="false" outlineLevel="0" collapsed="false">
      <c r="A33" s="15" t="s">
        <v>87</v>
      </c>
      <c r="B33" s="15" t="s">
        <v>218</v>
      </c>
      <c r="C33" s="15" t="s">
        <v>106</v>
      </c>
      <c r="D33" s="15" t="s">
        <v>209</v>
      </c>
      <c r="E33" s="16" t="n">
        <v>0.122277475050803</v>
      </c>
      <c r="F33" s="16" t="n">
        <v>0.111926617493997</v>
      </c>
      <c r="G33" s="16" t="n">
        <v>0.126629113663661</v>
      </c>
      <c r="H33" s="16" t="n">
        <v>0.0928274953080123</v>
      </c>
      <c r="I33" s="17" t="n">
        <f aca="false">(F33-E33)*100</f>
        <v>-1.03508575568053</v>
      </c>
      <c r="J33" s="17" t="n">
        <f aca="false">(H33-G33)*100</f>
        <v>-3.38016183556489</v>
      </c>
      <c r="K33" s="17" t="n">
        <f aca="false">I33-J33</f>
        <v>2.34507607988436</v>
      </c>
      <c r="L33" s="18" t="n">
        <v>2.5834504448023</v>
      </c>
      <c r="M33" s="17" t="n">
        <f aca="false">K33-1.96*L33</f>
        <v>-2.71848679192816</v>
      </c>
      <c r="N33" s="17" t="n">
        <f aca="false">K33+1.96*L33</f>
        <v>7.40863895169687</v>
      </c>
      <c r="O33" s="19" t="n">
        <f aca="false">2*(1-NORMSDIST(ABS(K33/L33)))</f>
        <v>0.364020765492505</v>
      </c>
      <c r="P33" s="15" t="str">
        <f aca="false">IF(O33&lt;0.01,"**",IF(O33&lt;0.05,"*",""))</f>
        <v/>
      </c>
      <c r="Q33" s="15" t="n">
        <v>610</v>
      </c>
      <c r="R33" s="15" t="n">
        <v>412</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0.249918075674098</v>
      </c>
      <c r="F35" s="16" t="n">
        <v>0.372117628001424</v>
      </c>
      <c r="G35" s="16" t="n">
        <v>0.239575344069239</v>
      </c>
      <c r="H35" s="16" t="n">
        <v>0.285424304363992</v>
      </c>
      <c r="I35" s="17" t="n">
        <f aca="false">(F35-E35)*100</f>
        <v>12.2199552327327</v>
      </c>
      <c r="J35" s="17" t="n">
        <f aca="false">(H35-G35)*100</f>
        <v>4.58489602947529</v>
      </c>
      <c r="K35" s="17" t="n">
        <f aca="false">I35-J35</f>
        <v>7.63505920325737</v>
      </c>
      <c r="L35" s="18" t="n">
        <v>3.62255614286663</v>
      </c>
      <c r="M35" s="17" t="n">
        <f aca="false">K35-1.96*L35</f>
        <v>0.534849163238777</v>
      </c>
      <c r="N35" s="17" t="n">
        <f aca="false">K35+1.96*L35</f>
        <v>14.735269243276</v>
      </c>
      <c r="O35" s="19" t="n">
        <f aca="false">2*(1-NORMSDIST(ABS(K35/L35)))</f>
        <v>0.0350617830372118</v>
      </c>
      <c r="P35" s="15" t="str">
        <f aca="false">IF(O35&lt;0.01,"**",IF(O35&lt;0.05,"*",""))</f>
        <v>*</v>
      </c>
      <c r="Q35" s="15" t="n">
        <v>625</v>
      </c>
      <c r="R35" s="15" t="n">
        <v>414</v>
      </c>
      <c r="S35" s="15"/>
    </row>
    <row r="36" customFormat="false" ht="15" hidden="false" customHeight="false" outlineLevel="0" collapsed="false">
      <c r="A36" s="15" t="s">
        <v>108</v>
      </c>
      <c r="B36" s="15" t="s">
        <v>221</v>
      </c>
      <c r="C36" s="15" t="s">
        <v>111</v>
      </c>
      <c r="D36" s="15" t="s">
        <v>222</v>
      </c>
      <c r="E36" s="16" t="n">
        <v>0.14745706907103</v>
      </c>
      <c r="F36" s="16" t="n">
        <v>0.214462934534782</v>
      </c>
      <c r="G36" s="16" t="n">
        <v>0.143199324371005</v>
      </c>
      <c r="H36" s="16" t="n">
        <v>0.169466354701699</v>
      </c>
      <c r="I36" s="17" t="n">
        <f aca="false">(F36-E36)*100</f>
        <v>6.70058654637526</v>
      </c>
      <c r="J36" s="17" t="n">
        <f aca="false">(H36-G36)*100</f>
        <v>2.62670303306947</v>
      </c>
      <c r="K36" s="17" t="n">
        <f aca="false">I36-J36</f>
        <v>4.07388351330579</v>
      </c>
      <c r="L36" s="18" t="n">
        <v>2.94348025350144</v>
      </c>
      <c r="M36" s="17" t="n">
        <f aca="false">K36-1.96*L36</f>
        <v>-1.69533778355703</v>
      </c>
      <c r="N36" s="17" t="n">
        <f aca="false">K36+1.96*L36</f>
        <v>9.84310481016861</v>
      </c>
      <c r="O36" s="19" t="n">
        <f aca="false">2*(1-NORMSDIST(ABS(K36/L36)))</f>
        <v>0.166347340597468</v>
      </c>
      <c r="P36" s="15" t="str">
        <f aca="false">IF(O36&lt;0.01,"**",IF(O36&lt;0.05,"*",""))</f>
        <v/>
      </c>
      <c r="Q36" s="15" t="n">
        <v>625</v>
      </c>
      <c r="R36" s="15" t="n">
        <v>414</v>
      </c>
      <c r="S36" s="15"/>
    </row>
    <row r="37" customFormat="false" ht="15" hidden="false" customHeight="false" outlineLevel="0" collapsed="false">
      <c r="A37" s="15" t="s">
        <v>108</v>
      </c>
      <c r="B37" s="15" t="s">
        <v>223</v>
      </c>
      <c r="C37" s="15" t="s">
        <v>113</v>
      </c>
      <c r="D37" s="15" t="s">
        <v>220</v>
      </c>
      <c r="E37" s="16" t="n">
        <v>0.0867299473199456</v>
      </c>
      <c r="F37" s="16" t="n">
        <v>0.120986571429716</v>
      </c>
      <c r="G37" s="16" t="n">
        <v>0.0951061500990326</v>
      </c>
      <c r="H37" s="16" t="n">
        <v>0.129865241346416</v>
      </c>
      <c r="I37" s="17" t="n">
        <f aca="false">(F37-E37)*100</f>
        <v>3.42566241097701</v>
      </c>
      <c r="J37" s="17" t="n">
        <f aca="false">(H37-G37)*100</f>
        <v>3.47590912473833</v>
      </c>
      <c r="K37" s="17" t="n">
        <f aca="false">I37-J37</f>
        <v>-0.0502467137613207</v>
      </c>
      <c r="L37" s="18" t="n">
        <v>2.25951941222405</v>
      </c>
      <c r="M37" s="17" t="n">
        <f aca="false">K37-1.96*L37</f>
        <v>-4.47890476172046</v>
      </c>
      <c r="N37" s="17" t="n">
        <f aca="false">K37+1.96*L37</f>
        <v>4.37841133419782</v>
      </c>
      <c r="O37" s="19" t="n">
        <f aca="false">2*(1-NORMSDIST(ABS(K37/L37)))</f>
        <v>0.982258274539219</v>
      </c>
      <c r="P37" s="15" t="str">
        <f aca="false">IF(O37&lt;0.01,"**",IF(O37&lt;0.05,"*",""))</f>
        <v/>
      </c>
      <c r="Q37" s="15" t="n">
        <v>625</v>
      </c>
      <c r="R37" s="15" t="n">
        <v>414</v>
      </c>
      <c r="S37" s="15"/>
    </row>
    <row r="38" customFormat="false" ht="15" hidden="false" customHeight="false" outlineLevel="0" collapsed="false">
      <c r="A38" s="15" t="s">
        <v>108</v>
      </c>
      <c r="B38" s="15" t="s">
        <v>224</v>
      </c>
      <c r="C38" s="15" t="s">
        <v>115</v>
      </c>
      <c r="D38" s="15" t="s">
        <v>220</v>
      </c>
      <c r="E38" s="16" t="n">
        <v>0.0805875342956314</v>
      </c>
      <c r="F38" s="16" t="n">
        <v>0.157063629788484</v>
      </c>
      <c r="G38" s="16" t="n">
        <v>0.0859905279692282</v>
      </c>
      <c r="H38" s="16" t="n">
        <v>0.116174185497112</v>
      </c>
      <c r="I38" s="17" t="n">
        <f aca="false">(F38-E38)*100</f>
        <v>7.64760954928527</v>
      </c>
      <c r="J38" s="17" t="n">
        <f aca="false">(H38-G38)*100</f>
        <v>3.01836575278833</v>
      </c>
      <c r="K38" s="17" t="n">
        <f aca="false">I38-J38</f>
        <v>4.62924379649695</v>
      </c>
      <c r="L38" s="18" t="n">
        <v>2.62690325193368</v>
      </c>
      <c r="M38" s="17" t="n">
        <f aca="false">K38-1.96*L38</f>
        <v>-0.519486577293066</v>
      </c>
      <c r="N38" s="17" t="n">
        <f aca="false">K38+1.96*L38</f>
        <v>9.77797417028696</v>
      </c>
      <c r="O38" s="19" t="n">
        <f aca="false">2*(1-NORMSDIST(ABS(K38/L38)))</f>
        <v>0.0780281257917312</v>
      </c>
      <c r="P38" s="15" t="str">
        <f aca="false">IF(O38&lt;0.01,"**",IF(O38&lt;0.05,"*",""))</f>
        <v/>
      </c>
      <c r="Q38" s="15" t="n">
        <v>625</v>
      </c>
      <c r="R38" s="15" t="n">
        <v>414</v>
      </c>
      <c r="S38" s="15"/>
    </row>
    <row r="39" customFormat="false" ht="15" hidden="false" customHeight="false" outlineLevel="0" collapsed="false">
      <c r="A39" s="15" t="s">
        <v>108</v>
      </c>
      <c r="B39" s="15" t="s">
        <v>225</v>
      </c>
      <c r="C39" s="15" t="s">
        <v>117</v>
      </c>
      <c r="D39" s="15" t="s">
        <v>220</v>
      </c>
      <c r="E39" s="16" t="n">
        <v>0.0548486127651034</v>
      </c>
      <c r="F39" s="16" t="n">
        <v>0.0772110339302794</v>
      </c>
      <c r="G39" s="16" t="n">
        <v>0.0532587235343918</v>
      </c>
      <c r="H39" s="16" t="n">
        <v>0.0638527515773365</v>
      </c>
      <c r="I39" s="17" t="n">
        <f aca="false">(F39-E39)*100</f>
        <v>2.2362421165176</v>
      </c>
      <c r="J39" s="17" t="n">
        <f aca="false">(H39-G39)*100</f>
        <v>1.05940280429447</v>
      </c>
      <c r="K39" s="17" t="n">
        <f aca="false">I39-J39</f>
        <v>1.17683931222313</v>
      </c>
      <c r="L39" s="18" t="n">
        <v>1.87925629476832</v>
      </c>
      <c r="M39" s="17" t="n">
        <f aca="false">K39-1.96*L39</f>
        <v>-2.50650302552277</v>
      </c>
      <c r="N39" s="17" t="n">
        <f aca="false">K39+1.96*L39</f>
        <v>4.86018164996904</v>
      </c>
      <c r="O39" s="19" t="n">
        <f aca="false">2*(1-NORMSDIST(ABS(K39/L39)))</f>
        <v>0.53116666004893</v>
      </c>
      <c r="P39" s="15" t="str">
        <f aca="false">IF(O39&lt;0.01,"**",IF(O39&lt;0.05,"*",""))</f>
        <v/>
      </c>
      <c r="Q39" s="15" t="n">
        <v>625</v>
      </c>
      <c r="R39" s="15" t="n">
        <v>414</v>
      </c>
      <c r="S39" s="15"/>
    </row>
    <row r="40" customFormat="false" ht="15" hidden="false" customHeight="false" outlineLevel="0" collapsed="false">
      <c r="A40" s="15" t="s">
        <v>108</v>
      </c>
      <c r="B40" s="15" t="s">
        <v>226</v>
      </c>
      <c r="C40" s="15" t="s">
        <v>119</v>
      </c>
      <c r="D40" s="15" t="s">
        <v>220</v>
      </c>
      <c r="E40" s="16" t="n">
        <v>0.0374616337820171</v>
      </c>
      <c r="F40" s="16" t="n">
        <v>0.0482851720368131</v>
      </c>
      <c r="G40" s="16" t="n">
        <v>0.0305876340744797</v>
      </c>
      <c r="H40" s="16" t="n">
        <v>0.0459776783883394</v>
      </c>
      <c r="I40" s="17" t="n">
        <f aca="false">(F40-E40)*100</f>
        <v>1.0823538254796</v>
      </c>
      <c r="J40" s="17" t="n">
        <f aca="false">(H40-G40)*100</f>
        <v>1.53900443138596</v>
      </c>
      <c r="K40" s="17" t="n">
        <f aca="false">I40-J40</f>
        <v>-0.456650605906363</v>
      </c>
      <c r="L40" s="18" t="n">
        <v>1.53310512872114</v>
      </c>
      <c r="M40" s="17" t="n">
        <f aca="false">K40-1.96*L40</f>
        <v>-3.4615366581998</v>
      </c>
      <c r="N40" s="17" t="n">
        <f aca="false">K40+1.96*L40</f>
        <v>2.54823544638708</v>
      </c>
      <c r="O40" s="19" t="n">
        <f aca="false">2*(1-NORMSDIST(ABS(K40/L40)))</f>
        <v>0.765810061998048</v>
      </c>
      <c r="P40" s="15" t="str">
        <f aca="false">IF(O40&lt;0.01,"**",IF(O40&lt;0.05,"*",""))</f>
        <v/>
      </c>
      <c r="Q40" s="15" t="n">
        <v>625</v>
      </c>
      <c r="R40" s="15" t="n">
        <v>414</v>
      </c>
      <c r="S40" s="15"/>
    </row>
    <row r="41" customFormat="false" ht="15" hidden="false" customHeight="false" outlineLevel="0" collapsed="false">
      <c r="A41" s="15" t="s">
        <v>108</v>
      </c>
      <c r="B41" s="15" t="s">
        <v>227</v>
      </c>
      <c r="C41" s="15" t="s">
        <v>121</v>
      </c>
      <c r="D41" s="15" t="s">
        <v>220</v>
      </c>
      <c r="E41" s="16" t="n">
        <v>0.0542431199217911</v>
      </c>
      <c r="F41" s="16" t="n">
        <v>0.0337492708339536</v>
      </c>
      <c r="G41" s="16" t="n">
        <v>0.0274244160295468</v>
      </c>
      <c r="H41" s="16" t="n">
        <v>0.0391785534123847</v>
      </c>
      <c r="I41" s="17" t="n">
        <f aca="false">(F41-E41)*100</f>
        <v>-2.04938490878375</v>
      </c>
      <c r="J41" s="17" t="n">
        <f aca="false">(H41-G41)*100</f>
        <v>1.17541373828379</v>
      </c>
      <c r="K41" s="17" t="n">
        <f aca="false">I41-J41</f>
        <v>-3.22479864706754</v>
      </c>
      <c r="L41" s="18" t="n">
        <v>1.63448362215698</v>
      </c>
      <c r="M41" s="17" t="n">
        <f aca="false">K41-1.96*L41</f>
        <v>-6.42838654649523</v>
      </c>
      <c r="N41" s="17" t="n">
        <f aca="false">K41+1.96*L41</f>
        <v>-0.021210747639854</v>
      </c>
      <c r="O41" s="19" t="n">
        <f aca="false">2*(1-NORMSDIST(ABS(K41/L41)))</f>
        <v>0.0484981790856975</v>
      </c>
      <c r="P41" s="15" t="str">
        <f aca="false">IF(O41&lt;0.01,"**",IF(O41&lt;0.05,"*",""))</f>
        <v>*</v>
      </c>
      <c r="Q41" s="15" t="n">
        <v>625</v>
      </c>
      <c r="R41" s="15" t="n">
        <v>414</v>
      </c>
      <c r="S41" s="15"/>
    </row>
    <row r="42" customFormat="false" ht="15" hidden="false" customHeight="false" outlineLevel="0" collapsed="false">
      <c r="A42" s="15" t="s">
        <v>108</v>
      </c>
      <c r="B42" s="15" t="s">
        <v>228</v>
      </c>
      <c r="C42" s="15" t="s">
        <v>123</v>
      </c>
      <c r="D42" s="15" t="s">
        <v>220</v>
      </c>
      <c r="E42" s="16" t="n">
        <v>0.0394251684664386</v>
      </c>
      <c r="F42" s="16" t="n">
        <v>0.0772110339302794</v>
      </c>
      <c r="G42" s="16" t="n">
        <v>0.0404732366094723</v>
      </c>
      <c r="H42" s="16" t="n">
        <v>0.0509990173148378</v>
      </c>
      <c r="I42" s="17" t="n">
        <f aca="false">(F42-E42)*100</f>
        <v>3.77858654638408</v>
      </c>
      <c r="J42" s="17" t="n">
        <f aca="false">(H42-G42)*100</f>
        <v>1.05257807053656</v>
      </c>
      <c r="K42" s="17" t="n">
        <f aca="false">I42-J42</f>
        <v>2.72600847584752</v>
      </c>
      <c r="L42" s="18" t="n">
        <v>1.75718471686003</v>
      </c>
      <c r="M42" s="17" t="n">
        <f aca="false">K42-1.96*L42</f>
        <v>-0.718073569198133</v>
      </c>
      <c r="N42" s="17" t="n">
        <f aca="false">K42+1.96*L42</f>
        <v>6.17009052089317</v>
      </c>
      <c r="O42" s="19" t="n">
        <f aca="false">2*(1-NORMSDIST(ABS(K42/L42)))</f>
        <v>0.120817835298069</v>
      </c>
      <c r="P42" s="15" t="str">
        <f aca="false">IF(O42&lt;0.01,"**",IF(O42&lt;0.05,"*",""))</f>
        <v/>
      </c>
      <c r="Q42" s="15" t="n">
        <v>625</v>
      </c>
      <c r="R42" s="15" t="n">
        <v>414</v>
      </c>
      <c r="S42" s="15"/>
    </row>
    <row r="43" customFormat="false" ht="15" hidden="false" customHeight="false" outlineLevel="0" collapsed="false">
      <c r="A43" s="15" t="s">
        <v>108</v>
      </c>
      <c r="B43" s="15" t="s">
        <v>229</v>
      </c>
      <c r="C43" s="15" t="s">
        <v>125</v>
      </c>
      <c r="D43" s="15" t="s">
        <v>220</v>
      </c>
      <c r="E43" s="16" t="n">
        <v>0.014224720366555</v>
      </c>
      <c r="F43" s="16" t="n">
        <v>0.00728254522809684</v>
      </c>
      <c r="G43" s="16" t="n">
        <v>0.00883633238323767</v>
      </c>
      <c r="H43" s="16" t="n">
        <v>0.0137239886514566</v>
      </c>
      <c r="I43" s="17" t="n">
        <f aca="false">(F43-E43)*100</f>
        <v>-0.694217513845812</v>
      </c>
      <c r="J43" s="17" t="n">
        <f aca="false">(H43-G43)*100</f>
        <v>0.488765626821892</v>
      </c>
      <c r="K43" s="17" t="n">
        <f aca="false">I43-J43</f>
        <v>-1.1829831406677</v>
      </c>
      <c r="L43" s="18" t="n">
        <v>0.727304369460442</v>
      </c>
      <c r="M43" s="17" t="n">
        <f aca="false">K43-1.96*L43</f>
        <v>-2.60849970481017</v>
      </c>
      <c r="N43" s="17" t="n">
        <f aca="false">K43+1.96*L43</f>
        <v>0.242533423474763</v>
      </c>
      <c r="O43" s="19" t="n">
        <f aca="false">2*(1-NORMSDIST(ABS(K43/L43)))</f>
        <v>0.103836733339887</v>
      </c>
      <c r="P43" s="15" t="str">
        <f aca="false">IF(O43&lt;0.01,"**",IF(O43&lt;0.05,"*",""))</f>
        <v/>
      </c>
      <c r="Q43" s="15" t="n">
        <v>625</v>
      </c>
      <c r="R43" s="15" t="n">
        <v>414</v>
      </c>
      <c r="S43" s="15"/>
    </row>
    <row r="44" customFormat="false" ht="15" hidden="false" customHeight="false" outlineLevel="0" collapsed="false">
      <c r="A44" s="15" t="s">
        <v>108</v>
      </c>
      <c r="B44" s="15" t="s">
        <v>230</v>
      </c>
      <c r="C44" s="15" t="s">
        <v>127</v>
      </c>
      <c r="D44" s="15" t="s">
        <v>220</v>
      </c>
      <c r="E44" s="16" t="n">
        <v>0.0197374239813032</v>
      </c>
      <c r="F44" s="16" t="n">
        <v>0.0412434309557006</v>
      </c>
      <c r="G44" s="16" t="n">
        <v>0.0140092503014679</v>
      </c>
      <c r="H44" s="16" t="n">
        <v>0.0180502754073607</v>
      </c>
      <c r="I44" s="17" t="n">
        <f aca="false">(F44-E44)*100</f>
        <v>2.15060069743974</v>
      </c>
      <c r="J44" s="17" t="n">
        <f aca="false">(H44-G44)*100</f>
        <v>0.404102510589274</v>
      </c>
      <c r="K44" s="17" t="n">
        <f aca="false">I44-J44</f>
        <v>1.74649818685047</v>
      </c>
      <c r="L44" s="18" t="n">
        <v>1.32645111648893</v>
      </c>
      <c r="M44" s="17" t="n">
        <f aca="false">K44-1.96*L44</f>
        <v>-0.853346001467838</v>
      </c>
      <c r="N44" s="17" t="n">
        <f aca="false">K44+1.96*L44</f>
        <v>4.34634237516877</v>
      </c>
      <c r="O44" s="19" t="n">
        <f aca="false">2*(1-NORMSDIST(ABS(K44/L44)))</f>
        <v>0.187949315473046</v>
      </c>
      <c r="P44" s="15" t="str">
        <f aca="false">IF(O44&lt;0.01,"**",IF(O44&lt;0.05,"*",""))</f>
        <v/>
      </c>
      <c r="Q44" s="15" t="n">
        <v>625</v>
      </c>
      <c r="R44" s="15" t="n">
        <v>414</v>
      </c>
      <c r="S44" s="15"/>
    </row>
    <row r="45" customFormat="false" ht="15" hidden="false" customHeight="false" outlineLevel="0" collapsed="false">
      <c r="A45" s="15" t="s">
        <v>108</v>
      </c>
      <c r="B45" s="15" t="s">
        <v>231</v>
      </c>
      <c r="C45" s="15" t="s">
        <v>129</v>
      </c>
      <c r="D45" s="15" t="s">
        <v>232</v>
      </c>
      <c r="E45" s="16" t="n">
        <v>0.0886801814124095</v>
      </c>
      <c r="F45" s="16" t="n">
        <v>0.0820271469960378</v>
      </c>
      <c r="G45" s="16" t="n">
        <v>0.0663521141003151</v>
      </c>
      <c r="H45" s="16" t="n">
        <v>0.0582715821881804</v>
      </c>
      <c r="I45" s="17" t="n">
        <f aca="false">(F45-E45)*100</f>
        <v>-0.66530344163717</v>
      </c>
      <c r="J45" s="17" t="n">
        <f aca="false">(H45-G45)*100</f>
        <v>-0.808053191213471</v>
      </c>
      <c r="K45" s="17" t="n">
        <f aca="false">I45-J45</f>
        <v>0.142749749576301</v>
      </c>
      <c r="L45" s="18" t="n">
        <v>2.21843716503901</v>
      </c>
      <c r="M45" s="17" t="n">
        <f aca="false">K45-1.96*L45</f>
        <v>-4.20538709390017</v>
      </c>
      <c r="N45" s="17" t="n">
        <f aca="false">K45+1.96*L45</f>
        <v>4.49088659305277</v>
      </c>
      <c r="O45" s="19" t="n">
        <f aca="false">2*(1-NORMSDIST(ABS(K45/L45)))</f>
        <v>0.948693939958346</v>
      </c>
      <c r="P45" s="15" t="str">
        <f aca="false">IF(O45&lt;0.01,"**",IF(O45&lt;0.05,"*",""))</f>
        <v/>
      </c>
      <c r="Q45" s="15" t="n">
        <v>606</v>
      </c>
      <c r="R45" s="15" t="n">
        <v>414</v>
      </c>
      <c r="S45" s="15"/>
    </row>
    <row r="46" customFormat="false" ht="15" hidden="false" customHeight="false" outlineLevel="0" collapsed="false">
      <c r="A46" s="15" t="s">
        <v>108</v>
      </c>
      <c r="B46" s="15" t="s">
        <v>233</v>
      </c>
      <c r="C46" s="15" t="s">
        <v>131</v>
      </c>
      <c r="D46" s="15" t="s">
        <v>232</v>
      </c>
      <c r="E46" s="16" t="n">
        <v>0.00667635405210259</v>
      </c>
      <c r="F46" s="16" t="n">
        <v>0.014448336320066</v>
      </c>
      <c r="G46" s="16" t="n">
        <v>0.00853046085882908</v>
      </c>
      <c r="H46" s="16" t="n">
        <v>0.00409938988818931</v>
      </c>
      <c r="I46" s="17" t="n">
        <f aca="false">(F46-E46)*100</f>
        <v>0.777198226796343</v>
      </c>
      <c r="J46" s="17" t="n">
        <f aca="false">(H46-G46)*100</f>
        <v>-0.443107097063977</v>
      </c>
      <c r="K46" s="17" t="n">
        <f aca="false">I46-J46</f>
        <v>1.22030532386032</v>
      </c>
      <c r="L46" s="18" t="n">
        <v>0.749689347060786</v>
      </c>
      <c r="M46" s="17" t="n">
        <f aca="false">K46-1.96*L46</f>
        <v>-0.24908579637882</v>
      </c>
      <c r="N46" s="17" t="n">
        <f aca="false">K46+1.96*L46</f>
        <v>2.68969644409946</v>
      </c>
      <c r="O46" s="19" t="n">
        <f aca="false">2*(1-NORMSDIST(ABS(K46/L46)))</f>
        <v>0.10357833388795</v>
      </c>
      <c r="P46" s="15" t="str">
        <f aca="false">IF(O46&lt;0.01,"**",IF(O46&lt;0.05,"*",""))</f>
        <v/>
      </c>
      <c r="Q46" s="15" t="n">
        <v>625</v>
      </c>
      <c r="R46" s="15" t="n">
        <v>414</v>
      </c>
      <c r="S46" s="15"/>
    </row>
    <row r="47" customFormat="false" ht="15" hidden="false" customHeight="false" outlineLevel="0" collapsed="false">
      <c r="A47" s="15" t="s">
        <v>108</v>
      </c>
      <c r="B47" s="15" t="s">
        <v>234</v>
      </c>
      <c r="C47" s="15" t="s">
        <v>133</v>
      </c>
      <c r="D47" s="15" t="s">
        <v>235</v>
      </c>
      <c r="E47" s="16" t="n">
        <v>0.0717053707645675</v>
      </c>
      <c r="F47" s="16" t="n">
        <v>0.0261877515041065</v>
      </c>
      <c r="G47" s="16" t="n">
        <v>0.0897358035093657</v>
      </c>
      <c r="H47" s="16" t="n">
        <v>0.0695898247950552</v>
      </c>
      <c r="I47" s="17" t="n">
        <f aca="false">(F47-E47)*100</f>
        <v>-4.5517619260461</v>
      </c>
      <c r="J47" s="17" t="n">
        <f aca="false">(H47-G47)*100</f>
        <v>-2.01459787143105</v>
      </c>
      <c r="K47" s="17" t="n">
        <f aca="false">I47-J47</f>
        <v>-2.53716405461506</v>
      </c>
      <c r="L47" s="18" t="n">
        <v>2.86684553269823</v>
      </c>
      <c r="M47" s="17" t="n">
        <f aca="false">K47-1.96*L47</f>
        <v>-8.15618129870358</v>
      </c>
      <c r="N47" s="17" t="n">
        <f aca="false">K47+1.96*L47</f>
        <v>3.08185318947346</v>
      </c>
      <c r="O47" s="19" t="n">
        <f aca="false">2*(1-NORMSDIST(ABS(K47/L47)))</f>
        <v>0.376155548070029</v>
      </c>
      <c r="P47" s="15" t="str">
        <f aca="false">IF(O47&lt;0.01,"**",IF(O47&lt;0.05,"*",""))</f>
        <v/>
      </c>
      <c r="Q47" s="15" t="n">
        <v>156</v>
      </c>
      <c r="R47" s="15" t="n">
        <v>190</v>
      </c>
      <c r="S47" s="15"/>
    </row>
    <row r="48" customFormat="false" ht="15" hidden="false" customHeight="false" outlineLevel="0" collapsed="false">
      <c r="A48" s="15" t="s">
        <v>108</v>
      </c>
      <c r="B48" s="15" t="s">
        <v>236</v>
      </c>
      <c r="C48" s="15" t="s">
        <v>135</v>
      </c>
      <c r="D48" s="15" t="s">
        <v>235</v>
      </c>
      <c r="E48" s="16" t="n">
        <v>0.0453835934694106</v>
      </c>
      <c r="F48" s="16" t="n">
        <v>0.0593848439321944</v>
      </c>
      <c r="G48" s="16" t="n">
        <v>0.0323508108510111</v>
      </c>
      <c r="H48" s="16" t="n">
        <v>0.104286439767011</v>
      </c>
      <c r="I48" s="17" t="n">
        <f aca="false">(F48-E48)*100</f>
        <v>1.40012504627838</v>
      </c>
      <c r="J48" s="17" t="n">
        <f aca="false">(H48-G48)*100</f>
        <v>7.1935628916</v>
      </c>
      <c r="K48" s="17" t="n">
        <f aca="false">I48-J48</f>
        <v>-5.79343784532161</v>
      </c>
      <c r="L48" s="18" t="n">
        <v>3.88725415425987</v>
      </c>
      <c r="M48" s="17" t="n">
        <f aca="false">K48-1.96*L48</f>
        <v>-13.412455987671</v>
      </c>
      <c r="N48" s="17" t="n">
        <f aca="false">K48+1.96*L48</f>
        <v>1.82558029702773</v>
      </c>
      <c r="O48" s="19" t="n">
        <f aca="false">2*(1-NORMSDIST(ABS(K48/L48)))</f>
        <v>0.13612759323342</v>
      </c>
      <c r="P48" s="15" t="str">
        <f aca="false">IF(O48&lt;0.01,"**",IF(O48&lt;0.05,"*",""))</f>
        <v/>
      </c>
      <c r="Q48" s="15" t="n">
        <v>93</v>
      </c>
      <c r="R48" s="15" t="n">
        <v>68</v>
      </c>
      <c r="S48" s="15"/>
    </row>
    <row r="49" customFormat="false" ht="15" hidden="false" customHeight="false" outlineLevel="0" collapsed="false">
      <c r="A49" s="15" t="s">
        <v>108</v>
      </c>
      <c r="B49" s="15" t="s">
        <v>237</v>
      </c>
      <c r="C49" s="15" t="s">
        <v>137</v>
      </c>
      <c r="D49" s="15" t="s">
        <v>235</v>
      </c>
      <c r="E49" s="16" t="n">
        <v>0.131350059732058</v>
      </c>
      <c r="F49" s="16" t="n">
        <v>0.166258233221078</v>
      </c>
      <c r="G49" s="16" t="n">
        <v>0.143921141093373</v>
      </c>
      <c r="H49" s="16" t="n">
        <v>0.190879894825723</v>
      </c>
      <c r="I49" s="17" t="n">
        <f aca="false">(F49-E49)*100</f>
        <v>3.49081734890198</v>
      </c>
      <c r="J49" s="17" t="n">
        <f aca="false">(H49-G49)*100</f>
        <v>4.69587537323508</v>
      </c>
      <c r="K49" s="17" t="n">
        <f aca="false">I49-J49</f>
        <v>-1.2050580243331</v>
      </c>
      <c r="L49" s="18" t="n">
        <v>4.20891660917769</v>
      </c>
      <c r="M49" s="17" t="n">
        <f aca="false">K49-1.96*L49</f>
        <v>-9.45453457832137</v>
      </c>
      <c r="N49" s="17" t="n">
        <f aca="false">K49+1.96*L49</f>
        <v>7.04441852965516</v>
      </c>
      <c r="O49" s="19" t="n">
        <f aca="false">2*(1-NORMSDIST(ABS(K49/L49)))</f>
        <v>0.774640133804964</v>
      </c>
      <c r="P49" s="15" t="str">
        <f aca="false">IF(O49&lt;0.01,"**",IF(O49&lt;0.05,"*",""))</f>
        <v/>
      </c>
      <c r="Q49" s="15" t="n">
        <v>205</v>
      </c>
      <c r="R49" s="15" t="n">
        <v>228</v>
      </c>
      <c r="S49" s="15"/>
    </row>
    <row r="50" customFormat="false" ht="15" hidden="false" customHeight="false" outlineLevel="0" collapsed="false">
      <c r="A50" s="15" t="s">
        <v>108</v>
      </c>
      <c r="B50" s="15" t="s">
        <v>238</v>
      </c>
      <c r="C50" s="15" t="s">
        <v>139</v>
      </c>
      <c r="D50" s="15" t="s">
        <v>235</v>
      </c>
      <c r="E50" s="16" t="n">
        <v>0.183690558273044</v>
      </c>
      <c r="F50" s="16" t="n">
        <v>0.299464552164625</v>
      </c>
      <c r="G50" s="16" t="n">
        <v>0.204446630957431</v>
      </c>
      <c r="H50" s="16" t="n">
        <v>0.2163761287174</v>
      </c>
      <c r="I50" s="17" t="n">
        <f aca="false">(F50-E50)*100</f>
        <v>11.5773993891581</v>
      </c>
      <c r="J50" s="17" t="n">
        <f aca="false">(H50-G50)*100</f>
        <v>1.19294977599694</v>
      </c>
      <c r="K50" s="17" t="n">
        <f aca="false">I50-J50</f>
        <v>10.3844496131612</v>
      </c>
      <c r="L50" s="18" t="n">
        <v>8.513391952133</v>
      </c>
      <c r="M50" s="17" t="n">
        <f aca="false">K50-1.96*L50</f>
        <v>-6.30179861301948</v>
      </c>
      <c r="N50" s="17" t="n">
        <f aca="false">K50+1.96*L50</f>
        <v>27.0706978393419</v>
      </c>
      <c r="O50" s="19" t="n">
        <f aca="false">2*(1-NORMSDIST(ABS(K50/L50)))</f>
        <v>0.222548980894703</v>
      </c>
      <c r="P50" s="15" t="str">
        <f aca="false">IF(O50&lt;0.01,"**",IF(O50&lt;0.05,"*",""))</f>
        <v/>
      </c>
      <c r="Q50" s="15" t="n">
        <v>89</v>
      </c>
      <c r="R50" s="15" t="n">
        <v>70</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0.540692201443472</v>
      </c>
      <c r="F52" s="16" t="n">
        <v>0.370848649731209</v>
      </c>
      <c r="G52" s="16" t="n">
        <v>0.453922558070365</v>
      </c>
      <c r="H52" s="16" t="n">
        <v>0.493321894566874</v>
      </c>
      <c r="I52" s="17" t="n">
        <f aca="false">(F52-E52)*100</f>
        <v>-16.9843551712263</v>
      </c>
      <c r="J52" s="17" t="n">
        <f aca="false">(H52-G52)*100</f>
        <v>3.93993364965091</v>
      </c>
      <c r="K52" s="17" t="n">
        <f aca="false">I52-J52</f>
        <v>-20.9242888208772</v>
      </c>
      <c r="L52" s="18" t="n">
        <v>4.56459846693248</v>
      </c>
      <c r="M52" s="17" t="n">
        <f aca="false">K52-1.96*L52</f>
        <v>-29.8709018160648</v>
      </c>
      <c r="N52" s="17" t="n">
        <f aca="false">K52+1.96*L52</f>
        <v>-11.9776758256895</v>
      </c>
      <c r="O52" s="19" t="n">
        <f aca="false">2*(1-NORMSDIST(ABS(K52/L52)))</f>
        <v>4.56083211597402E-006</v>
      </c>
      <c r="P52" s="15" t="str">
        <f aca="false">IF(O52&lt;0.01,"**",IF(O52&lt;0.05,"*",""))</f>
        <v>**</v>
      </c>
      <c r="Q52" s="15" t="n">
        <v>439</v>
      </c>
      <c r="R52" s="15" t="n">
        <v>383</v>
      </c>
      <c r="S52" s="15" t="s">
        <v>241</v>
      </c>
    </row>
    <row r="53" customFormat="false" ht="15" hidden="false" customHeight="false" outlineLevel="0" collapsed="false">
      <c r="A53" s="15" t="s">
        <v>141</v>
      </c>
      <c r="B53" s="15" t="s">
        <v>242</v>
      </c>
      <c r="C53" s="15" t="s">
        <v>144</v>
      </c>
      <c r="D53" s="15" t="s">
        <v>240</v>
      </c>
      <c r="E53" s="16" t="n">
        <v>0.776561093097705</v>
      </c>
      <c r="F53" s="16" t="n">
        <v>0.584200193080742</v>
      </c>
      <c r="G53" s="16" t="n">
        <v>0.748521226540506</v>
      </c>
      <c r="H53" s="16" t="n">
        <v>0.718410883523994</v>
      </c>
      <c r="I53" s="17" t="n">
        <f aca="false">(F53-E53)*100</f>
        <v>-19.2360900016963</v>
      </c>
      <c r="J53" s="17" t="n">
        <f aca="false">(H53-G53)*100</f>
        <v>-3.01103430165123</v>
      </c>
      <c r="K53" s="17" t="n">
        <f aca="false">I53-J53</f>
        <v>-16.2250557000451</v>
      </c>
      <c r="L53" s="18" t="n">
        <v>4.20387794532593</v>
      </c>
      <c r="M53" s="17" t="n">
        <f aca="false">K53-1.96*L53</f>
        <v>-24.4646564728839</v>
      </c>
      <c r="N53" s="17" t="n">
        <f aca="false">K53+1.96*L53</f>
        <v>-7.98545492720625</v>
      </c>
      <c r="O53" s="19" t="n">
        <f aca="false">2*(1-NORMSDIST(ABS(K53/L53)))</f>
        <v>0.000113598382607938</v>
      </c>
      <c r="P53" s="15" t="str">
        <f aca="false">IF(O53&lt;0.01,"**",IF(O53&lt;0.05,"*",""))</f>
        <v>**</v>
      </c>
      <c r="Q53" s="15" t="n">
        <v>427</v>
      </c>
      <c r="R53" s="15" t="n">
        <v>351</v>
      </c>
      <c r="S53" s="15" t="s">
        <v>241</v>
      </c>
    </row>
    <row r="54" customFormat="false" ht="15" hidden="false" customHeight="false" outlineLevel="0" collapsed="false">
      <c r="A54" s="15" t="s">
        <v>141</v>
      </c>
      <c r="B54" s="15" t="s">
        <v>243</v>
      </c>
      <c r="C54" s="15" t="s">
        <v>146</v>
      </c>
      <c r="D54" s="15" t="s">
        <v>240</v>
      </c>
      <c r="E54" s="16" t="n">
        <v>0.553148624689605</v>
      </c>
      <c r="F54" s="16" t="n">
        <v>0.22289968708844</v>
      </c>
      <c r="G54" s="16" t="n">
        <v>0.437085668572259</v>
      </c>
      <c r="H54" s="16" t="n">
        <v>0.302839312674975</v>
      </c>
      <c r="I54" s="17" t="n">
        <f aca="false">(F54-E54)*100</f>
        <v>-33.0248937601166</v>
      </c>
      <c r="J54" s="17" t="n">
        <f aca="false">(H54-G54)*100</f>
        <v>-13.4246355897284</v>
      </c>
      <c r="K54" s="17" t="n">
        <f aca="false">I54-J54</f>
        <v>-19.6002581703882</v>
      </c>
      <c r="L54" s="18" t="n">
        <v>6.04337743253632</v>
      </c>
      <c r="M54" s="17" t="n">
        <f aca="false">K54-1.96*L54</f>
        <v>-31.4452779381594</v>
      </c>
      <c r="N54" s="17" t="n">
        <f aca="false">K54+1.96*L54</f>
        <v>-7.75523840261701</v>
      </c>
      <c r="O54" s="19" t="n">
        <f aca="false">2*(1-NORMSDIST(ABS(K54/L54)))</f>
        <v>0.00118169368399279</v>
      </c>
      <c r="P54" s="15" t="str">
        <f aca="false">IF(O54&lt;0.01,"**",IF(O54&lt;0.05,"*",""))</f>
        <v>**</v>
      </c>
      <c r="Q54" s="15" t="n">
        <v>210</v>
      </c>
      <c r="R54" s="15" t="n">
        <v>287</v>
      </c>
      <c r="S54" s="15" t="s">
        <v>241</v>
      </c>
    </row>
    <row r="55" customFormat="false" ht="15" hidden="false" customHeight="false" outlineLevel="0" collapsed="false">
      <c r="A55" s="15" t="s">
        <v>141</v>
      </c>
      <c r="B55" s="15" t="s">
        <v>244</v>
      </c>
      <c r="C55" s="15" t="s">
        <v>148</v>
      </c>
      <c r="D55" s="15" t="s">
        <v>240</v>
      </c>
      <c r="E55" s="16" t="n">
        <v>0.469161182457197</v>
      </c>
      <c r="F55" s="16" t="n">
        <v>0.189324055794375</v>
      </c>
      <c r="G55" s="16" t="n">
        <v>0.407849476742962</v>
      </c>
      <c r="H55" s="16" t="n">
        <v>0.247106847529446</v>
      </c>
      <c r="I55" s="17" t="n">
        <f aca="false">(F55-E55)*100</f>
        <v>-27.9837126662823</v>
      </c>
      <c r="J55" s="17" t="n">
        <f aca="false">(H55-G55)*100</f>
        <v>-16.0742629213516</v>
      </c>
      <c r="K55" s="17" t="n">
        <f aca="false">I55-J55</f>
        <v>-11.9094497449307</v>
      </c>
      <c r="L55" s="18" t="n">
        <v>7.77561877095537</v>
      </c>
      <c r="M55" s="17" t="n">
        <f aca="false">K55-1.96*L55</f>
        <v>-27.1496625360032</v>
      </c>
      <c r="N55" s="17" t="n">
        <f aca="false">K55+1.96*L55</f>
        <v>3.33076304614187</v>
      </c>
      <c r="O55" s="19" t="n">
        <f aca="false">2*(1-NORMSDIST(ABS(K55/L55)))</f>
        <v>0.125611263939186</v>
      </c>
      <c r="P55" s="15" t="str">
        <f aca="false">IF(O55&lt;0.01,"**",IF(O55&lt;0.05,"*",""))</f>
        <v/>
      </c>
      <c r="Q55" s="15" t="n">
        <v>119</v>
      </c>
      <c r="R55" s="15" t="n">
        <v>216</v>
      </c>
      <c r="S55" s="15" t="s">
        <v>241</v>
      </c>
    </row>
    <row r="56" customFormat="false" ht="15" hidden="false" customHeight="false" outlineLevel="0" collapsed="false">
      <c r="A56" s="15" t="s">
        <v>141</v>
      </c>
      <c r="B56" s="15" t="s">
        <v>245</v>
      </c>
      <c r="C56" s="15" t="s">
        <v>150</v>
      </c>
      <c r="D56" s="15" t="s">
        <v>240</v>
      </c>
      <c r="E56" s="16" t="n">
        <v>0.636469903288738</v>
      </c>
      <c r="F56" s="16" t="n">
        <v>0.404274033550025</v>
      </c>
      <c r="G56" s="16" t="n">
        <v>0.585770752296059</v>
      </c>
      <c r="H56" s="16" t="n">
        <v>0.548043830178007</v>
      </c>
      <c r="I56" s="17" t="n">
        <f aca="false">(F56-E56)*100</f>
        <v>-23.2195869738713</v>
      </c>
      <c r="J56" s="17" t="n">
        <f aca="false">(H56-G56)*100</f>
        <v>-3.77269221180513</v>
      </c>
      <c r="K56" s="17" t="n">
        <f aca="false">I56-J56</f>
        <v>-19.4468947620662</v>
      </c>
      <c r="L56" s="18" t="n">
        <v>4.46525909754888</v>
      </c>
      <c r="M56" s="17" t="n">
        <f aca="false">K56-1.96*L56</f>
        <v>-28.198802593262</v>
      </c>
      <c r="N56" s="17" t="n">
        <f aca="false">K56+1.96*L56</f>
        <v>-10.6949869308703</v>
      </c>
      <c r="O56" s="19" t="n">
        <f aca="false">2*(1-NORMSDIST(ABS(K56/L56)))</f>
        <v>1.32972891357941E-005</v>
      </c>
      <c r="P56" s="15" t="str">
        <f aca="false">IF(O56&lt;0.01,"**",IF(O56&lt;0.05,"*",""))</f>
        <v>**</v>
      </c>
      <c r="Q56" s="15" t="n">
        <v>400</v>
      </c>
      <c r="R56" s="15" t="n">
        <v>371</v>
      </c>
      <c r="S56" s="15" t="s">
        <v>241</v>
      </c>
    </row>
    <row r="57" customFormat="false" ht="15" hidden="false" customHeight="false" outlineLevel="0" collapsed="false">
      <c r="A57" s="15" t="s">
        <v>141</v>
      </c>
      <c r="B57" s="15" t="s">
        <v>246</v>
      </c>
      <c r="C57" s="15" t="s">
        <v>152</v>
      </c>
      <c r="D57" s="15" t="s">
        <v>240</v>
      </c>
      <c r="E57" s="16" t="n">
        <v>0.548038812777472</v>
      </c>
      <c r="F57" s="16" t="n">
        <v>0.36665873515112</v>
      </c>
      <c r="G57" s="16" t="n">
        <v>0.459204238296156</v>
      </c>
      <c r="H57" s="16" t="n">
        <v>0.435441041583745</v>
      </c>
      <c r="I57" s="17" t="n">
        <f aca="false">(F57-E57)*100</f>
        <v>-18.1380077626352</v>
      </c>
      <c r="J57" s="17" t="n">
        <f aca="false">(H57-G57)*100</f>
        <v>-2.37631967124111</v>
      </c>
      <c r="K57" s="17" t="n">
        <f aca="false">I57-J57</f>
        <v>-15.7616880913941</v>
      </c>
      <c r="L57" s="18" t="n">
        <v>5.91580314303974</v>
      </c>
      <c r="M57" s="17" t="n">
        <f aca="false">K57-1.96*L57</f>
        <v>-27.356662251752</v>
      </c>
      <c r="N57" s="17" t="n">
        <f aca="false">K57+1.96*L57</f>
        <v>-4.16671393103625</v>
      </c>
      <c r="O57" s="19" t="n">
        <f aca="false">2*(1-NORMSDIST(ABS(K57/L57)))</f>
        <v>0.00771404385950891</v>
      </c>
      <c r="P57" s="15" t="str">
        <f aca="false">IF(O57&lt;0.01,"**",IF(O57&lt;0.05,"*",""))</f>
        <v>**</v>
      </c>
      <c r="Q57" s="15" t="n">
        <v>242</v>
      </c>
      <c r="R57" s="15" t="n">
        <v>292</v>
      </c>
      <c r="S57" s="15" t="s">
        <v>241</v>
      </c>
    </row>
    <row r="58" customFormat="false" ht="15" hidden="false" customHeight="false" outlineLevel="0" collapsed="false">
      <c r="A58" s="15" t="s">
        <v>141</v>
      </c>
      <c r="B58" s="15" t="s">
        <v>247</v>
      </c>
      <c r="C58" s="15" t="s">
        <v>154</v>
      </c>
      <c r="D58" s="15" t="s">
        <v>240</v>
      </c>
      <c r="E58" s="16" t="n">
        <v>0.785928829733276</v>
      </c>
      <c r="F58" s="16" t="n">
        <v>0.566604275451822</v>
      </c>
      <c r="G58" s="16" t="n">
        <v>0.688141642764975</v>
      </c>
      <c r="H58" s="16" t="n">
        <v>0.625799072107187</v>
      </c>
      <c r="I58" s="17" t="n">
        <f aca="false">(F58-E58)*100</f>
        <v>-21.9324554281454</v>
      </c>
      <c r="J58" s="17" t="n">
        <f aca="false">(H58-G58)*100</f>
        <v>-6.23425706577882</v>
      </c>
      <c r="K58" s="17" t="n">
        <f aca="false">I58-J58</f>
        <v>-15.6981983623666</v>
      </c>
      <c r="L58" s="18" t="n">
        <v>7.29550986530735</v>
      </c>
      <c r="M58" s="17" t="n">
        <f aca="false">K58-1.96*L58</f>
        <v>-29.997397698369</v>
      </c>
      <c r="N58" s="17" t="n">
        <f aca="false">K58+1.96*L58</f>
        <v>-1.39899902636417</v>
      </c>
      <c r="O58" s="19" t="n">
        <f aca="false">2*(1-NORMSDIST(ABS(K58/L58)))</f>
        <v>0.0314161315670793</v>
      </c>
      <c r="P58" s="15" t="str">
        <f aca="false">IF(O58&lt;0.01,"**",IF(O58&lt;0.05,"*",""))</f>
        <v>*</v>
      </c>
      <c r="Q58" s="15" t="n">
        <v>132</v>
      </c>
      <c r="R58" s="15" t="n">
        <v>113</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0.706205364297613</v>
      </c>
      <c r="F60" s="16" t="n">
        <v>0.742034898538512</v>
      </c>
      <c r="G60" s="16" t="n">
        <v>0.679667676228905</v>
      </c>
      <c r="H60" s="16" t="n">
        <v>0.62269013939477</v>
      </c>
      <c r="I60" s="17" t="n">
        <f aca="false">(F60-E60)*100</f>
        <v>3.5829534240899</v>
      </c>
      <c r="J60" s="17" t="n">
        <f aca="false">(H60-G60)*100</f>
        <v>-5.69775368341351</v>
      </c>
      <c r="K60" s="17" t="n">
        <f aca="false">I60-J60</f>
        <v>9.28070710750341</v>
      </c>
      <c r="L60" s="18" t="n">
        <v>4.03489728044214</v>
      </c>
      <c r="M60" s="17" t="n">
        <f aca="false">K60-1.96*L60</f>
        <v>1.3723084378368</v>
      </c>
      <c r="N60" s="17" t="n">
        <f aca="false">K60+1.96*L60</f>
        <v>17.18910577717</v>
      </c>
      <c r="O60" s="19" t="n">
        <f aca="false">2*(1-NORMSDIST(ABS(K60/L60)))</f>
        <v>0.0214419955681813</v>
      </c>
      <c r="P60" s="15" t="str">
        <f aca="false">IF(O60&lt;0.01,"**",IF(O60&lt;0.05,"*",""))</f>
        <v>*</v>
      </c>
      <c r="Q60" s="15" t="n">
        <v>514</v>
      </c>
      <c r="R60" s="15" t="n">
        <v>345</v>
      </c>
      <c r="S60" s="15"/>
    </row>
    <row r="61" customFormat="false" ht="15" hidden="false" customHeight="false" outlineLevel="0" collapsed="false">
      <c r="A61" s="15" t="s">
        <v>156</v>
      </c>
      <c r="B61" s="15" t="s">
        <v>250</v>
      </c>
      <c r="C61" s="15" t="s">
        <v>159</v>
      </c>
      <c r="D61" s="15" t="s">
        <v>249</v>
      </c>
      <c r="E61" s="16" t="n">
        <v>0.609948970707441</v>
      </c>
      <c r="F61" s="16" t="n">
        <v>0.534436852273473</v>
      </c>
      <c r="G61" s="16" t="n">
        <v>0.573765685710505</v>
      </c>
      <c r="H61" s="16" t="n">
        <v>0.491468788591449</v>
      </c>
      <c r="I61" s="17" t="n">
        <f aca="false">(F61-E61)*100</f>
        <v>-7.55121184339675</v>
      </c>
      <c r="J61" s="17" t="n">
        <f aca="false">(H61-G61)*100</f>
        <v>-8.2296897119056</v>
      </c>
      <c r="K61" s="17" t="n">
        <f aca="false">I61-J61</f>
        <v>0.678477868508847</v>
      </c>
      <c r="L61" s="18" t="n">
        <v>4.35753941523394</v>
      </c>
      <c r="M61" s="17" t="n">
        <f aca="false">K61-1.96*L61</f>
        <v>-7.86229938534967</v>
      </c>
      <c r="N61" s="17" t="n">
        <f aca="false">K61+1.96*L61</f>
        <v>9.21925512236737</v>
      </c>
      <c r="O61" s="19" t="n">
        <f aca="false">2*(1-NORMSDIST(ABS(K61/L61)))</f>
        <v>0.876267872421915</v>
      </c>
      <c r="P61" s="15" t="str">
        <f aca="false">IF(O61&lt;0.01,"**",IF(O61&lt;0.05,"*",""))</f>
        <v/>
      </c>
      <c r="Q61" s="15" t="n">
        <v>518</v>
      </c>
      <c r="R61" s="15" t="n">
        <v>372</v>
      </c>
      <c r="S61" s="15"/>
    </row>
    <row r="62" customFormat="false" ht="15" hidden="false" customHeight="false" outlineLevel="0" collapsed="false">
      <c r="A62" s="15" t="s">
        <v>156</v>
      </c>
      <c r="B62" s="15" t="s">
        <v>251</v>
      </c>
      <c r="C62" s="15" t="s">
        <v>161</v>
      </c>
      <c r="D62" s="15" t="s">
        <v>249</v>
      </c>
      <c r="E62" s="16" t="n">
        <v>0.826991049527099</v>
      </c>
      <c r="F62" s="16" t="n">
        <v>0.813752537429045</v>
      </c>
      <c r="G62" s="16" t="n">
        <v>0.783130756542659</v>
      </c>
      <c r="H62" s="16" t="n">
        <v>0.7132067095618</v>
      </c>
      <c r="I62" s="17" t="n">
        <f aca="false">(F62-E62)*100</f>
        <v>-1.32385120980544</v>
      </c>
      <c r="J62" s="17" t="n">
        <f aca="false">(H62-G62)*100</f>
        <v>-6.9924046980859</v>
      </c>
      <c r="K62" s="17" t="n">
        <f aca="false">I62-J62</f>
        <v>5.66855348828046</v>
      </c>
      <c r="L62" s="18" t="n">
        <v>4.62029062760274</v>
      </c>
      <c r="M62" s="17" t="n">
        <f aca="false">K62-1.96*L62</f>
        <v>-3.38721614182091</v>
      </c>
      <c r="N62" s="17" t="n">
        <f aca="false">K62+1.96*L62</f>
        <v>14.7243231183818</v>
      </c>
      <c r="O62" s="19" t="n">
        <f aca="false">2*(1-NORMSDIST(ABS(K62/L62)))</f>
        <v>0.219866775408486</v>
      </c>
      <c r="P62" s="15" t="str">
        <f aca="false">IF(O62&lt;0.01,"**",IF(O62&lt;0.05,"*",""))</f>
        <v/>
      </c>
      <c r="Q62" s="15" t="n">
        <v>309</v>
      </c>
      <c r="R62" s="15" t="n">
        <v>150</v>
      </c>
      <c r="S62" s="15"/>
    </row>
    <row r="63" customFormat="false" ht="15" hidden="false" customHeight="false" outlineLevel="0" collapsed="false">
      <c r="A63" s="15" t="s">
        <v>156</v>
      </c>
      <c r="B63" s="15" t="s">
        <v>252</v>
      </c>
      <c r="C63" s="15" t="s">
        <v>163</v>
      </c>
      <c r="D63" s="15" t="s">
        <v>249</v>
      </c>
      <c r="E63" s="16" t="n">
        <v>0.679972095864966</v>
      </c>
      <c r="F63" s="16" t="n">
        <v>0.562417987715175</v>
      </c>
      <c r="G63" s="16" t="n">
        <v>0.567633933287515</v>
      </c>
      <c r="H63" s="16" t="n">
        <v>0.536367808574462</v>
      </c>
      <c r="I63" s="17" t="n">
        <f aca="false">(F63-E63)*100</f>
        <v>-11.7554108149791</v>
      </c>
      <c r="J63" s="17" t="n">
        <f aca="false">(H63-G63)*100</f>
        <v>-3.12661247130528</v>
      </c>
      <c r="K63" s="17" t="n">
        <f aca="false">I63-J63</f>
        <v>-8.62879834367382</v>
      </c>
      <c r="L63" s="18" t="n">
        <v>4.32634267519625</v>
      </c>
      <c r="M63" s="17" t="n">
        <f aca="false">K63-1.96*L63</f>
        <v>-17.1084299870585</v>
      </c>
      <c r="N63" s="17" t="n">
        <f aca="false">K63+1.96*L63</f>
        <v>-0.149166700289159</v>
      </c>
      <c r="O63" s="19" t="n">
        <f aca="false">2*(1-NORMSDIST(ABS(K63/L63)))</f>
        <v>0.0460997647074517</v>
      </c>
      <c r="P63" s="15" t="str">
        <f aca="false">IF(O63&lt;0.01,"**",IF(O63&lt;0.05,"*",""))</f>
        <v>*</v>
      </c>
      <c r="Q63" s="15" t="n">
        <v>482</v>
      </c>
      <c r="R63" s="15" t="n">
        <v>382</v>
      </c>
      <c r="S63" s="15"/>
    </row>
    <row r="64" customFormat="false" ht="15" hidden="false" customHeight="false" outlineLevel="0" collapsed="false">
      <c r="A64" s="15" t="s">
        <v>156</v>
      </c>
      <c r="B64" s="15" t="s">
        <v>253</v>
      </c>
      <c r="C64" s="15" t="s">
        <v>165</v>
      </c>
      <c r="D64" s="15" t="s">
        <v>249</v>
      </c>
      <c r="E64" s="16" t="n">
        <v>0.757032939732831</v>
      </c>
      <c r="F64" s="16" t="n">
        <v>0.650625688564611</v>
      </c>
      <c r="G64" s="16" t="n">
        <v>0.631213747817435</v>
      </c>
      <c r="H64" s="16" t="n">
        <v>0.585255503425805</v>
      </c>
      <c r="I64" s="17" t="n">
        <f aca="false">(F64-E64)*100</f>
        <v>-10.6407251168219</v>
      </c>
      <c r="J64" s="17" t="n">
        <f aca="false">(H64-G64)*100</f>
        <v>-4.59582443916301</v>
      </c>
      <c r="K64" s="17" t="n">
        <f aca="false">I64-J64</f>
        <v>-6.04490067765894</v>
      </c>
      <c r="L64" s="18" t="n">
        <v>4.2109892906584</v>
      </c>
      <c r="M64" s="17" t="n">
        <f aca="false">K64-1.96*L64</f>
        <v>-14.2984396873494</v>
      </c>
      <c r="N64" s="17" t="n">
        <f aca="false">K64+1.96*L64</f>
        <v>2.20863833203152</v>
      </c>
      <c r="O64" s="19" t="n">
        <f aca="false">2*(1-NORMSDIST(ABS(K64/L64)))</f>
        <v>0.151142940533305</v>
      </c>
      <c r="P64" s="15" t="str">
        <f aca="false">IF(O64&lt;0.01,"**",IF(O64&lt;0.05,"*",""))</f>
        <v/>
      </c>
      <c r="Q64" s="15" t="n">
        <v>393</v>
      </c>
      <c r="R64" s="15" t="n">
        <v>344</v>
      </c>
      <c r="S64" s="15"/>
    </row>
    <row r="65" customFormat="false" ht="15" hidden="false" customHeight="false" outlineLevel="0" collapsed="false">
      <c r="A65" s="15" t="s">
        <v>156</v>
      </c>
      <c r="B65" s="15" t="s">
        <v>254</v>
      </c>
      <c r="C65" s="15" t="s">
        <v>167</v>
      </c>
      <c r="D65" s="15" t="s">
        <v>249</v>
      </c>
      <c r="E65" s="16" t="n">
        <v>0.673843746583771</v>
      </c>
      <c r="F65" s="16" t="n">
        <v>0.406076892986602</v>
      </c>
      <c r="G65" s="16" t="n">
        <v>0.541121312881607</v>
      </c>
      <c r="H65" s="16" t="n">
        <v>0.379975373777573</v>
      </c>
      <c r="I65" s="17" t="n">
        <f aca="false">(F65-E65)*100</f>
        <v>-26.7766853597169</v>
      </c>
      <c r="J65" s="17" t="n">
        <f aca="false">(H65-G65)*100</f>
        <v>-16.1145939104034</v>
      </c>
      <c r="K65" s="17" t="n">
        <f aca="false">I65-J65</f>
        <v>-10.6620914493135</v>
      </c>
      <c r="L65" s="18" t="n">
        <v>4.11638678828496</v>
      </c>
      <c r="M65" s="17" t="n">
        <f aca="false">K65-1.96*L65</f>
        <v>-18.730209554352</v>
      </c>
      <c r="N65" s="17" t="n">
        <f aca="false">K65+1.96*L65</f>
        <v>-2.59397334427495</v>
      </c>
      <c r="O65" s="19" t="n">
        <f aca="false">2*(1-NORMSDIST(ABS(K65/L65)))</f>
        <v>0.00959319392074876</v>
      </c>
      <c r="P65" s="15" t="str">
        <f aca="false">IF(O65&lt;0.01,"**",IF(O65&lt;0.05,"*",""))</f>
        <v>**</v>
      </c>
      <c r="Q65" s="15" t="n">
        <v>495</v>
      </c>
      <c r="R65" s="15" t="n">
        <v>398</v>
      </c>
      <c r="S65" s="15" t="s">
        <v>255</v>
      </c>
    </row>
    <row r="66" customFormat="false" ht="15" hidden="false" customHeight="false" outlineLevel="0" collapsed="false">
      <c r="A66" s="15" t="s">
        <v>156</v>
      </c>
      <c r="B66" s="15" t="s">
        <v>256</v>
      </c>
      <c r="C66" s="15" t="s">
        <v>169</v>
      </c>
      <c r="D66" s="15" t="s">
        <v>220</v>
      </c>
      <c r="E66" s="16" t="n">
        <v>0.370897193051078</v>
      </c>
      <c r="F66" s="16" t="n">
        <v>0.347825450656192</v>
      </c>
      <c r="G66" s="16" t="n">
        <v>0.377224987966888</v>
      </c>
      <c r="H66" s="16" t="n">
        <v>0.295170393001833</v>
      </c>
      <c r="I66" s="17" t="n">
        <f aca="false">(F66-E66)*100</f>
        <v>-2.30717423948864</v>
      </c>
      <c r="J66" s="17" t="n">
        <f aca="false">(H66-G66)*100</f>
        <v>-8.20545949650551</v>
      </c>
      <c r="K66" s="17" t="n">
        <f aca="false">I66-J66</f>
        <v>5.89828525701688</v>
      </c>
      <c r="L66" s="18" t="n">
        <v>3.93496352460676</v>
      </c>
      <c r="M66" s="17" t="n">
        <f aca="false">K66-1.96*L66</f>
        <v>-1.81424325121238</v>
      </c>
      <c r="N66" s="17" t="n">
        <f aca="false">K66+1.96*L66</f>
        <v>13.6108137652461</v>
      </c>
      <c r="O66" s="19" t="n">
        <f aca="false">2*(1-NORMSDIST(ABS(K66/L66)))</f>
        <v>0.13388847084993</v>
      </c>
      <c r="P66" s="15" t="str">
        <f aca="false">IF(O66&lt;0.01,"**",IF(O66&lt;0.05,"*",""))</f>
        <v/>
      </c>
      <c r="Q66" s="15" t="n">
        <v>625</v>
      </c>
      <c r="R66" s="15" t="n">
        <v>414</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258</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0.271407305830209</v>
      </c>
      <c r="F6" s="16" t="n">
        <v>0.256560599129358</v>
      </c>
      <c r="G6" s="16" t="n">
        <v>0.56656688783609</v>
      </c>
      <c r="H6" s="16" t="n">
        <v>0.557884297112771</v>
      </c>
      <c r="I6" s="17" t="n">
        <f aca="false">(F6-E6)*100</f>
        <v>-1.48467067008517</v>
      </c>
      <c r="J6" s="17" t="n">
        <f aca="false">(H6-G6)*100</f>
        <v>-0.868259072331978</v>
      </c>
      <c r="K6" s="17" t="n">
        <f aca="false">I6-J6</f>
        <v>-0.616411597753191</v>
      </c>
      <c r="L6" s="18" t="n">
        <v>5.36831357384354</v>
      </c>
      <c r="M6" s="17" t="n">
        <f aca="false">K6-1.96*L6</f>
        <v>-11.1383062024865</v>
      </c>
      <c r="N6" s="17" t="n">
        <f aca="false">K6+1.96*L6</f>
        <v>9.90548300698015</v>
      </c>
      <c r="O6" s="19" t="n">
        <f aca="false">2*(1-NORMSDIST(ABS(K6/L6)))</f>
        <v>0.908584572476088</v>
      </c>
      <c r="P6" s="15" t="str">
        <f aca="false">IF(O6&lt;0.01,"**",IF(O6&lt;0.05,"*",""))</f>
        <v/>
      </c>
      <c r="Q6" s="15" t="n">
        <v>215</v>
      </c>
      <c r="R6" s="15" t="n">
        <v>270</v>
      </c>
      <c r="S6" s="15"/>
    </row>
    <row r="7" customFormat="false" ht="15" hidden="false" customHeight="false" outlineLevel="0" collapsed="false">
      <c r="A7" s="15" t="s">
        <v>53</v>
      </c>
      <c r="B7" s="15" t="s">
        <v>193</v>
      </c>
      <c r="C7" s="15" t="s">
        <v>56</v>
      </c>
      <c r="D7" s="15" t="s">
        <v>192</v>
      </c>
      <c r="E7" s="16" t="n">
        <v>0.282935621691254</v>
      </c>
      <c r="F7" s="16" t="n">
        <v>0.332005903504518</v>
      </c>
      <c r="G7" s="16" t="n">
        <v>0.64506066998044</v>
      </c>
      <c r="H7" s="16" t="n">
        <v>0.684490432919482</v>
      </c>
      <c r="I7" s="17" t="n">
        <f aca="false">(F7-E7)*100</f>
        <v>4.90702818132637</v>
      </c>
      <c r="J7" s="17" t="n">
        <f aca="false">(H7-G7)*100</f>
        <v>3.9429762939042</v>
      </c>
      <c r="K7" s="17" t="n">
        <f aca="false">I7-J7</f>
        <v>0.964051887422169</v>
      </c>
      <c r="L7" s="18" t="n">
        <v>5.57448690425527</v>
      </c>
      <c r="M7" s="17" t="n">
        <f aca="false">K7-1.96*L7</f>
        <v>-9.96194244491816</v>
      </c>
      <c r="N7" s="17" t="n">
        <f aca="false">K7+1.96*L7</f>
        <v>11.8900462197625</v>
      </c>
      <c r="O7" s="19" t="n">
        <f aca="false">2*(1-NORMSDIST(ABS(K7/L7)))</f>
        <v>0.862698572646891</v>
      </c>
      <c r="P7" s="15" t="str">
        <f aca="false">IF(O7&lt;0.01,"**",IF(O7&lt;0.05,"*",""))</f>
        <v/>
      </c>
      <c r="Q7" s="15" t="n">
        <v>214</v>
      </c>
      <c r="R7" s="15" t="n">
        <v>270</v>
      </c>
      <c r="S7" s="15"/>
    </row>
    <row r="8" customFormat="false" ht="15" hidden="false" customHeight="false" outlineLevel="0" collapsed="false">
      <c r="A8" s="15" t="s">
        <v>53</v>
      </c>
      <c r="B8" s="15" t="s">
        <v>194</v>
      </c>
      <c r="C8" s="15" t="s">
        <v>58</v>
      </c>
      <c r="D8" s="15" t="s">
        <v>192</v>
      </c>
      <c r="E8" s="16" t="n">
        <v>0.325144434383988</v>
      </c>
      <c r="F8" s="16" t="n">
        <v>0.242813054364074</v>
      </c>
      <c r="G8" s="16" t="n">
        <v>0.610206046506434</v>
      </c>
      <c r="H8" s="16" t="n">
        <v>0.566135472001356</v>
      </c>
      <c r="I8" s="17" t="n">
        <f aca="false">(F8-E8)*100</f>
        <v>-8.2331380019914</v>
      </c>
      <c r="J8" s="17" t="n">
        <f aca="false">(H8-G8)*100</f>
        <v>-4.40705745050772</v>
      </c>
      <c r="K8" s="17" t="n">
        <f aca="false">I8-J8</f>
        <v>-3.82608055148368</v>
      </c>
      <c r="L8" s="18" t="n">
        <v>6.00582913748273</v>
      </c>
      <c r="M8" s="17" t="n">
        <f aca="false">K8-1.96*L8</f>
        <v>-15.5975056609498</v>
      </c>
      <c r="N8" s="17" t="n">
        <f aca="false">K8+1.96*L8</f>
        <v>7.94534455798247</v>
      </c>
      <c r="O8" s="19" t="n">
        <f aca="false">2*(1-NORMSDIST(ABS(K8/L8)))</f>
        <v>0.524084998452969</v>
      </c>
      <c r="P8" s="15" t="str">
        <f aca="false">IF(O8&lt;0.01,"**",IF(O8&lt;0.05,"*",""))</f>
        <v/>
      </c>
      <c r="Q8" s="15" t="n">
        <v>190</v>
      </c>
      <c r="R8" s="15" t="n">
        <v>234</v>
      </c>
      <c r="S8" s="15"/>
    </row>
    <row r="9" customFormat="false" ht="15" hidden="false" customHeight="false" outlineLevel="0" collapsed="false">
      <c r="A9" s="15" t="s">
        <v>53</v>
      </c>
      <c r="B9" s="15" t="s">
        <v>195</v>
      </c>
      <c r="C9" s="15" t="s">
        <v>60</v>
      </c>
      <c r="D9" s="15" t="s">
        <v>192</v>
      </c>
      <c r="E9" s="16" t="n">
        <v>0.465759038844851</v>
      </c>
      <c r="F9" s="16" t="n">
        <v>0.444564563037539</v>
      </c>
      <c r="G9" s="16" t="n">
        <v>0.773533924205495</v>
      </c>
      <c r="H9" s="16" t="n">
        <v>0.725925302821046</v>
      </c>
      <c r="I9" s="17" t="n">
        <f aca="false">(F9-E9)*100</f>
        <v>-2.11944758073115</v>
      </c>
      <c r="J9" s="17" t="n">
        <f aca="false">(H9-G9)*100</f>
        <v>-4.76086213844487</v>
      </c>
      <c r="K9" s="17" t="n">
        <f aca="false">I9-J9</f>
        <v>2.64141455771372</v>
      </c>
      <c r="L9" s="18" t="n">
        <v>6.81799526526002</v>
      </c>
      <c r="M9" s="17" t="n">
        <f aca="false">K9-1.96*L9</f>
        <v>-10.7218561621959</v>
      </c>
      <c r="N9" s="17" t="n">
        <f aca="false">K9+1.96*L9</f>
        <v>16.0046852776233</v>
      </c>
      <c r="O9" s="19" t="n">
        <f aca="false">2*(1-NORMSDIST(ABS(K9/L9)))</f>
        <v>0.698446729376137</v>
      </c>
      <c r="P9" s="15" t="str">
        <f aca="false">IF(O9&lt;0.01,"**",IF(O9&lt;0.05,"*",""))</f>
        <v/>
      </c>
      <c r="Q9" s="15" t="n">
        <v>156</v>
      </c>
      <c r="R9" s="15" t="n">
        <v>242</v>
      </c>
      <c r="S9" s="15"/>
    </row>
    <row r="10" customFormat="false" ht="15" hidden="false" customHeight="false" outlineLevel="0" collapsed="false">
      <c r="A10" s="15" t="s">
        <v>53</v>
      </c>
      <c r="B10" s="15" t="s">
        <v>196</v>
      </c>
      <c r="C10" s="15" t="s">
        <v>62</v>
      </c>
      <c r="D10" s="15" t="s">
        <v>192</v>
      </c>
      <c r="E10" s="16" t="n">
        <v>0.622437906354822</v>
      </c>
      <c r="F10" s="16" t="n">
        <v>0.538380145212825</v>
      </c>
      <c r="G10" s="16" t="n">
        <v>0.796541870614757</v>
      </c>
      <c r="H10" s="16" t="n">
        <v>0.792508776541139</v>
      </c>
      <c r="I10" s="17" t="n">
        <f aca="false">(F10-E10)*100</f>
        <v>-8.40577611419966</v>
      </c>
      <c r="J10" s="17" t="n">
        <f aca="false">(H10-G10)*100</f>
        <v>-0.403309407361885</v>
      </c>
      <c r="K10" s="17" t="n">
        <f aca="false">I10-J10</f>
        <v>-8.00246670683777</v>
      </c>
      <c r="L10" s="18" t="n">
        <v>7.47245413592251</v>
      </c>
      <c r="M10" s="17" t="n">
        <f aca="false">K10-1.96*L10</f>
        <v>-22.6484768132459</v>
      </c>
      <c r="N10" s="17" t="n">
        <f aca="false">K10+1.96*L10</f>
        <v>6.64354339957034</v>
      </c>
      <c r="O10" s="19" t="n">
        <f aca="false">2*(1-NORMSDIST(ABS(K10/L10)))</f>
        <v>0.284201423085479</v>
      </c>
      <c r="P10" s="15" t="str">
        <f aca="false">IF(O10&lt;0.01,"**",IF(O10&lt;0.05,"*",""))</f>
        <v/>
      </c>
      <c r="Q10" s="15" t="n">
        <v>115</v>
      </c>
      <c r="R10" s="15" t="n">
        <v>212</v>
      </c>
      <c r="S10" s="15"/>
    </row>
    <row r="11" customFormat="false" ht="15" hidden="false" customHeight="false" outlineLevel="0" collapsed="false">
      <c r="A11" s="15" t="s">
        <v>53</v>
      </c>
      <c r="B11" s="15" t="s">
        <v>197</v>
      </c>
      <c r="C11" s="15" t="s">
        <v>64</v>
      </c>
      <c r="D11" s="15" t="s">
        <v>192</v>
      </c>
      <c r="E11" s="16" t="n">
        <v>0.499730409616284</v>
      </c>
      <c r="F11" s="16" t="n">
        <v>0.467922973717482</v>
      </c>
      <c r="G11" s="16" t="n">
        <v>0.801549352832491</v>
      </c>
      <c r="H11" s="16" t="n">
        <v>0.78443082688724</v>
      </c>
      <c r="I11" s="17" t="n">
        <f aca="false">(F11-E11)*100</f>
        <v>-3.18074358988024</v>
      </c>
      <c r="J11" s="17" t="n">
        <f aca="false">(H11-G11)*100</f>
        <v>-1.71185259452502</v>
      </c>
      <c r="K11" s="17" t="n">
        <f aca="false">I11-J11</f>
        <v>-1.46889099535522</v>
      </c>
      <c r="L11" s="18" t="n">
        <v>6.17648559421334</v>
      </c>
      <c r="M11" s="17" t="n">
        <f aca="false">K11-1.96*L11</f>
        <v>-13.5748027600134</v>
      </c>
      <c r="N11" s="17" t="n">
        <f aca="false">K11+1.96*L11</f>
        <v>10.6370207693029</v>
      </c>
      <c r="O11" s="19" t="n">
        <f aca="false">2*(1-NORMSDIST(ABS(K11/L11)))</f>
        <v>0.81202080744137</v>
      </c>
      <c r="P11" s="15" t="str">
        <f aca="false">IF(O11&lt;0.01,"**",IF(O11&lt;0.05,"*",""))</f>
        <v/>
      </c>
      <c r="Q11" s="15" t="n">
        <v>192</v>
      </c>
      <c r="R11" s="15" t="n">
        <v>265</v>
      </c>
      <c r="S11" s="15"/>
    </row>
    <row r="12" customFormat="false" ht="15" hidden="false" customHeight="false" outlineLevel="0" collapsed="false">
      <c r="A12" s="15" t="s">
        <v>53</v>
      </c>
      <c r="B12" s="15" t="s">
        <v>198</v>
      </c>
      <c r="C12" s="15" t="s">
        <v>66</v>
      </c>
      <c r="D12" s="15" t="s">
        <v>192</v>
      </c>
      <c r="E12" s="16" t="n">
        <v>0.492250826588652</v>
      </c>
      <c r="F12" s="16" t="n">
        <v>0.234427748477164</v>
      </c>
      <c r="G12" s="16" t="n">
        <v>0.294247818691482</v>
      </c>
      <c r="H12" s="16" t="n">
        <v>0.153823017985879</v>
      </c>
      <c r="I12" s="17" t="n">
        <f aca="false">(F12-E12)*100</f>
        <v>-25.7823078111488</v>
      </c>
      <c r="J12" s="17" t="n">
        <f aca="false">(H12-G12)*100</f>
        <v>-14.0424800705603</v>
      </c>
      <c r="K12" s="17" t="n">
        <f aca="false">I12-J12</f>
        <v>-11.7398277405885</v>
      </c>
      <c r="L12" s="18" t="n">
        <v>8.138760111367</v>
      </c>
      <c r="M12" s="17" t="n">
        <f aca="false">K12-1.96*L12</f>
        <v>-27.6917975588678</v>
      </c>
      <c r="N12" s="17" t="n">
        <f aca="false">K12+1.96*L12</f>
        <v>4.21214207769083</v>
      </c>
      <c r="O12" s="19" t="n">
        <f aca="false">2*(1-NORMSDIST(ABS(K12/L12)))</f>
        <v>0.149172930999653</v>
      </c>
      <c r="P12" s="15" t="str">
        <f aca="false">IF(O12&lt;0.01,"**",IF(O12&lt;0.05,"*",""))</f>
        <v/>
      </c>
      <c r="Q12" s="15" t="n">
        <v>89</v>
      </c>
      <c r="R12" s="15" t="n">
        <v>156</v>
      </c>
      <c r="S12" s="15"/>
    </row>
    <row r="13" customFormat="false" ht="15" hidden="false" customHeight="false" outlineLevel="0" collapsed="false">
      <c r="A13" s="15" t="s">
        <v>53</v>
      </c>
      <c r="B13" s="15" t="s">
        <v>199</v>
      </c>
      <c r="C13" s="15" t="s">
        <v>68</v>
      </c>
      <c r="D13" s="15" t="s">
        <v>192</v>
      </c>
      <c r="E13" s="16" t="n">
        <v>0.646109334048049</v>
      </c>
      <c r="F13" s="16" t="n">
        <v>0.792427170363265</v>
      </c>
      <c r="G13" s="16" t="n">
        <v>0.856026894090625</v>
      </c>
      <c r="H13" s="16" t="n">
        <v>0.791338238922849</v>
      </c>
      <c r="I13" s="17" t="n">
        <f aca="false">(F13-E13)*100</f>
        <v>14.6317836315217</v>
      </c>
      <c r="J13" s="17" t="n">
        <f aca="false">(H13-G13)*100</f>
        <v>-6.46886551677764</v>
      </c>
      <c r="K13" s="17" t="n">
        <f aca="false">I13-J13</f>
        <v>21.1006491482993</v>
      </c>
      <c r="L13" s="18" t="n">
        <v>6.00632647682983</v>
      </c>
      <c r="M13" s="17" t="n">
        <f aca="false">K13-1.96*L13</f>
        <v>9.32824925371283</v>
      </c>
      <c r="N13" s="17" t="n">
        <f aca="false">K13+1.96*L13</f>
        <v>32.8730490428858</v>
      </c>
      <c r="O13" s="19" t="n">
        <f aca="false">2*(1-NORMSDIST(ABS(K13/L13)))</f>
        <v>0.000442959707231072</v>
      </c>
      <c r="P13" s="15" t="str">
        <f aca="false">IF(O13&lt;0.01,"**",IF(O13&lt;0.05,"*",""))</f>
        <v>**</v>
      </c>
      <c r="Q13" s="15" t="n">
        <v>173</v>
      </c>
      <c r="R13" s="15" t="n">
        <v>218</v>
      </c>
      <c r="S13" s="15"/>
    </row>
    <row r="14" customFormat="false" ht="15" hidden="false" customHeight="false" outlineLevel="0" collapsed="false">
      <c r="A14" s="15" t="s">
        <v>53</v>
      </c>
      <c r="B14" s="15" t="s">
        <v>200</v>
      </c>
      <c r="C14" s="15" t="s">
        <v>70</v>
      </c>
      <c r="D14" s="15" t="s">
        <v>192</v>
      </c>
      <c r="E14" s="16" t="n">
        <v>0.631011651748295</v>
      </c>
      <c r="F14" s="16" t="n">
        <v>0.461856547868232</v>
      </c>
      <c r="G14" s="16" t="n">
        <v>0.689584662503421</v>
      </c>
      <c r="H14" s="16" t="n">
        <v>0.518703556450031</v>
      </c>
      <c r="I14" s="17" t="n">
        <f aca="false">(F14-E14)*100</f>
        <v>-16.9155103880063</v>
      </c>
      <c r="J14" s="17" t="n">
        <f aca="false">(H14-G14)*100</f>
        <v>-17.0881106053389</v>
      </c>
      <c r="K14" s="17" t="n">
        <f aca="false">I14-J14</f>
        <v>0.172600217332608</v>
      </c>
      <c r="L14" s="18" t="n">
        <v>6.89706380091648</v>
      </c>
      <c r="M14" s="17" t="n">
        <f aca="false">K14-1.96*L14</f>
        <v>-13.3456448324637</v>
      </c>
      <c r="N14" s="17" t="n">
        <f aca="false">K14+1.96*L14</f>
        <v>13.6908452671289</v>
      </c>
      <c r="O14" s="19" t="n">
        <f aca="false">2*(1-NORMSDIST(ABS(K14/L14)))</f>
        <v>0.980034884451684</v>
      </c>
      <c r="P14" s="15" t="str">
        <f aca="false">IF(O14&lt;0.01,"**",IF(O14&lt;0.05,"*",""))</f>
        <v/>
      </c>
      <c r="Q14" s="15" t="n">
        <v>136</v>
      </c>
      <c r="R14" s="15" t="n">
        <v>237</v>
      </c>
      <c r="S14" s="15"/>
    </row>
    <row r="15" customFormat="false" ht="15" hidden="false" customHeight="false" outlineLevel="0" collapsed="false">
      <c r="A15" s="15" t="s">
        <v>53</v>
      </c>
      <c r="B15" s="15" t="s">
        <v>201</v>
      </c>
      <c r="C15" s="15" t="s">
        <v>72</v>
      </c>
      <c r="D15" s="15" t="s">
        <v>192</v>
      </c>
      <c r="E15" s="16" t="n">
        <v>0.708914926068044</v>
      </c>
      <c r="F15" s="16" t="n">
        <v>0.390759976762105</v>
      </c>
      <c r="G15" s="16" t="n">
        <v>0.590552135450295</v>
      </c>
      <c r="H15" s="16" t="n">
        <v>0.38116255113606</v>
      </c>
      <c r="I15" s="17" t="n">
        <f aca="false">(F15-E15)*100</f>
        <v>-31.8154949305939</v>
      </c>
      <c r="J15" s="17" t="n">
        <f aca="false">(H15-G15)*100</f>
        <v>-20.9389584314234</v>
      </c>
      <c r="K15" s="17" t="n">
        <f aca="false">I15-J15</f>
        <v>-10.8765364991705</v>
      </c>
      <c r="L15" s="18" t="n">
        <v>7.8783757668901</v>
      </c>
      <c r="M15" s="17" t="n">
        <f aca="false">K15-1.96*L15</f>
        <v>-26.3181530022751</v>
      </c>
      <c r="N15" s="17" t="n">
        <f aca="false">K15+1.96*L15</f>
        <v>4.56508000393413</v>
      </c>
      <c r="O15" s="19" t="n">
        <f aca="false">2*(1-NORMSDIST(ABS(K15/L15)))</f>
        <v>0.167415615134051</v>
      </c>
      <c r="P15" s="15" t="str">
        <f aca="false">IF(O15&lt;0.01,"**",IF(O15&lt;0.05,"*",""))</f>
        <v/>
      </c>
      <c r="Q15" s="15" t="n">
        <v>84</v>
      </c>
      <c r="R15" s="15" t="n">
        <v>165</v>
      </c>
      <c r="S15" s="15"/>
    </row>
    <row r="16" customFormat="false" ht="15" hidden="false" customHeight="false" outlineLevel="0" collapsed="false">
      <c r="A16" s="15" t="s">
        <v>53</v>
      </c>
      <c r="B16" s="15" t="s">
        <v>202</v>
      </c>
      <c r="C16" s="15" t="s">
        <v>74</v>
      </c>
      <c r="D16" s="15" t="s">
        <v>192</v>
      </c>
      <c r="E16" s="16" t="n">
        <v>0.484914573514132</v>
      </c>
      <c r="F16" s="16" t="n">
        <v>0.532746474803058</v>
      </c>
      <c r="G16" s="16" t="n">
        <v>0.699575365942105</v>
      </c>
      <c r="H16" s="16" t="n">
        <v>0.654132605548547</v>
      </c>
      <c r="I16" s="17" t="n">
        <f aca="false">(F16-E16)*100</f>
        <v>4.78319012889256</v>
      </c>
      <c r="J16" s="17" t="n">
        <f aca="false">(H16-G16)*100</f>
        <v>-4.54427603935578</v>
      </c>
      <c r="K16" s="17" t="n">
        <f aca="false">I16-J16</f>
        <v>9.32746616824834</v>
      </c>
      <c r="L16" s="18" t="n">
        <v>7.38069406211735</v>
      </c>
      <c r="M16" s="17" t="n">
        <f aca="false">K16-1.96*L16</f>
        <v>-5.13869419350166</v>
      </c>
      <c r="N16" s="17" t="n">
        <f aca="false">K16+1.96*L16</f>
        <v>23.7936265299983</v>
      </c>
      <c r="O16" s="19" t="n">
        <f aca="false">2*(1-NORMSDIST(ABS(K16/L16)))</f>
        <v>0.20631422474319</v>
      </c>
      <c r="P16" s="15" t="str">
        <f aca="false">IF(O16&lt;0.01,"**",IF(O16&lt;0.05,"*",""))</f>
        <v/>
      </c>
      <c r="Q16" s="15" t="n">
        <v>131</v>
      </c>
      <c r="R16" s="15" t="n">
        <v>207</v>
      </c>
      <c r="S16" s="15"/>
    </row>
    <row r="17" customFormat="false" ht="15" hidden="false" customHeight="false" outlineLevel="0" collapsed="false">
      <c r="A17" s="15" t="s">
        <v>53</v>
      </c>
      <c r="B17" s="15" t="s">
        <v>203</v>
      </c>
      <c r="C17" s="15" t="s">
        <v>76</v>
      </c>
      <c r="D17" s="15" t="s">
        <v>192</v>
      </c>
      <c r="E17" s="16" t="n">
        <v>0.166245352035578</v>
      </c>
      <c r="F17" s="16" t="n">
        <v>0.0941444810350144</v>
      </c>
      <c r="G17" s="16" t="n">
        <v>0.503625354112714</v>
      </c>
      <c r="H17" s="16" t="n">
        <v>0.422259349620222</v>
      </c>
      <c r="I17" s="17" t="n">
        <f aca="false">(F17-E17)*100</f>
        <v>-7.21008710005636</v>
      </c>
      <c r="J17" s="17" t="n">
        <f aca="false">(H17-G17)*100</f>
        <v>-8.13660044924923</v>
      </c>
      <c r="K17" s="17" t="n">
        <f aca="false">I17-J17</f>
        <v>0.926513349192866</v>
      </c>
      <c r="L17" s="18" t="n">
        <v>4.29603665199585</v>
      </c>
      <c r="M17" s="17" t="n">
        <f aca="false">K17-1.96*L17</f>
        <v>-7.49371848871901</v>
      </c>
      <c r="N17" s="17" t="n">
        <f aca="false">K17+1.96*L17</f>
        <v>9.34674518710474</v>
      </c>
      <c r="O17" s="19" t="n">
        <f aca="false">2*(1-NORMSDIST(ABS(K17/L17)))</f>
        <v>0.829247323764144</v>
      </c>
      <c r="P17" s="15" t="str">
        <f aca="false">IF(O17&lt;0.01,"**",IF(O17&lt;0.05,"*",""))</f>
        <v/>
      </c>
      <c r="Q17" s="15" t="n">
        <v>214</v>
      </c>
      <c r="R17" s="15" t="n">
        <v>269</v>
      </c>
      <c r="S17" s="15"/>
    </row>
    <row r="18" customFormat="false" ht="15" hidden="false" customHeight="false" outlineLevel="0" collapsed="false">
      <c r="A18" s="15" t="s">
        <v>53</v>
      </c>
      <c r="B18" s="15" t="s">
        <v>204</v>
      </c>
      <c r="C18" s="15" t="s">
        <v>78</v>
      </c>
      <c r="D18" s="15" t="s">
        <v>192</v>
      </c>
      <c r="E18" s="16" t="n">
        <v>0.425676719457184</v>
      </c>
      <c r="F18" s="16" t="n">
        <v>0.41401403623597</v>
      </c>
      <c r="G18" s="16" t="n">
        <v>0.840859468027964</v>
      </c>
      <c r="H18" s="16" t="n">
        <v>0.872236441674125</v>
      </c>
      <c r="I18" s="17" t="n">
        <f aca="false">(F18-E18)*100</f>
        <v>-1.16626832212141</v>
      </c>
      <c r="J18" s="17" t="n">
        <f aca="false">(H18-G18)*100</f>
        <v>3.13769736461612</v>
      </c>
      <c r="K18" s="17" t="n">
        <f aca="false">I18-J18</f>
        <v>-4.30396568673753</v>
      </c>
      <c r="L18" s="18" t="n">
        <v>6.10686785331197</v>
      </c>
      <c r="M18" s="17" t="n">
        <f aca="false">K18-1.96*L18</f>
        <v>-16.273426679229</v>
      </c>
      <c r="N18" s="17" t="n">
        <f aca="false">K18+1.96*L18</f>
        <v>7.66549530575394</v>
      </c>
      <c r="O18" s="19" t="n">
        <f aca="false">2*(1-NORMSDIST(ABS(K18/L18)))</f>
        <v>0.480950483347971</v>
      </c>
      <c r="P18" s="15" t="str">
        <f aca="false">IF(O18&lt;0.01,"**",IF(O18&lt;0.05,"*",""))</f>
        <v/>
      </c>
      <c r="Q18" s="15" t="n">
        <v>205</v>
      </c>
      <c r="R18" s="15" t="n">
        <v>258</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0.246939417660612</v>
      </c>
      <c r="F20" s="16" t="n">
        <v>0.282441307007649</v>
      </c>
      <c r="G20" s="16" t="n">
        <v>0.58440327286586</v>
      </c>
      <c r="H20" s="16" t="n">
        <v>0.514729303241439</v>
      </c>
      <c r="I20" s="17" t="n">
        <f aca="false">(F20-E20)*100</f>
        <v>3.5501889347037</v>
      </c>
      <c r="J20" s="17" t="n">
        <f aca="false">(H20-G20)*100</f>
        <v>-6.96739696244212</v>
      </c>
      <c r="K20" s="17" t="n">
        <f aca="false">I20-J20</f>
        <v>10.5175858971458</v>
      </c>
      <c r="L20" s="18" t="n">
        <v>5.69197930855881</v>
      </c>
      <c r="M20" s="17" t="n">
        <f aca="false">K20-1.96*L20</f>
        <v>-0.638693547629439</v>
      </c>
      <c r="N20" s="17" t="n">
        <f aca="false">K20+1.96*L20</f>
        <v>21.6738653419211</v>
      </c>
      <c r="O20" s="19" t="n">
        <f aca="false">2*(1-NORMSDIST(ABS(K20/L20)))</f>
        <v>0.0646326403804862</v>
      </c>
      <c r="P20" s="15" t="str">
        <f aca="false">IF(O20&lt;0.01,"**",IF(O20&lt;0.05,"*",""))</f>
        <v/>
      </c>
      <c r="Q20" s="15" t="n">
        <v>201</v>
      </c>
      <c r="R20" s="15" t="n">
        <v>244</v>
      </c>
      <c r="S20" s="15"/>
    </row>
    <row r="21" customFormat="false" ht="15" hidden="false" customHeight="false" outlineLevel="0" collapsed="false">
      <c r="A21" s="15" t="s">
        <v>80</v>
      </c>
      <c r="B21" s="15" t="s">
        <v>206</v>
      </c>
      <c r="C21" s="15" t="s">
        <v>83</v>
      </c>
      <c r="D21" s="15" t="s">
        <v>192</v>
      </c>
      <c r="E21" s="16" t="n">
        <v>0.944663848917236</v>
      </c>
      <c r="F21" s="16" t="n">
        <v>0.937701656011237</v>
      </c>
      <c r="G21" s="16" t="n">
        <v>0.907496470414876</v>
      </c>
      <c r="H21" s="16" t="n">
        <v>0.876293092231642</v>
      </c>
      <c r="I21" s="17" t="n">
        <f aca="false">(F21-E21)*100</f>
        <v>-0.69621929059992</v>
      </c>
      <c r="J21" s="17" t="n">
        <f aca="false">(H21-G21)*100</f>
        <v>-3.12033781832342</v>
      </c>
      <c r="K21" s="17" t="n">
        <f aca="false">I21-J21</f>
        <v>2.4241185277235</v>
      </c>
      <c r="L21" s="18" t="n">
        <v>2.75832831149818</v>
      </c>
      <c r="M21" s="17" t="n">
        <f aca="false">K21-1.96*L21</f>
        <v>-2.98220496281293</v>
      </c>
      <c r="N21" s="17" t="n">
        <f aca="false">K21+1.96*L21</f>
        <v>7.83044201825992</v>
      </c>
      <c r="O21" s="19" t="n">
        <f aca="false">2*(1-NORMSDIST(ABS(K21/L21)))</f>
        <v>0.379490143295937</v>
      </c>
      <c r="P21" s="15" t="str">
        <f aca="false">IF(O21&lt;0.01,"**",IF(O21&lt;0.05,"*",""))</f>
        <v/>
      </c>
      <c r="Q21" s="15" t="n">
        <v>205</v>
      </c>
      <c r="R21" s="15" t="n">
        <v>257</v>
      </c>
      <c r="S21" s="15"/>
    </row>
    <row r="22" customFormat="false" ht="15" hidden="false" customHeight="false" outlineLevel="0" collapsed="false">
      <c r="A22" s="15" t="s">
        <v>80</v>
      </c>
      <c r="B22" s="15" t="s">
        <v>207</v>
      </c>
      <c r="C22" s="15" t="s">
        <v>85</v>
      </c>
      <c r="D22" s="15" t="s">
        <v>192</v>
      </c>
      <c r="E22" s="16" t="n">
        <v>0.976696204058071</v>
      </c>
      <c r="F22" s="16" t="n">
        <v>0.928824611027633</v>
      </c>
      <c r="G22" s="16" t="n">
        <v>0.951171727629797</v>
      </c>
      <c r="H22" s="16" t="n">
        <v>0.914064642505617</v>
      </c>
      <c r="I22" s="17" t="n">
        <f aca="false">(F22-E22)*100</f>
        <v>-4.78715930304375</v>
      </c>
      <c r="J22" s="17" t="n">
        <f aca="false">(H22-G22)*100</f>
        <v>-3.71070851241795</v>
      </c>
      <c r="K22" s="17" t="n">
        <f aca="false">I22-J22</f>
        <v>-1.0764507906258</v>
      </c>
      <c r="L22" s="18" t="n">
        <v>2.26801393815223</v>
      </c>
      <c r="M22" s="17" t="n">
        <f aca="false">K22-1.96*L22</f>
        <v>-5.52175810940418</v>
      </c>
      <c r="N22" s="17" t="n">
        <f aca="false">K22+1.96*L22</f>
        <v>3.36885652815257</v>
      </c>
      <c r="O22" s="19" t="n">
        <f aca="false">2*(1-NORMSDIST(ABS(K22/L22)))</f>
        <v>0.635055957570214</v>
      </c>
      <c r="P22" s="15" t="str">
        <f aca="false">IF(O22&lt;0.01,"**",IF(O22&lt;0.05,"*",""))</f>
        <v/>
      </c>
      <c r="Q22" s="15" t="n">
        <v>211</v>
      </c>
      <c r="R22" s="15" t="n">
        <v>266</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0.399546948834716</v>
      </c>
      <c r="F24" s="16" t="n">
        <v>0.456524589683285</v>
      </c>
      <c r="G24" s="16" t="n">
        <v>0.508186858127061</v>
      </c>
      <c r="H24" s="16" t="n">
        <v>0.53661356149502</v>
      </c>
      <c r="I24" s="17" t="n">
        <f aca="false">(F24-E24)*100</f>
        <v>5.69776408485689</v>
      </c>
      <c r="J24" s="17" t="n">
        <f aca="false">(H24-G24)*100</f>
        <v>2.84267033679589</v>
      </c>
      <c r="K24" s="17" t="n">
        <f aca="false">I24-J24</f>
        <v>2.85509374806099</v>
      </c>
      <c r="L24" s="18" t="n">
        <v>5.98076632636452</v>
      </c>
      <c r="M24" s="17" t="n">
        <f aca="false">K24-1.96*L24</f>
        <v>-8.86720825161346</v>
      </c>
      <c r="N24" s="17" t="n">
        <f aca="false">K24+1.96*L24</f>
        <v>14.5773957477354</v>
      </c>
      <c r="O24" s="19" t="n">
        <f aca="false">2*(1-NORMSDIST(ABS(K24/L24)))</f>
        <v>0.633092086690055</v>
      </c>
      <c r="P24" s="15" t="str">
        <f aca="false">IF(O24&lt;0.01,"**",IF(O24&lt;0.05,"*",""))</f>
        <v/>
      </c>
      <c r="Q24" s="15" t="n">
        <v>212</v>
      </c>
      <c r="R24" s="15" t="n">
        <v>267</v>
      </c>
      <c r="S24" s="15"/>
    </row>
    <row r="25" customFormat="false" ht="15" hidden="false" customHeight="false" outlineLevel="0" collapsed="false">
      <c r="A25" s="15" t="s">
        <v>87</v>
      </c>
      <c r="B25" s="15" t="s">
        <v>210</v>
      </c>
      <c r="C25" s="15" t="s">
        <v>90</v>
      </c>
      <c r="D25" s="15" t="s">
        <v>209</v>
      </c>
      <c r="E25" s="16" t="n">
        <v>0.130583626198181</v>
      </c>
      <c r="F25" s="16" t="n">
        <v>0.280828899520509</v>
      </c>
      <c r="G25" s="16" t="n">
        <v>0.417149409179653</v>
      </c>
      <c r="H25" s="16" t="n">
        <v>0.462123772188317</v>
      </c>
      <c r="I25" s="17" t="n">
        <f aca="false">(F25-E25)*100</f>
        <v>15.0245273322328</v>
      </c>
      <c r="J25" s="17" t="n">
        <f aca="false">(H25-G25)*100</f>
        <v>4.49743630086636</v>
      </c>
      <c r="K25" s="17" t="n">
        <f aca="false">I25-J25</f>
        <v>10.5270910313665</v>
      </c>
      <c r="L25" s="18" t="n">
        <v>4.87768039711698</v>
      </c>
      <c r="M25" s="17" t="n">
        <f aca="false">K25-1.96*L25</f>
        <v>0.966837453017192</v>
      </c>
      <c r="N25" s="17" t="n">
        <f aca="false">K25+1.96*L25</f>
        <v>20.0873446097158</v>
      </c>
      <c r="O25" s="19" t="n">
        <f aca="false">2*(1-NORMSDIST(ABS(K25/L25)))</f>
        <v>0.0309109917179746</v>
      </c>
      <c r="P25" s="15" t="str">
        <f aca="false">IF(O25&lt;0.01,"**",IF(O25&lt;0.05,"*",""))</f>
        <v>*</v>
      </c>
      <c r="Q25" s="15" t="n">
        <v>211</v>
      </c>
      <c r="R25" s="15" t="n">
        <v>266</v>
      </c>
      <c r="S25" s="15"/>
    </row>
    <row r="26" customFormat="false" ht="15" hidden="false" customHeight="false" outlineLevel="0" collapsed="false">
      <c r="A26" s="15" t="s">
        <v>87</v>
      </c>
      <c r="B26" s="15" t="s">
        <v>211</v>
      </c>
      <c r="C26" s="15" t="s">
        <v>92</v>
      </c>
      <c r="D26" s="15" t="s">
        <v>209</v>
      </c>
      <c r="E26" s="16" t="n">
        <v>0.711204393296189</v>
      </c>
      <c r="F26" s="16" t="n">
        <v>0.77733491868958</v>
      </c>
      <c r="G26" s="16" t="n">
        <v>0.720931980097966</v>
      </c>
      <c r="H26" s="16" t="n">
        <v>0.758889616868671</v>
      </c>
      <c r="I26" s="17" t="n">
        <f aca="false">(F26-E26)*100</f>
        <v>6.61305253933908</v>
      </c>
      <c r="J26" s="17" t="n">
        <f aca="false">(H26-G26)*100</f>
        <v>3.79576367707051</v>
      </c>
      <c r="K26" s="17" t="n">
        <f aca="false">I26-J26</f>
        <v>2.81728886226857</v>
      </c>
      <c r="L26" s="18" t="n">
        <v>5.35563160506644</v>
      </c>
      <c r="M26" s="17" t="n">
        <f aca="false">K26-1.96*L26</f>
        <v>-7.67974908366164</v>
      </c>
      <c r="N26" s="17" t="n">
        <f aca="false">K26+1.96*L26</f>
        <v>13.3143268081988</v>
      </c>
      <c r="O26" s="19" t="n">
        <f aca="false">2*(1-NORMSDIST(ABS(K26/L26)))</f>
        <v>0.59885880490859</v>
      </c>
      <c r="P26" s="15" t="str">
        <f aca="false">IF(O26&lt;0.01,"**",IF(O26&lt;0.05,"*",""))</f>
        <v/>
      </c>
      <c r="Q26" s="15" t="n">
        <v>212</v>
      </c>
      <c r="R26" s="15" t="n">
        <v>269</v>
      </c>
      <c r="S26" s="15"/>
    </row>
    <row r="27" customFormat="false" ht="15" hidden="false" customHeight="false" outlineLevel="0" collapsed="false">
      <c r="A27" s="15" t="s">
        <v>87</v>
      </c>
      <c r="B27" s="15" t="s">
        <v>212</v>
      </c>
      <c r="C27" s="15" t="s">
        <v>94</v>
      </c>
      <c r="D27" s="15" t="s">
        <v>209</v>
      </c>
      <c r="E27" s="16" t="n">
        <v>0.460301780461533</v>
      </c>
      <c r="F27" s="16" t="n">
        <v>0.482598064736548</v>
      </c>
      <c r="G27" s="16" t="n">
        <v>0.434750918198847</v>
      </c>
      <c r="H27" s="16" t="n">
        <v>0.423088348191096</v>
      </c>
      <c r="I27" s="17" t="n">
        <f aca="false">(F27-E27)*100</f>
        <v>2.22962842750156</v>
      </c>
      <c r="J27" s="17" t="n">
        <f aca="false">(H27-G27)*100</f>
        <v>-1.16625700077502</v>
      </c>
      <c r="K27" s="17" t="n">
        <f aca="false">I27-J27</f>
        <v>3.39588542827658</v>
      </c>
      <c r="L27" s="18" t="n">
        <v>6.22091792940763</v>
      </c>
      <c r="M27" s="17" t="n">
        <f aca="false">K27-1.96*L27</f>
        <v>-8.79711371336238</v>
      </c>
      <c r="N27" s="17" t="n">
        <f aca="false">K27+1.96*L27</f>
        <v>15.5888845699155</v>
      </c>
      <c r="O27" s="19" t="n">
        <f aca="false">2*(1-NORMSDIST(ABS(K27/L27)))</f>
        <v>0.585147239243589</v>
      </c>
      <c r="P27" s="15" t="str">
        <f aca="false">IF(O27&lt;0.01,"**",IF(O27&lt;0.05,"*",""))</f>
        <v/>
      </c>
      <c r="Q27" s="15" t="n">
        <v>204</v>
      </c>
      <c r="R27" s="15" t="n">
        <v>255</v>
      </c>
      <c r="S27" s="15"/>
    </row>
    <row r="28" customFormat="false" ht="15" hidden="false" customHeight="false" outlineLevel="0" collapsed="false">
      <c r="A28" s="15" t="s">
        <v>87</v>
      </c>
      <c r="B28" s="15" t="s">
        <v>213</v>
      </c>
      <c r="C28" s="15" t="s">
        <v>96</v>
      </c>
      <c r="D28" s="15" t="s">
        <v>209</v>
      </c>
      <c r="E28" s="16" t="n">
        <v>0.218358962514111</v>
      </c>
      <c r="F28" s="16" t="n">
        <v>0.405961070138545</v>
      </c>
      <c r="G28" s="16" t="n">
        <v>0.467069588534207</v>
      </c>
      <c r="H28" s="16" t="n">
        <v>0.545926961828032</v>
      </c>
      <c r="I28" s="17" t="n">
        <f aca="false">(F28-E28)*100</f>
        <v>18.7602107624435</v>
      </c>
      <c r="J28" s="17" t="n">
        <f aca="false">(H28-G28)*100</f>
        <v>7.88573732938255</v>
      </c>
      <c r="K28" s="17" t="n">
        <f aca="false">I28-J28</f>
        <v>10.8744734330609</v>
      </c>
      <c r="L28" s="18" t="n">
        <v>5.74921408254006</v>
      </c>
      <c r="M28" s="17" t="n">
        <f aca="false">K28-1.96*L28</f>
        <v>-0.393986168717598</v>
      </c>
      <c r="N28" s="17" t="n">
        <f aca="false">K28+1.96*L28</f>
        <v>22.1429330348394</v>
      </c>
      <c r="O28" s="19" t="n">
        <f aca="false">2*(1-NORMSDIST(ABS(K28/L28)))</f>
        <v>0.0585614586560468</v>
      </c>
      <c r="P28" s="15" t="str">
        <f aca="false">IF(O28&lt;0.01,"**",IF(O28&lt;0.05,"*",""))</f>
        <v/>
      </c>
      <c r="Q28" s="15" t="n">
        <v>198</v>
      </c>
      <c r="R28" s="15" t="n">
        <v>250</v>
      </c>
      <c r="S28" s="15"/>
    </row>
    <row r="29" customFormat="false" ht="15" hidden="false" customHeight="false" outlineLevel="0" collapsed="false">
      <c r="A29" s="15" t="s">
        <v>87</v>
      </c>
      <c r="B29" s="15" t="s">
        <v>214</v>
      </c>
      <c r="C29" s="15" t="s">
        <v>98</v>
      </c>
      <c r="D29" s="15" t="s">
        <v>209</v>
      </c>
      <c r="E29" s="16" t="n">
        <v>0.153518205730559</v>
      </c>
      <c r="F29" s="16" t="n">
        <v>0.249826711387143</v>
      </c>
      <c r="G29" s="16" t="n">
        <v>0.336278035455872</v>
      </c>
      <c r="H29" s="16" t="n">
        <v>0.377436096052774</v>
      </c>
      <c r="I29" s="17" t="n">
        <f aca="false">(F29-E29)*100</f>
        <v>9.63085056565836</v>
      </c>
      <c r="J29" s="17" t="n">
        <f aca="false">(H29-G29)*100</f>
        <v>4.11580605969022</v>
      </c>
      <c r="K29" s="17" t="n">
        <f aca="false">I29-J29</f>
        <v>5.51504450596814</v>
      </c>
      <c r="L29" s="18" t="n">
        <v>5.08785334371269</v>
      </c>
      <c r="M29" s="17" t="n">
        <f aca="false">K29-1.96*L29</f>
        <v>-4.45714804770873</v>
      </c>
      <c r="N29" s="17" t="n">
        <f aca="false">K29+1.96*L29</f>
        <v>15.487237059645</v>
      </c>
      <c r="O29" s="19" t="n">
        <f aca="false">2*(1-NORMSDIST(ABS(K29/L29)))</f>
        <v>0.278381227732175</v>
      </c>
      <c r="P29" s="15" t="str">
        <f aca="false">IF(O29&lt;0.01,"**",IF(O29&lt;0.05,"*",""))</f>
        <v/>
      </c>
      <c r="Q29" s="15" t="n">
        <v>196</v>
      </c>
      <c r="R29" s="15" t="n">
        <v>236</v>
      </c>
      <c r="S29" s="15"/>
    </row>
    <row r="30" customFormat="false" ht="15" hidden="false" customHeight="false" outlineLevel="0" collapsed="false">
      <c r="A30" s="15" t="s">
        <v>87</v>
      </c>
      <c r="B30" s="15" t="s">
        <v>215</v>
      </c>
      <c r="C30" s="15" t="s">
        <v>100</v>
      </c>
      <c r="D30" s="15" t="s">
        <v>209</v>
      </c>
      <c r="E30" s="16" t="n">
        <v>0.556945496170734</v>
      </c>
      <c r="F30" s="16" t="n">
        <v>0.4622648781907</v>
      </c>
      <c r="G30" s="16" t="n">
        <v>0.385030618325731</v>
      </c>
      <c r="H30" s="16" t="n">
        <v>0.356661495203923</v>
      </c>
      <c r="I30" s="17" t="n">
        <f aca="false">(F30-E30)*100</f>
        <v>-9.46806179800341</v>
      </c>
      <c r="J30" s="17" t="n">
        <f aca="false">(H30-G30)*100</f>
        <v>-2.83691231218081</v>
      </c>
      <c r="K30" s="17" t="n">
        <f aca="false">I30-J30</f>
        <v>-6.63114948582261</v>
      </c>
      <c r="L30" s="18" t="n">
        <v>5.97203304447193</v>
      </c>
      <c r="M30" s="17" t="n">
        <f aca="false">K30-1.96*L30</f>
        <v>-18.3363342529876</v>
      </c>
      <c r="N30" s="17" t="n">
        <f aca="false">K30+1.96*L30</f>
        <v>5.07403528134237</v>
      </c>
      <c r="O30" s="19" t="n">
        <f aca="false">2*(1-NORMSDIST(ABS(K30/L30)))</f>
        <v>0.266840835206893</v>
      </c>
      <c r="P30" s="15" t="str">
        <f aca="false">IF(O30&lt;0.01,"**",IF(O30&lt;0.05,"*",""))</f>
        <v/>
      </c>
      <c r="Q30" s="15" t="n">
        <v>213</v>
      </c>
      <c r="R30" s="15" t="n">
        <v>269</v>
      </c>
      <c r="S30" s="15"/>
    </row>
    <row r="31" customFormat="false" ht="15" hidden="false" customHeight="false" outlineLevel="0" collapsed="false">
      <c r="A31" s="15" t="s">
        <v>87</v>
      </c>
      <c r="B31" s="15" t="s">
        <v>216</v>
      </c>
      <c r="C31" s="15" t="s">
        <v>102</v>
      </c>
      <c r="D31" s="15" t="s">
        <v>209</v>
      </c>
      <c r="E31" s="16" t="n">
        <v>0.0207619547844744</v>
      </c>
      <c r="F31" s="16" t="n">
        <v>0.0904326944070404</v>
      </c>
      <c r="G31" s="16" t="n">
        <v>0.0786607357914121</v>
      </c>
      <c r="H31" s="16" t="n">
        <v>0.106138879396373</v>
      </c>
      <c r="I31" s="17" t="n">
        <f aca="false">(F31-E31)*100</f>
        <v>6.9670739622566</v>
      </c>
      <c r="J31" s="17" t="n">
        <f aca="false">(H31-G31)*100</f>
        <v>2.74781436049606</v>
      </c>
      <c r="K31" s="17" t="n">
        <f aca="false">I31-J31</f>
        <v>4.21925960176055</v>
      </c>
      <c r="L31" s="18" t="n">
        <v>2.93796034341465</v>
      </c>
      <c r="M31" s="17" t="n">
        <f aca="false">K31-1.96*L31</f>
        <v>-1.53914267133216</v>
      </c>
      <c r="N31" s="17" t="n">
        <f aca="false">K31+1.96*L31</f>
        <v>9.97766187485325</v>
      </c>
      <c r="O31" s="19" t="n">
        <f aca="false">2*(1-NORMSDIST(ABS(K31/L31)))</f>
        <v>0.150968585958269</v>
      </c>
      <c r="P31" s="15" t="str">
        <f aca="false">IF(O31&lt;0.01,"**",IF(O31&lt;0.05,"*",""))</f>
        <v/>
      </c>
      <c r="Q31" s="15" t="n">
        <v>204</v>
      </c>
      <c r="R31" s="15" t="n">
        <v>266</v>
      </c>
      <c r="S31" s="15"/>
    </row>
    <row r="32" customFormat="false" ht="15" hidden="false" customHeight="false" outlineLevel="0" collapsed="false">
      <c r="A32" s="15" t="s">
        <v>87</v>
      </c>
      <c r="B32" s="15" t="s">
        <v>217</v>
      </c>
      <c r="C32" s="15" t="s">
        <v>104</v>
      </c>
      <c r="D32" s="15" t="s">
        <v>209</v>
      </c>
      <c r="E32" s="16" t="n">
        <v>0.00713046065985022</v>
      </c>
      <c r="F32" s="16" t="n">
        <v>0.0467486500621079</v>
      </c>
      <c r="G32" s="16" t="n">
        <v>0.0786196543904858</v>
      </c>
      <c r="H32" s="16" t="n">
        <v>0.0666896203389836</v>
      </c>
      <c r="I32" s="17" t="n">
        <f aca="false">(F32-E32)*100</f>
        <v>3.96181894022577</v>
      </c>
      <c r="J32" s="17" t="n">
        <f aca="false">(H32-G32)*100</f>
        <v>-1.19300340515022</v>
      </c>
      <c r="K32" s="17" t="n">
        <f aca="false">I32-J32</f>
        <v>5.15482234537598</v>
      </c>
      <c r="L32" s="18" t="n">
        <v>1.76449680921846</v>
      </c>
      <c r="M32" s="17" t="n">
        <f aca="false">K32-1.96*L32</f>
        <v>1.6964085993078</v>
      </c>
      <c r="N32" s="17" t="n">
        <f aca="false">K32+1.96*L32</f>
        <v>8.61323609144417</v>
      </c>
      <c r="O32" s="19" t="n">
        <f aca="false">2*(1-NORMSDIST(ABS(K32/L32)))</f>
        <v>0.00348448575153681</v>
      </c>
      <c r="P32" s="15" t="str">
        <f aca="false">IF(O32&lt;0.01,"**",IF(O32&lt;0.05,"*",""))</f>
        <v>**</v>
      </c>
      <c r="Q32" s="15" t="n">
        <v>205</v>
      </c>
      <c r="R32" s="15" t="n">
        <v>264</v>
      </c>
      <c r="S32" s="15"/>
    </row>
    <row r="33" customFormat="false" ht="15" hidden="false" customHeight="false" outlineLevel="0" collapsed="false">
      <c r="A33" s="15" t="s">
        <v>87</v>
      </c>
      <c r="B33" s="15" t="s">
        <v>218</v>
      </c>
      <c r="C33" s="15" t="s">
        <v>106</v>
      </c>
      <c r="D33" s="15" t="s">
        <v>209</v>
      </c>
      <c r="E33" s="16" t="n">
        <v>0.122797315955394</v>
      </c>
      <c r="F33" s="16" t="n">
        <v>0.0668869219220318</v>
      </c>
      <c r="G33" s="16" t="n">
        <v>0.126154220099361</v>
      </c>
      <c r="H33" s="16" t="n">
        <v>0.0942784148635602</v>
      </c>
      <c r="I33" s="17" t="n">
        <f aca="false">(F33-E33)*100</f>
        <v>-5.59103940333623</v>
      </c>
      <c r="J33" s="17" t="n">
        <f aca="false">(H33-G33)*100</f>
        <v>-3.18758052358012</v>
      </c>
      <c r="K33" s="17" t="n">
        <f aca="false">I33-J33</f>
        <v>-2.40345887975611</v>
      </c>
      <c r="L33" s="18" t="n">
        <v>3.74831335441548</v>
      </c>
      <c r="M33" s="17" t="n">
        <f aca="false">K33-1.96*L33</f>
        <v>-9.75015305441045</v>
      </c>
      <c r="N33" s="17" t="n">
        <f aca="false">K33+1.96*L33</f>
        <v>4.94323529489823</v>
      </c>
      <c r="O33" s="19" t="n">
        <f aca="false">2*(1-NORMSDIST(ABS(K33/L33)))</f>
        <v>0.521385755357362</v>
      </c>
      <c r="P33" s="15" t="str">
        <f aca="false">IF(O33&lt;0.01,"**",IF(O33&lt;0.05,"*",""))</f>
        <v/>
      </c>
      <c r="Q33" s="15" t="n">
        <v>211</v>
      </c>
      <c r="R33" s="15" t="n">
        <v>269</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0.118329114271641</v>
      </c>
      <c r="F35" s="16" t="n">
        <v>0.22290985770487</v>
      </c>
      <c r="G35" s="16" t="n">
        <v>0.242251391582122</v>
      </c>
      <c r="H35" s="16" t="n">
        <v>0.291745704094544</v>
      </c>
      <c r="I35" s="17" t="n">
        <f aca="false">(F35-E35)*100</f>
        <v>10.4580743433229</v>
      </c>
      <c r="J35" s="17" t="n">
        <f aca="false">(H35-G35)*100</f>
        <v>4.94943125124217</v>
      </c>
      <c r="K35" s="17" t="n">
        <f aca="false">I35-J35</f>
        <v>5.50864309208074</v>
      </c>
      <c r="L35" s="18" t="n">
        <v>4.42577263730782</v>
      </c>
      <c r="M35" s="17" t="n">
        <f aca="false">K35-1.96*L35</f>
        <v>-3.16587127704259</v>
      </c>
      <c r="N35" s="17" t="n">
        <f aca="false">K35+1.96*L35</f>
        <v>14.1831574612041</v>
      </c>
      <c r="O35" s="19" t="n">
        <f aca="false">2*(1-NORMSDIST(ABS(K35/L35)))</f>
        <v>0.213251693256139</v>
      </c>
      <c r="P35" s="15" t="str">
        <f aca="false">IF(O35&lt;0.01,"**",IF(O35&lt;0.05,"*",""))</f>
        <v/>
      </c>
      <c r="Q35" s="15" t="n">
        <v>215</v>
      </c>
      <c r="R35" s="15" t="n">
        <v>270</v>
      </c>
      <c r="S35" s="15"/>
    </row>
    <row r="36" customFormat="false" ht="15" hidden="false" customHeight="false" outlineLevel="0" collapsed="false">
      <c r="A36" s="15" t="s">
        <v>108</v>
      </c>
      <c r="B36" s="15" t="s">
        <v>221</v>
      </c>
      <c r="C36" s="15" t="s">
        <v>111</v>
      </c>
      <c r="D36" s="15" t="s">
        <v>222</v>
      </c>
      <c r="E36" s="16" t="n">
        <v>0.114956322794807</v>
      </c>
      <c r="F36" s="16" t="n">
        <v>0.12231611853799</v>
      </c>
      <c r="G36" s="16" t="n">
        <v>0.14404617150696</v>
      </c>
      <c r="H36" s="16" t="n">
        <v>0.172804327986498</v>
      </c>
      <c r="I36" s="17" t="n">
        <f aca="false">(F36-E36)*100</f>
        <v>0.73597957431835</v>
      </c>
      <c r="J36" s="17" t="n">
        <f aca="false">(H36-G36)*100</f>
        <v>2.87581564795383</v>
      </c>
      <c r="K36" s="17" t="n">
        <f aca="false">I36-J36</f>
        <v>-2.13983607363548</v>
      </c>
      <c r="L36" s="18" t="n">
        <v>3.99676308264096</v>
      </c>
      <c r="M36" s="17" t="n">
        <f aca="false">K36-1.96*L36</f>
        <v>-9.97349171561176</v>
      </c>
      <c r="N36" s="17" t="n">
        <f aca="false">K36+1.96*L36</f>
        <v>5.69381956834081</v>
      </c>
      <c r="O36" s="19" t="n">
        <f aca="false">2*(1-NORMSDIST(ABS(K36/L36)))</f>
        <v>0.592378631777302</v>
      </c>
      <c r="P36" s="15" t="str">
        <f aca="false">IF(O36&lt;0.01,"**",IF(O36&lt;0.05,"*",""))</f>
        <v/>
      </c>
      <c r="Q36" s="15" t="n">
        <v>215</v>
      </c>
      <c r="R36" s="15" t="n">
        <v>270</v>
      </c>
      <c r="S36" s="15"/>
    </row>
    <row r="37" customFormat="false" ht="15" hidden="false" customHeight="false" outlineLevel="0" collapsed="false">
      <c r="A37" s="15" t="s">
        <v>108</v>
      </c>
      <c r="B37" s="15" t="s">
        <v>223</v>
      </c>
      <c r="C37" s="15" t="s">
        <v>113</v>
      </c>
      <c r="D37" s="15" t="s">
        <v>220</v>
      </c>
      <c r="E37" s="16" t="n">
        <v>0.0263492879413325</v>
      </c>
      <c r="F37" s="16" t="n">
        <v>0.0630863720934609</v>
      </c>
      <c r="G37" s="16" t="n">
        <v>0.0949018705057314</v>
      </c>
      <c r="H37" s="16" t="n">
        <v>0.129501372496533</v>
      </c>
      <c r="I37" s="17" t="n">
        <f aca="false">(F37-E37)*100</f>
        <v>3.67370841521284</v>
      </c>
      <c r="J37" s="17" t="n">
        <f aca="false">(H37-G37)*100</f>
        <v>3.45995019908015</v>
      </c>
      <c r="K37" s="17" t="n">
        <f aca="false">I37-J37</f>
        <v>0.213758216132697</v>
      </c>
      <c r="L37" s="18" t="n">
        <v>2.22373727107023</v>
      </c>
      <c r="M37" s="17" t="n">
        <f aca="false">K37-1.96*L37</f>
        <v>-4.14476683516495</v>
      </c>
      <c r="N37" s="17" t="n">
        <f aca="false">K37+1.96*L37</f>
        <v>4.57228326743035</v>
      </c>
      <c r="O37" s="19" t="n">
        <f aca="false">2*(1-NORMSDIST(ABS(K37/L37)))</f>
        <v>0.923420770764219</v>
      </c>
      <c r="P37" s="15" t="str">
        <f aca="false">IF(O37&lt;0.01,"**",IF(O37&lt;0.05,"*",""))</f>
        <v/>
      </c>
      <c r="Q37" s="15" t="n">
        <v>215</v>
      </c>
      <c r="R37" s="15" t="n">
        <v>270</v>
      </c>
      <c r="S37" s="15"/>
    </row>
    <row r="38" customFormat="false" ht="15" hidden="false" customHeight="false" outlineLevel="0" collapsed="false">
      <c r="A38" s="15" t="s">
        <v>108</v>
      </c>
      <c r="B38" s="15" t="s">
        <v>224</v>
      </c>
      <c r="C38" s="15" t="s">
        <v>115</v>
      </c>
      <c r="D38" s="15" t="s">
        <v>220</v>
      </c>
      <c r="E38" s="16" t="n">
        <v>0.0505463396447535</v>
      </c>
      <c r="F38" s="16" t="n">
        <v>0.10401979458749</v>
      </c>
      <c r="G38" s="16" t="n">
        <v>0.0857540352965441</v>
      </c>
      <c r="H38" s="16" t="n">
        <v>0.119088565508051</v>
      </c>
      <c r="I38" s="17" t="n">
        <f aca="false">(F38-E38)*100</f>
        <v>5.34734549427367</v>
      </c>
      <c r="J38" s="17" t="n">
        <f aca="false">(H38-G38)*100</f>
        <v>3.33345302115072</v>
      </c>
      <c r="K38" s="17" t="n">
        <f aca="false">I38-J38</f>
        <v>2.01389247312295</v>
      </c>
      <c r="L38" s="18" t="n">
        <v>3.2315882415456</v>
      </c>
      <c r="M38" s="17" t="n">
        <f aca="false">K38-1.96*L38</f>
        <v>-4.32002048030643</v>
      </c>
      <c r="N38" s="17" t="n">
        <f aca="false">K38+1.96*L38</f>
        <v>8.34780542655233</v>
      </c>
      <c r="O38" s="19" t="n">
        <f aca="false">2*(1-NORMSDIST(ABS(K38/L38)))</f>
        <v>0.53315987629882</v>
      </c>
      <c r="P38" s="15" t="str">
        <f aca="false">IF(O38&lt;0.01,"**",IF(O38&lt;0.05,"*",""))</f>
        <v/>
      </c>
      <c r="Q38" s="15" t="n">
        <v>215</v>
      </c>
      <c r="R38" s="15" t="n">
        <v>270</v>
      </c>
      <c r="S38" s="15"/>
    </row>
    <row r="39" customFormat="false" ht="15" hidden="false" customHeight="false" outlineLevel="0" collapsed="false">
      <c r="A39" s="15" t="s">
        <v>108</v>
      </c>
      <c r="B39" s="15" t="s">
        <v>225</v>
      </c>
      <c r="C39" s="15" t="s">
        <v>117</v>
      </c>
      <c r="D39" s="15" t="s">
        <v>220</v>
      </c>
      <c r="E39" s="16" t="n">
        <v>0.00973283464795849</v>
      </c>
      <c r="F39" s="16" t="n">
        <v>0.0568440740338537</v>
      </c>
      <c r="G39" s="16" t="n">
        <v>0.0539627120777625</v>
      </c>
      <c r="H39" s="16" t="n">
        <v>0.0648166284296843</v>
      </c>
      <c r="I39" s="17" t="n">
        <f aca="false">(F39-E39)*100</f>
        <v>4.71112393858952</v>
      </c>
      <c r="J39" s="17" t="n">
        <f aca="false">(H39-G39)*100</f>
        <v>1.08539163519218</v>
      </c>
      <c r="K39" s="17" t="n">
        <f aca="false">I39-J39</f>
        <v>3.62573230339734</v>
      </c>
      <c r="L39" s="18" t="n">
        <v>1.83619992727826</v>
      </c>
      <c r="M39" s="17" t="n">
        <f aca="false">K39-1.96*L39</f>
        <v>0.0267804459319421</v>
      </c>
      <c r="N39" s="17" t="n">
        <f aca="false">K39+1.96*L39</f>
        <v>7.22468416086274</v>
      </c>
      <c r="O39" s="19" t="n">
        <f aca="false">2*(1-NORMSDIST(ABS(K39/L39)))</f>
        <v>0.0483152954653217</v>
      </c>
      <c r="P39" s="15" t="str">
        <f aca="false">IF(O39&lt;0.01,"**",IF(O39&lt;0.05,"*",""))</f>
        <v>*</v>
      </c>
      <c r="Q39" s="15" t="n">
        <v>215</v>
      </c>
      <c r="R39" s="15" t="n">
        <v>270</v>
      </c>
      <c r="S39" s="15"/>
    </row>
    <row r="40" customFormat="false" ht="15" hidden="false" customHeight="false" outlineLevel="0" collapsed="false">
      <c r="A40" s="15" t="s">
        <v>108</v>
      </c>
      <c r="B40" s="15" t="s">
        <v>226</v>
      </c>
      <c r="C40" s="15" t="s">
        <v>119</v>
      </c>
      <c r="D40" s="15" t="s">
        <v>220</v>
      </c>
      <c r="E40" s="16" t="n">
        <v>0.0302330484331918</v>
      </c>
      <c r="F40" s="16" t="n">
        <v>0.0447900481429609</v>
      </c>
      <c r="G40" s="16" t="n">
        <v>0.0314228884876034</v>
      </c>
      <c r="H40" s="16" t="n">
        <v>0.0461440880501617</v>
      </c>
      <c r="I40" s="17" t="n">
        <f aca="false">(F40-E40)*100</f>
        <v>1.45569997097692</v>
      </c>
      <c r="J40" s="17" t="n">
        <f aca="false">(H40-G40)*100</f>
        <v>1.47211995625583</v>
      </c>
      <c r="K40" s="17" t="n">
        <f aca="false">I40-J40</f>
        <v>-0.0164199852789106</v>
      </c>
      <c r="L40" s="18" t="n">
        <v>2.21132866943054</v>
      </c>
      <c r="M40" s="17" t="n">
        <f aca="false">K40-1.96*L40</f>
        <v>-4.35062417736278</v>
      </c>
      <c r="N40" s="17" t="n">
        <f aca="false">K40+1.96*L40</f>
        <v>4.31778420680496</v>
      </c>
      <c r="O40" s="19" t="n">
        <f aca="false">2*(1-NORMSDIST(ABS(K40/L40)))</f>
        <v>0.994075447701664</v>
      </c>
      <c r="P40" s="15" t="str">
        <f aca="false">IF(O40&lt;0.01,"**",IF(O40&lt;0.05,"*",""))</f>
        <v/>
      </c>
      <c r="Q40" s="15" t="n">
        <v>215</v>
      </c>
      <c r="R40" s="15" t="n">
        <v>270</v>
      </c>
      <c r="S40" s="15"/>
    </row>
    <row r="41" customFormat="false" ht="15" hidden="false" customHeight="false" outlineLevel="0" collapsed="false">
      <c r="A41" s="15" t="s">
        <v>108</v>
      </c>
      <c r="B41" s="15" t="s">
        <v>227</v>
      </c>
      <c r="C41" s="15" t="s">
        <v>121</v>
      </c>
      <c r="D41" s="15" t="s">
        <v>220</v>
      </c>
      <c r="E41" s="16" t="n">
        <v>0.0114807900932503</v>
      </c>
      <c r="F41" s="16" t="n">
        <v>0.0141347919107618</v>
      </c>
      <c r="G41" s="16" t="n">
        <v>0.0308543315589517</v>
      </c>
      <c r="H41" s="16" t="n">
        <v>0.038894866246755</v>
      </c>
      <c r="I41" s="17" t="n">
        <f aca="false">(F41-E41)*100</f>
        <v>0.265400181751157</v>
      </c>
      <c r="J41" s="17" t="n">
        <f aca="false">(H41-G41)*100</f>
        <v>0.804053468780333</v>
      </c>
      <c r="K41" s="17" t="n">
        <f aca="false">I41-J41</f>
        <v>-0.538653287029176</v>
      </c>
      <c r="L41" s="18" t="n">
        <v>1.14950408573575</v>
      </c>
      <c r="M41" s="17" t="n">
        <f aca="false">K41-1.96*L41</f>
        <v>-2.79168129507124</v>
      </c>
      <c r="N41" s="17" t="n">
        <f aca="false">K41+1.96*L41</f>
        <v>1.71437472101288</v>
      </c>
      <c r="O41" s="19" t="n">
        <f aca="false">2*(1-NORMSDIST(ABS(K41/L41)))</f>
        <v>0.639358268764825</v>
      </c>
      <c r="P41" s="15" t="str">
        <f aca="false">IF(O41&lt;0.01,"**",IF(O41&lt;0.05,"*",""))</f>
        <v/>
      </c>
      <c r="Q41" s="15" t="n">
        <v>215</v>
      </c>
      <c r="R41" s="15" t="n">
        <v>270</v>
      </c>
      <c r="S41" s="15"/>
    </row>
    <row r="42" customFormat="false" ht="15" hidden="false" customHeight="false" outlineLevel="0" collapsed="false">
      <c r="A42" s="15" t="s">
        <v>108</v>
      </c>
      <c r="B42" s="15" t="s">
        <v>228</v>
      </c>
      <c r="C42" s="15" t="s">
        <v>123</v>
      </c>
      <c r="D42" s="15" t="s">
        <v>220</v>
      </c>
      <c r="E42" s="16" t="n">
        <v>0.0536303780743306</v>
      </c>
      <c r="F42" s="16" t="n">
        <v>0.0471757205536364</v>
      </c>
      <c r="G42" s="16" t="n">
        <v>0.0401918239109726</v>
      </c>
      <c r="H42" s="16" t="n">
        <v>0.0528518944987796</v>
      </c>
      <c r="I42" s="17" t="n">
        <f aca="false">(F42-E42)*100</f>
        <v>-0.645465752069419</v>
      </c>
      <c r="J42" s="17" t="n">
        <f aca="false">(H42-G42)*100</f>
        <v>1.2660070587807</v>
      </c>
      <c r="K42" s="17" t="n">
        <f aca="false">I42-J42</f>
        <v>-1.91147281085012</v>
      </c>
      <c r="L42" s="18" t="n">
        <v>2.90129444732538</v>
      </c>
      <c r="M42" s="17" t="n">
        <f aca="false">K42-1.96*L42</f>
        <v>-7.59800992760787</v>
      </c>
      <c r="N42" s="17" t="n">
        <f aca="false">K42+1.96*L42</f>
        <v>3.77506430590762</v>
      </c>
      <c r="O42" s="19" t="n">
        <f aca="false">2*(1-NORMSDIST(ABS(K42/L42)))</f>
        <v>0.510002064984587</v>
      </c>
      <c r="P42" s="15" t="str">
        <f aca="false">IF(O42&lt;0.01,"**",IF(O42&lt;0.05,"*",""))</f>
        <v/>
      </c>
      <c r="Q42" s="15" t="n">
        <v>215</v>
      </c>
      <c r="R42" s="15" t="n">
        <v>270</v>
      </c>
      <c r="S42" s="15"/>
    </row>
    <row r="43" customFormat="false" ht="15" hidden="false" customHeight="false" outlineLevel="0" collapsed="false">
      <c r="A43" s="15" t="s">
        <v>108</v>
      </c>
      <c r="B43" s="15" t="s">
        <v>229</v>
      </c>
      <c r="C43" s="15" t="s">
        <v>125</v>
      </c>
      <c r="D43" s="15" t="s">
        <v>220</v>
      </c>
      <c r="E43" s="16" t="n">
        <v>0</v>
      </c>
      <c r="F43" s="16" t="n">
        <v>0.0120540258908927</v>
      </c>
      <c r="G43" s="16" t="n">
        <v>0.00959169856796122</v>
      </c>
      <c r="H43" s="16" t="n">
        <v>0.0132787657389771</v>
      </c>
      <c r="I43" s="17" t="n">
        <f aca="false">(F43-E43)*100</f>
        <v>1.20540258908927</v>
      </c>
      <c r="J43" s="17" t="n">
        <f aca="false">(H43-G43)*100</f>
        <v>0.368706717101592</v>
      </c>
      <c r="K43" s="17" t="n">
        <f aca="false">I43-J43</f>
        <v>0.836695871987682</v>
      </c>
      <c r="L43" s="18" t="n">
        <v>0.832016287234087</v>
      </c>
      <c r="M43" s="17" t="n">
        <f aca="false">K43-1.96*L43</f>
        <v>-0.794056050991128</v>
      </c>
      <c r="N43" s="17" t="n">
        <f aca="false">K43+1.96*L43</f>
        <v>2.46744779496649</v>
      </c>
      <c r="O43" s="19" t="n">
        <f aca="false">2*(1-NORMSDIST(ABS(K43/L43)))</f>
        <v>0.314596286434306</v>
      </c>
      <c r="P43" s="15" t="str">
        <f aca="false">IF(O43&lt;0.01,"**",IF(O43&lt;0.05,"*",""))</f>
        <v/>
      </c>
      <c r="Q43" s="15" t="n">
        <v>215</v>
      </c>
      <c r="R43" s="15" t="n">
        <v>270</v>
      </c>
      <c r="S43" s="15"/>
    </row>
    <row r="44" customFormat="false" ht="15" hidden="false" customHeight="false" outlineLevel="0" collapsed="false">
      <c r="A44" s="15" t="s">
        <v>108</v>
      </c>
      <c r="B44" s="15" t="s">
        <v>230</v>
      </c>
      <c r="C44" s="15" t="s">
        <v>127</v>
      </c>
      <c r="D44" s="15" t="s">
        <v>220</v>
      </c>
      <c r="E44" s="16" t="n">
        <v>0.0180759981064995</v>
      </c>
      <c r="F44" s="16" t="n">
        <v>0.0230676687718509</v>
      </c>
      <c r="G44" s="16" t="n">
        <v>0.0146539862856085</v>
      </c>
      <c r="H44" s="16" t="n">
        <v>0.0196572085344337</v>
      </c>
      <c r="I44" s="17" t="n">
        <f aca="false">(F44-E44)*100</f>
        <v>0.499167066535144</v>
      </c>
      <c r="J44" s="17" t="n">
        <f aca="false">(H44-G44)*100</f>
        <v>0.500322224882525</v>
      </c>
      <c r="K44" s="17" t="n">
        <f aca="false">I44-J44</f>
        <v>-0.00115515834738078</v>
      </c>
      <c r="L44" s="18" t="n">
        <v>1.81307415575515</v>
      </c>
      <c r="M44" s="17" t="n">
        <f aca="false">K44-1.96*L44</f>
        <v>-3.55478050362748</v>
      </c>
      <c r="N44" s="17" t="n">
        <f aca="false">K44+1.96*L44</f>
        <v>3.55247018693272</v>
      </c>
      <c r="O44" s="19" t="n">
        <f aca="false">2*(1-NORMSDIST(ABS(K44/L44)))</f>
        <v>0.999491646303944</v>
      </c>
      <c r="P44" s="15" t="str">
        <f aca="false">IF(O44&lt;0.01,"**",IF(O44&lt;0.05,"*",""))</f>
        <v/>
      </c>
      <c r="Q44" s="15" t="n">
        <v>215</v>
      </c>
      <c r="R44" s="15" t="n">
        <v>270</v>
      </c>
      <c r="S44" s="15"/>
    </row>
    <row r="45" customFormat="false" ht="15" hidden="false" customHeight="false" outlineLevel="0" collapsed="false">
      <c r="A45" s="15" t="s">
        <v>108</v>
      </c>
      <c r="B45" s="15" t="s">
        <v>231</v>
      </c>
      <c r="C45" s="15" t="s">
        <v>129</v>
      </c>
      <c r="D45" s="15" t="s">
        <v>232</v>
      </c>
      <c r="E45" s="16" t="n">
        <v>0.022235779106787</v>
      </c>
      <c r="F45" s="16" t="n">
        <v>0.0513907186238992</v>
      </c>
      <c r="G45" s="16" t="n">
        <v>0.0694999629297374</v>
      </c>
      <c r="H45" s="16" t="n">
        <v>0.0599696475392019</v>
      </c>
      <c r="I45" s="17" t="n">
        <f aca="false">(F45-E45)*100</f>
        <v>2.91549395171122</v>
      </c>
      <c r="J45" s="17" t="n">
        <f aca="false">(H45-G45)*100</f>
        <v>-0.953031539053544</v>
      </c>
      <c r="K45" s="17" t="n">
        <f aca="false">I45-J45</f>
        <v>3.86852549076477</v>
      </c>
      <c r="L45" s="18" t="n">
        <v>2.00692678814112</v>
      </c>
      <c r="M45" s="17" t="n">
        <f aca="false">K45-1.96*L45</f>
        <v>-0.0650510139918188</v>
      </c>
      <c r="N45" s="17" t="n">
        <f aca="false">K45+1.96*L45</f>
        <v>7.80210199552135</v>
      </c>
      <c r="O45" s="19" t="n">
        <f aca="false">2*(1-NORMSDIST(ABS(K45/L45)))</f>
        <v>0.0539065479058807</v>
      </c>
      <c r="P45" s="15" t="str">
        <f aca="false">IF(O45&lt;0.01,"**",IF(O45&lt;0.05,"*",""))</f>
        <v/>
      </c>
      <c r="Q45" s="15" t="n">
        <v>214</v>
      </c>
      <c r="R45" s="15" t="n">
        <v>269</v>
      </c>
      <c r="S45" s="15"/>
    </row>
    <row r="46" customFormat="false" ht="15" hidden="false" customHeight="false" outlineLevel="0" collapsed="false">
      <c r="A46" s="15" t="s">
        <v>108</v>
      </c>
      <c r="B46" s="15" t="s">
        <v>233</v>
      </c>
      <c r="C46" s="15" t="s">
        <v>131</v>
      </c>
      <c r="D46" s="15" t="s">
        <v>232</v>
      </c>
      <c r="E46" s="16" t="n">
        <v>0</v>
      </c>
      <c r="F46" s="16" t="n">
        <v>0.0055068214404791</v>
      </c>
      <c r="G46" s="16" t="n">
        <v>0.00840659334001583</v>
      </c>
      <c r="H46" s="16" t="n">
        <v>0.00481963562252913</v>
      </c>
      <c r="I46" s="17" t="n">
        <f aca="false">(F46-E46)*100</f>
        <v>0.55068214404791</v>
      </c>
      <c r="J46" s="17" t="n">
        <f aca="false">(H46-G46)*100</f>
        <v>-0.35869577174867</v>
      </c>
      <c r="K46" s="17" t="n">
        <f aca="false">I46-J46</f>
        <v>0.90937791579658</v>
      </c>
      <c r="L46" s="18" t="n">
        <v>0.603146440194614</v>
      </c>
      <c r="M46" s="17" t="n">
        <f aca="false">K46-1.96*L46</f>
        <v>-0.272789106984863</v>
      </c>
      <c r="N46" s="17" t="n">
        <f aca="false">K46+1.96*L46</f>
        <v>2.09154493857802</v>
      </c>
      <c r="O46" s="19" t="n">
        <f aca="false">2*(1-NORMSDIST(ABS(K46/L46)))</f>
        <v>0.131625370384613</v>
      </c>
      <c r="P46" s="15" t="str">
        <f aca="false">IF(O46&lt;0.01,"**",IF(O46&lt;0.05,"*",""))</f>
        <v/>
      </c>
      <c r="Q46" s="15" t="n">
        <v>215</v>
      </c>
      <c r="R46" s="15" t="n">
        <v>270</v>
      </c>
      <c r="S46" s="15"/>
    </row>
    <row r="47" customFormat="false" ht="15" hidden="false" customHeight="false" outlineLevel="0" collapsed="false">
      <c r="A47" s="15" t="s">
        <v>108</v>
      </c>
      <c r="B47" s="15" t="s">
        <v>234</v>
      </c>
      <c r="C47" s="15" t="s">
        <v>133</v>
      </c>
      <c r="D47" s="15" t="s">
        <v>235</v>
      </c>
      <c r="E47" s="16" t="n">
        <v>0.0773643799983608</v>
      </c>
      <c r="F47" s="16" t="n">
        <v>0.00728647143008091</v>
      </c>
      <c r="G47" s="16" t="n">
        <v>0.0880181373669149</v>
      </c>
      <c r="H47" s="16" t="n">
        <v>0.0660565636051936</v>
      </c>
      <c r="I47" s="17" t="n">
        <f aca="false">(F47-E47)*100</f>
        <v>-7.00779085682799</v>
      </c>
      <c r="J47" s="17" t="n">
        <f aca="false">(H47-G47)*100</f>
        <v>-2.19615737617213</v>
      </c>
      <c r="K47" s="17" t="n">
        <f aca="false">I47-J47</f>
        <v>-4.81163348065586</v>
      </c>
      <c r="L47" s="18" t="n">
        <v>4.62017840965398</v>
      </c>
      <c r="M47" s="17" t="n">
        <f aca="false">K47-1.96*L47</f>
        <v>-13.8671831635777</v>
      </c>
      <c r="N47" s="17" t="n">
        <f aca="false">K47+1.96*L47</f>
        <v>4.24391620226594</v>
      </c>
      <c r="O47" s="19" t="n">
        <f aca="false">2*(1-NORMSDIST(ABS(K47/L47)))</f>
        <v>0.297671900542491</v>
      </c>
      <c r="P47" s="15" t="str">
        <f aca="false">IF(O47&lt;0.01,"**",IF(O47&lt;0.05,"*",""))</f>
        <v/>
      </c>
      <c r="Q47" s="15" t="n">
        <v>65</v>
      </c>
      <c r="R47" s="15" t="n">
        <v>77</v>
      </c>
      <c r="S47" s="15"/>
    </row>
    <row r="48" customFormat="false" ht="15" hidden="false" customHeight="false" outlineLevel="0" collapsed="false">
      <c r="A48" s="15" t="s">
        <v>108</v>
      </c>
      <c r="B48" s="15" t="s">
        <v>236</v>
      </c>
      <c r="C48" s="15" t="s">
        <v>135</v>
      </c>
      <c r="D48" s="15" t="s">
        <v>235</v>
      </c>
      <c r="E48" s="16" t="n">
        <v>0.0722605967224962</v>
      </c>
      <c r="F48" s="16" t="n">
        <v>0.140873683035221</v>
      </c>
      <c r="G48" s="16" t="n">
        <v>0.0328251882228588</v>
      </c>
      <c r="H48" s="16" t="n">
        <v>0.100023503783933</v>
      </c>
      <c r="I48" s="17" t="n">
        <f aca="false">(F48-E48)*100</f>
        <v>6.8613086312725</v>
      </c>
      <c r="J48" s="17" t="n">
        <f aca="false">(H48-G48)*100</f>
        <v>6.71983155610745</v>
      </c>
      <c r="K48" s="17" t="n">
        <f aca="false">I48-J48</f>
        <v>0.14147707516505</v>
      </c>
      <c r="L48" s="18" t="n">
        <v>7.34019060936663</v>
      </c>
      <c r="M48" s="17" t="n">
        <f aca="false">K48-1.96*L48</f>
        <v>-14.2452965191935</v>
      </c>
      <c r="N48" s="17" t="n">
        <f aca="false">K48+1.96*L48</f>
        <v>14.5282506695236</v>
      </c>
      <c r="O48" s="19" t="n">
        <f aca="false">2*(1-NORMSDIST(ABS(K48/L48)))</f>
        <v>0.984622281477468</v>
      </c>
      <c r="P48" s="15" t="str">
        <f aca="false">IF(O48&lt;0.01,"**",IF(O48&lt;0.05,"*",""))</f>
        <v/>
      </c>
      <c r="Q48" s="15" t="n">
        <v>55</v>
      </c>
      <c r="R48" s="15" t="n">
        <v>49</v>
      </c>
      <c r="S48" s="15"/>
    </row>
    <row r="49" customFormat="false" ht="15" hidden="false" customHeight="false" outlineLevel="0" collapsed="false">
      <c r="A49" s="15" t="s">
        <v>108</v>
      </c>
      <c r="B49" s="15" t="s">
        <v>237</v>
      </c>
      <c r="C49" s="15" t="s">
        <v>137</v>
      </c>
      <c r="D49" s="15" t="s">
        <v>235</v>
      </c>
      <c r="E49" s="16" t="n">
        <v>0.054352928194989</v>
      </c>
      <c r="F49" s="16" t="n">
        <v>0.151694307052409</v>
      </c>
      <c r="G49" s="16" t="n">
        <v>0.144195949491601</v>
      </c>
      <c r="H49" s="16" t="n">
        <v>0.188811647390487</v>
      </c>
      <c r="I49" s="17" t="n">
        <f aca="false">(F49-E49)*100</f>
        <v>9.73413788574197</v>
      </c>
      <c r="J49" s="17" t="n">
        <f aca="false">(H49-G49)*100</f>
        <v>4.46156978988869</v>
      </c>
      <c r="K49" s="17" t="n">
        <f aca="false">I49-J49</f>
        <v>5.27256809585328</v>
      </c>
      <c r="L49" s="18" t="n">
        <v>5.10878125871491</v>
      </c>
      <c r="M49" s="17" t="n">
        <f aca="false">K49-1.96*L49</f>
        <v>-4.74064317122793</v>
      </c>
      <c r="N49" s="17" t="n">
        <f aca="false">K49+1.96*L49</f>
        <v>15.2857793629345</v>
      </c>
      <c r="O49" s="19" t="n">
        <f aca="false">2*(1-NORMSDIST(ABS(K49/L49)))</f>
        <v>0.302044074007919</v>
      </c>
      <c r="P49" s="15" t="str">
        <f aca="false">IF(O49&lt;0.01,"**",IF(O49&lt;0.05,"*",""))</f>
        <v/>
      </c>
      <c r="Q49" s="15" t="n">
        <v>93</v>
      </c>
      <c r="R49" s="15" t="n">
        <v>98</v>
      </c>
      <c r="S49" s="15"/>
    </row>
    <row r="50" customFormat="false" ht="15" hidden="false" customHeight="false" outlineLevel="0" collapsed="false">
      <c r="A50" s="15" t="s">
        <v>108</v>
      </c>
      <c r="B50" s="15" t="s">
        <v>238</v>
      </c>
      <c r="C50" s="15" t="s">
        <v>139</v>
      </c>
      <c r="D50" s="15" t="s">
        <v>235</v>
      </c>
      <c r="E50" s="16" t="n">
        <v>0.19490631608765</v>
      </c>
      <c r="F50" s="16" t="n">
        <v>0.103683401145204</v>
      </c>
      <c r="G50" s="16" t="n">
        <v>0.20257055584587</v>
      </c>
      <c r="H50" s="16" t="n">
        <v>0.222465645597854</v>
      </c>
      <c r="I50" s="17" t="n">
        <f aca="false">(F50-E50)*100</f>
        <v>-9.12229149424461</v>
      </c>
      <c r="J50" s="17" t="n">
        <f aca="false">(H50-G50)*100</f>
        <v>1.98950897519836</v>
      </c>
      <c r="K50" s="17" t="n">
        <f aca="false">I50-J50</f>
        <v>-11.111800469443</v>
      </c>
      <c r="L50" s="18" t="n">
        <v>11.9308423501383</v>
      </c>
      <c r="M50" s="17" t="n">
        <f aca="false">K50-1.96*L50</f>
        <v>-34.496251475714</v>
      </c>
      <c r="N50" s="17" t="n">
        <f aca="false">K50+1.96*L50</f>
        <v>12.2726505368281</v>
      </c>
      <c r="O50" s="19" t="n">
        <f aca="false">2*(1-NORMSDIST(ABS(K50/L50)))</f>
        <v>0.351672093043972</v>
      </c>
      <c r="P50" s="15" t="str">
        <f aca="false">IF(O50&lt;0.01,"**",IF(O50&lt;0.05,"*",""))</f>
        <v/>
      </c>
      <c r="Q50" s="15" t="n">
        <v>34</v>
      </c>
      <c r="R50" s="15" t="n">
        <v>49</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0.630978660239281</v>
      </c>
      <c r="F52" s="16" t="n">
        <v>0.715048350993885</v>
      </c>
      <c r="G52" s="16" t="n">
        <v>0.462124790499239</v>
      </c>
      <c r="H52" s="16" t="n">
        <v>0.483186487682939</v>
      </c>
      <c r="I52" s="17" t="n">
        <f aca="false">(F52-E52)*100</f>
        <v>8.40696907546043</v>
      </c>
      <c r="J52" s="17" t="n">
        <f aca="false">(H52-G52)*100</f>
        <v>2.10616971836999</v>
      </c>
      <c r="K52" s="17" t="n">
        <f aca="false">I52-J52</f>
        <v>6.30079935709045</v>
      </c>
      <c r="L52" s="18" t="n">
        <v>6.37376562817558</v>
      </c>
      <c r="M52" s="17" t="n">
        <f aca="false">K52-1.96*L52</f>
        <v>-6.19178127413369</v>
      </c>
      <c r="N52" s="17" t="n">
        <f aca="false">K52+1.96*L52</f>
        <v>18.7933799883146</v>
      </c>
      <c r="O52" s="19" t="n">
        <f aca="false">2*(1-NORMSDIST(ABS(K52/L52)))</f>
        <v>0.322882334852055</v>
      </c>
      <c r="P52" s="15" t="str">
        <f aca="false">IF(O52&lt;0.01,"**",IF(O52&lt;0.05,"*",""))</f>
        <v/>
      </c>
      <c r="Q52" s="15" t="n">
        <v>155</v>
      </c>
      <c r="R52" s="15" t="n">
        <v>218</v>
      </c>
      <c r="S52" s="15" t="s">
        <v>241</v>
      </c>
    </row>
    <row r="53" customFormat="false" ht="15" hidden="false" customHeight="false" outlineLevel="0" collapsed="false">
      <c r="A53" s="15" t="s">
        <v>141</v>
      </c>
      <c r="B53" s="15" t="s">
        <v>242</v>
      </c>
      <c r="C53" s="15" t="s">
        <v>144</v>
      </c>
      <c r="D53" s="15" t="s">
        <v>240</v>
      </c>
      <c r="E53" s="16" t="n">
        <v>0.791580204908769</v>
      </c>
      <c r="F53" s="16" t="n">
        <v>0.868933488044862</v>
      </c>
      <c r="G53" s="16" t="n">
        <v>0.751396879084204</v>
      </c>
      <c r="H53" s="16" t="n">
        <v>0.707936974953024</v>
      </c>
      <c r="I53" s="17" t="n">
        <f aca="false">(F53-E53)*100</f>
        <v>7.73532831360936</v>
      </c>
      <c r="J53" s="17" t="n">
        <f aca="false">(H53-G53)*100</f>
        <v>-4.34599041311798</v>
      </c>
      <c r="K53" s="17" t="n">
        <f aca="false">I53-J53</f>
        <v>12.0813187267273</v>
      </c>
      <c r="L53" s="18" t="n">
        <v>5.93860283365367</v>
      </c>
      <c r="M53" s="17" t="n">
        <f aca="false">K53-1.96*L53</f>
        <v>0.441657172766147</v>
      </c>
      <c r="N53" s="17" t="n">
        <f aca="false">K53+1.96*L53</f>
        <v>23.7209802806885</v>
      </c>
      <c r="O53" s="19" t="n">
        <f aca="false">2*(1-NORMSDIST(ABS(K53/L53)))</f>
        <v>0.0419142486067277</v>
      </c>
      <c r="P53" s="15" t="str">
        <f aca="false">IF(O53&lt;0.01,"**",IF(O53&lt;0.05,"*",""))</f>
        <v>*</v>
      </c>
      <c r="Q53" s="15" t="n">
        <v>137</v>
      </c>
      <c r="R53" s="15" t="n">
        <v>182</v>
      </c>
      <c r="S53" s="15" t="s">
        <v>241</v>
      </c>
    </row>
    <row r="54" customFormat="false" ht="15" hidden="false" customHeight="false" outlineLevel="0" collapsed="false">
      <c r="A54" s="15" t="s">
        <v>141</v>
      </c>
      <c r="B54" s="15" t="s">
        <v>243</v>
      </c>
      <c r="C54" s="15" t="s">
        <v>146</v>
      </c>
      <c r="D54" s="15" t="s">
        <v>240</v>
      </c>
      <c r="E54" s="16" t="n">
        <v>0.564325854121701</v>
      </c>
      <c r="F54" s="16" t="n">
        <v>0.475652108718244</v>
      </c>
      <c r="G54" s="16" t="n">
        <v>0.447844082644257</v>
      </c>
      <c r="H54" s="16" t="n">
        <v>0.295624316594654</v>
      </c>
      <c r="I54" s="17" t="n">
        <f aca="false">(F54-E54)*100</f>
        <v>-8.86737454034572</v>
      </c>
      <c r="J54" s="17" t="n">
        <f aca="false">(H54-G54)*100</f>
        <v>-15.2219766049603</v>
      </c>
      <c r="K54" s="17" t="n">
        <f aca="false">I54-J54</f>
        <v>6.35460206461459</v>
      </c>
      <c r="L54" s="18" t="n">
        <v>11.1203579407704</v>
      </c>
      <c r="M54" s="17" t="n">
        <f aca="false">K54-1.96*L54</f>
        <v>-15.4412994992954</v>
      </c>
      <c r="N54" s="17" t="n">
        <f aca="false">K54+1.96*L54</f>
        <v>28.1505036285246</v>
      </c>
      <c r="O54" s="19" t="n">
        <f aca="false">2*(1-NORMSDIST(ABS(K54/L54)))</f>
        <v>0.567702352134449</v>
      </c>
      <c r="P54" s="15" t="str">
        <f aca="false">IF(O54&lt;0.01,"**",IF(O54&lt;0.05,"*",""))</f>
        <v/>
      </c>
      <c r="Q54" s="15" t="n">
        <v>42</v>
      </c>
      <c r="R54" s="15" t="n">
        <v>146</v>
      </c>
      <c r="S54" s="15" t="s">
        <v>241</v>
      </c>
    </row>
    <row r="55" customFormat="false" ht="15" hidden="false" customHeight="false" outlineLevel="0" collapsed="false">
      <c r="A55" s="15" t="s">
        <v>141</v>
      </c>
      <c r="B55" s="15" t="s">
        <v>244</v>
      </c>
      <c r="C55" s="15" t="s">
        <v>148</v>
      </c>
      <c r="D55" s="15" t="s">
        <v>240</v>
      </c>
      <c r="E55" s="16" t="n">
        <v>0.412706827340968</v>
      </c>
      <c r="F55" s="16" t="n">
        <v>0.452286958388016</v>
      </c>
      <c r="G55" s="16" t="n">
        <v>0.414308298601269</v>
      </c>
      <c r="H55" s="16" t="n">
        <v>0.241893131422451</v>
      </c>
      <c r="I55" s="17" t="n">
        <f aca="false">(F55-E55)*100</f>
        <v>3.95801310470484</v>
      </c>
      <c r="J55" s="17" t="n">
        <f aca="false">(H55-G55)*100</f>
        <v>-17.2415167178817</v>
      </c>
      <c r="K55" s="17" t="n">
        <f aca="false">I55-J55</f>
        <v>21.1995298225866</v>
      </c>
      <c r="L55" s="18" t="n">
        <v>14.9056460864228</v>
      </c>
      <c r="M55" s="17" t="n">
        <f aca="false">K55-1.96*L55</f>
        <v>-8.01553650680213</v>
      </c>
      <c r="N55" s="17" t="n">
        <f aca="false">K55+1.96*L55</f>
        <v>50.4145961519753</v>
      </c>
      <c r="O55" s="19" t="n">
        <f aca="false">2*(1-NORMSDIST(ABS(K55/L55)))</f>
        <v>0.154954181361499</v>
      </c>
      <c r="P55" s="15" t="str">
        <f aca="false">IF(O55&lt;0.01,"**",IF(O55&lt;0.05,"*",""))</f>
        <v/>
      </c>
      <c r="Q55" s="15" t="n">
        <v>19</v>
      </c>
      <c r="R55" s="15" t="n">
        <v>73</v>
      </c>
      <c r="S55" s="15" t="s">
        <v>241</v>
      </c>
    </row>
    <row r="56" customFormat="false" ht="15" hidden="false" customHeight="false" outlineLevel="0" collapsed="false">
      <c r="A56" s="15" t="s">
        <v>141</v>
      </c>
      <c r="B56" s="15" t="s">
        <v>245</v>
      </c>
      <c r="C56" s="15" t="s">
        <v>150</v>
      </c>
      <c r="D56" s="15" t="s">
        <v>240</v>
      </c>
      <c r="E56" s="16" t="n">
        <v>0.634557010482893</v>
      </c>
      <c r="F56" s="16" t="n">
        <v>0.715628058231615</v>
      </c>
      <c r="G56" s="16" t="n">
        <v>0.590932717144283</v>
      </c>
      <c r="H56" s="16" t="n">
        <v>0.536323763898821</v>
      </c>
      <c r="I56" s="17" t="n">
        <f aca="false">(F56-E56)*100</f>
        <v>8.10710477487218</v>
      </c>
      <c r="J56" s="17" t="n">
        <f aca="false">(H56-G56)*100</f>
        <v>-5.46089532454628</v>
      </c>
      <c r="K56" s="17" t="n">
        <f aca="false">I56-J56</f>
        <v>13.5680000994185</v>
      </c>
      <c r="L56" s="18" t="n">
        <v>6.84515943078464</v>
      </c>
      <c r="M56" s="17" t="n">
        <f aca="false">K56-1.96*L56</f>
        <v>0.151487615080555</v>
      </c>
      <c r="N56" s="17" t="n">
        <f aca="false">K56+1.96*L56</f>
        <v>26.9845125837564</v>
      </c>
      <c r="O56" s="19" t="n">
        <f aca="false">2*(1-NORMSDIST(ABS(K56/L56)))</f>
        <v>0.0474646234095144</v>
      </c>
      <c r="P56" s="15" t="str">
        <f aca="false">IF(O56&lt;0.01,"**",IF(O56&lt;0.05,"*",""))</f>
        <v>*</v>
      </c>
      <c r="Q56" s="15" t="n">
        <v>134</v>
      </c>
      <c r="R56" s="15" t="n">
        <v>215</v>
      </c>
      <c r="S56" s="15" t="s">
        <v>241</v>
      </c>
    </row>
    <row r="57" customFormat="false" ht="15" hidden="false" customHeight="false" outlineLevel="0" collapsed="false">
      <c r="A57" s="15" t="s">
        <v>141</v>
      </c>
      <c r="B57" s="15" t="s">
        <v>246</v>
      </c>
      <c r="C57" s="15" t="s">
        <v>152</v>
      </c>
      <c r="D57" s="15" t="s">
        <v>240</v>
      </c>
      <c r="E57" s="16" t="n">
        <v>0.490950996669834</v>
      </c>
      <c r="F57" s="16" t="n">
        <v>0.601800531318241</v>
      </c>
      <c r="G57" s="16" t="n">
        <v>0.470121899683323</v>
      </c>
      <c r="H57" s="16" t="n">
        <v>0.428781651796299</v>
      </c>
      <c r="I57" s="17" t="n">
        <f aca="false">(F57-E57)*100</f>
        <v>11.0849534648407</v>
      </c>
      <c r="J57" s="17" t="n">
        <f aca="false">(H57-G57)*100</f>
        <v>-4.1340247887024</v>
      </c>
      <c r="K57" s="17" t="n">
        <f aca="false">I57-J57</f>
        <v>15.2189782535431</v>
      </c>
      <c r="L57" s="18" t="n">
        <v>9.90755252218462</v>
      </c>
      <c r="M57" s="17" t="n">
        <f aca="false">K57-1.96*L57</f>
        <v>-4.19982468993871</v>
      </c>
      <c r="N57" s="17" t="n">
        <f aca="false">K57+1.96*L57</f>
        <v>34.637781197025</v>
      </c>
      <c r="O57" s="19" t="n">
        <f aca="false">2*(1-NORMSDIST(ABS(K57/L57)))</f>
        <v>0.124514182415771</v>
      </c>
      <c r="P57" s="15" t="str">
        <f aca="false">IF(O57&lt;0.01,"**",IF(O57&lt;0.05,"*",""))</f>
        <v/>
      </c>
      <c r="Q57" s="15" t="n">
        <v>62</v>
      </c>
      <c r="R57" s="15" t="n">
        <v>115</v>
      </c>
      <c r="S57" s="15" t="s">
        <v>241</v>
      </c>
    </row>
    <row r="58" customFormat="false" ht="15" hidden="false" customHeight="false" outlineLevel="0" collapsed="false">
      <c r="A58" s="15" t="s">
        <v>141</v>
      </c>
      <c r="B58" s="15" t="s">
        <v>247</v>
      </c>
      <c r="C58" s="15" t="s">
        <v>154</v>
      </c>
      <c r="D58" s="15" t="s">
        <v>240</v>
      </c>
      <c r="E58" s="16" t="n">
        <v>0.591407169601232</v>
      </c>
      <c r="F58" s="16" t="n">
        <v>0.783288063594675</v>
      </c>
      <c r="G58" s="16" t="n">
        <v>0.700266054022543</v>
      </c>
      <c r="H58" s="16" t="n">
        <v>0.622062344520441</v>
      </c>
      <c r="I58" s="17" t="n">
        <f aca="false">(F58-E58)*100</f>
        <v>19.1880893993444</v>
      </c>
      <c r="J58" s="17" t="n">
        <f aca="false">(H58-G58)*100</f>
        <v>-7.8203709502102</v>
      </c>
      <c r="K58" s="17" t="n">
        <f aca="false">I58-J58</f>
        <v>27.0084603495546</v>
      </c>
      <c r="L58" s="18" t="n">
        <v>13.4695073734362</v>
      </c>
      <c r="M58" s="17" t="n">
        <f aca="false">K58-1.96*L58</f>
        <v>0.608225897619661</v>
      </c>
      <c r="N58" s="17" t="n">
        <f aca="false">K58+1.96*L58</f>
        <v>53.4086948014894</v>
      </c>
      <c r="O58" s="19" t="n">
        <f aca="false">2*(1-NORMSDIST(ABS(K58/L58)))</f>
        <v>0.0449463974938777</v>
      </c>
      <c r="P58" s="15" t="str">
        <f aca="false">IF(O58&lt;0.01,"**",IF(O58&lt;0.05,"*",""))</f>
        <v>*</v>
      </c>
      <c r="Q58" s="15" t="n">
        <v>28</v>
      </c>
      <c r="R58" s="15" t="n">
        <v>84</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0.491566165322244</v>
      </c>
      <c r="F60" s="16" t="n">
        <v>0.33121210802087</v>
      </c>
      <c r="G60" s="16" t="n">
        <v>0.685224206871039</v>
      </c>
      <c r="H60" s="16" t="n">
        <v>0.632013709267749</v>
      </c>
      <c r="I60" s="17" t="n">
        <f aca="false">(F60-E60)*100</f>
        <v>-16.0354057301373</v>
      </c>
      <c r="J60" s="17" t="n">
        <f aca="false">(H60-G60)*100</f>
        <v>-5.32104976032898</v>
      </c>
      <c r="K60" s="17" t="n">
        <f aca="false">I60-J60</f>
        <v>-10.7143559698083</v>
      </c>
      <c r="L60" s="18" t="n">
        <v>6.6542769986117</v>
      </c>
      <c r="M60" s="17" t="n">
        <f aca="false">K60-1.96*L60</f>
        <v>-23.7567388870873</v>
      </c>
      <c r="N60" s="17" t="n">
        <f aca="false">K60+1.96*L60</f>
        <v>2.32802694747059</v>
      </c>
      <c r="O60" s="19" t="n">
        <f aca="false">2*(1-NORMSDIST(ABS(K60/L60)))</f>
        <v>0.107366036784674</v>
      </c>
      <c r="P60" s="15" t="str">
        <f aca="false">IF(O60&lt;0.01,"**",IF(O60&lt;0.05,"*",""))</f>
        <v/>
      </c>
      <c r="Q60" s="15" t="n">
        <v>175</v>
      </c>
      <c r="R60" s="15" t="n">
        <v>206</v>
      </c>
      <c r="S60" s="15"/>
    </row>
    <row r="61" customFormat="false" ht="15" hidden="false" customHeight="false" outlineLevel="0" collapsed="false">
      <c r="A61" s="15" t="s">
        <v>156</v>
      </c>
      <c r="B61" s="15" t="s">
        <v>250</v>
      </c>
      <c r="C61" s="15" t="s">
        <v>159</v>
      </c>
      <c r="D61" s="15" t="s">
        <v>249</v>
      </c>
      <c r="E61" s="16" t="n">
        <v>0.254204940738672</v>
      </c>
      <c r="F61" s="16" t="n">
        <v>0.327487533289063</v>
      </c>
      <c r="G61" s="16" t="n">
        <v>0.581424029940274</v>
      </c>
      <c r="H61" s="16" t="n">
        <v>0.495181018919526</v>
      </c>
      <c r="I61" s="17" t="n">
        <f aca="false">(F61-E61)*100</f>
        <v>7.3282592550391</v>
      </c>
      <c r="J61" s="17" t="n">
        <f aca="false">(H61-G61)*100</f>
        <v>-8.62430110207476</v>
      </c>
      <c r="K61" s="17" t="n">
        <f aca="false">I61-J61</f>
        <v>15.9525603571139</v>
      </c>
      <c r="L61" s="18" t="n">
        <v>6.01214569797953</v>
      </c>
      <c r="M61" s="17" t="n">
        <f aca="false">K61-1.96*L61</f>
        <v>4.16875478907398</v>
      </c>
      <c r="N61" s="17" t="n">
        <f aca="false">K61+1.96*L61</f>
        <v>27.7363659251537</v>
      </c>
      <c r="O61" s="19" t="n">
        <f aca="false">2*(1-NORMSDIST(ABS(K61/L61)))</f>
        <v>0.00796880108261266</v>
      </c>
      <c r="P61" s="15" t="str">
        <f aca="false">IF(O61&lt;0.01,"**",IF(O61&lt;0.05,"*",""))</f>
        <v>**</v>
      </c>
      <c r="Q61" s="15" t="n">
        <v>148</v>
      </c>
      <c r="R61" s="15" t="n">
        <v>244</v>
      </c>
      <c r="S61" s="15"/>
    </row>
    <row r="62" customFormat="false" ht="15" hidden="false" customHeight="false" outlineLevel="0" collapsed="false">
      <c r="A62" s="15" t="s">
        <v>156</v>
      </c>
      <c r="B62" s="15" t="s">
        <v>251</v>
      </c>
      <c r="C62" s="15" t="s">
        <v>161</v>
      </c>
      <c r="D62" s="15" t="s">
        <v>249</v>
      </c>
      <c r="E62" s="16" t="n">
        <v>0.365628613377937</v>
      </c>
      <c r="F62" s="16" t="n">
        <v>0.503803798017437</v>
      </c>
      <c r="G62" s="16" t="n">
        <v>0.793074892836447</v>
      </c>
      <c r="H62" s="16" t="n">
        <v>0.719090004836276</v>
      </c>
      <c r="I62" s="17" t="n">
        <f aca="false">(F62-E62)*100</f>
        <v>13.81751846395</v>
      </c>
      <c r="J62" s="17" t="n">
        <f aca="false">(H62-G62)*100</f>
        <v>-7.39848880001713</v>
      </c>
      <c r="K62" s="17" t="n">
        <f aca="false">I62-J62</f>
        <v>21.2160072639672</v>
      </c>
      <c r="L62" s="18" t="n">
        <v>9.38832970563571</v>
      </c>
      <c r="M62" s="17" t="n">
        <f aca="false">K62-1.96*L62</f>
        <v>2.8148810409212</v>
      </c>
      <c r="N62" s="17" t="n">
        <f aca="false">K62+1.96*L62</f>
        <v>39.6171334870132</v>
      </c>
      <c r="O62" s="19" t="n">
        <f aca="false">2*(1-NORMSDIST(ABS(K62/L62)))</f>
        <v>0.0238319482529752</v>
      </c>
      <c r="P62" s="15" t="str">
        <f aca="false">IF(O62&lt;0.01,"**",IF(O62&lt;0.05,"*",""))</f>
        <v>*</v>
      </c>
      <c r="Q62" s="15" t="n">
        <v>75</v>
      </c>
      <c r="R62" s="15" t="n">
        <v>111</v>
      </c>
      <c r="S62" s="15"/>
    </row>
    <row r="63" customFormat="false" ht="15" hidden="false" customHeight="false" outlineLevel="0" collapsed="false">
      <c r="A63" s="15" t="s">
        <v>156</v>
      </c>
      <c r="B63" s="15" t="s">
        <v>252</v>
      </c>
      <c r="C63" s="15" t="s">
        <v>163</v>
      </c>
      <c r="D63" s="15" t="s">
        <v>249</v>
      </c>
      <c r="E63" s="16" t="n">
        <v>0.484168682536052</v>
      </c>
      <c r="F63" s="16" t="n">
        <v>0.393553083327868</v>
      </c>
      <c r="G63" s="16" t="n">
        <v>0.58172136423002</v>
      </c>
      <c r="H63" s="16" t="n">
        <v>0.538821064751948</v>
      </c>
      <c r="I63" s="17" t="n">
        <f aca="false">(F63-E63)*100</f>
        <v>-9.06155992081841</v>
      </c>
      <c r="J63" s="17" t="n">
        <f aca="false">(H63-G63)*100</f>
        <v>-4.29002994780717</v>
      </c>
      <c r="K63" s="17" t="n">
        <f aca="false">I63-J63</f>
        <v>-4.77152997301124</v>
      </c>
      <c r="L63" s="18" t="n">
        <v>7.13871482398146</v>
      </c>
      <c r="M63" s="17" t="n">
        <f aca="false">K63-1.96*L63</f>
        <v>-18.7634110280149</v>
      </c>
      <c r="N63" s="17" t="n">
        <f aca="false">K63+1.96*L63</f>
        <v>9.22035108199242</v>
      </c>
      <c r="O63" s="19" t="n">
        <f aca="false">2*(1-NORMSDIST(ABS(K63/L63)))</f>
        <v>0.503877134743337</v>
      </c>
      <c r="P63" s="15" t="str">
        <f aca="false">IF(O63&lt;0.01,"**",IF(O63&lt;0.05,"*",""))</f>
        <v/>
      </c>
      <c r="Q63" s="15" t="n">
        <v>140</v>
      </c>
      <c r="R63" s="15" t="n">
        <v>209</v>
      </c>
      <c r="S63" s="15"/>
    </row>
    <row r="64" customFormat="false" ht="15" hidden="false" customHeight="false" outlineLevel="0" collapsed="false">
      <c r="A64" s="15" t="s">
        <v>156</v>
      </c>
      <c r="B64" s="15" t="s">
        <v>253</v>
      </c>
      <c r="C64" s="15" t="s">
        <v>165</v>
      </c>
      <c r="D64" s="15" t="s">
        <v>249</v>
      </c>
      <c r="E64" s="16" t="n">
        <v>0.411140789153451</v>
      </c>
      <c r="F64" s="16" t="n">
        <v>0.433565644742559</v>
      </c>
      <c r="G64" s="16" t="n">
        <v>0.647717360516215</v>
      </c>
      <c r="H64" s="16" t="n">
        <v>0.590928074407586</v>
      </c>
      <c r="I64" s="17" t="n">
        <f aca="false">(F64-E64)*100</f>
        <v>2.24248555891086</v>
      </c>
      <c r="J64" s="17" t="n">
        <f aca="false">(H64-G64)*100</f>
        <v>-5.67892861086284</v>
      </c>
      <c r="K64" s="17" t="n">
        <f aca="false">I64-J64</f>
        <v>7.92141416977371</v>
      </c>
      <c r="L64" s="18" t="n">
        <v>8.16874710535184</v>
      </c>
      <c r="M64" s="17" t="n">
        <f aca="false">K64-1.96*L64</f>
        <v>-8.0893301567159</v>
      </c>
      <c r="N64" s="17" t="n">
        <f aca="false">K64+1.96*L64</f>
        <v>23.9321584962633</v>
      </c>
      <c r="O64" s="19" t="n">
        <f aca="false">2*(1-NORMSDIST(ABS(K64/L64)))</f>
        <v>0.332185057625153</v>
      </c>
      <c r="P64" s="15" t="str">
        <f aca="false">IF(O64&lt;0.01,"**",IF(O64&lt;0.05,"*",""))</f>
        <v/>
      </c>
      <c r="Q64" s="15" t="n">
        <v>79</v>
      </c>
      <c r="R64" s="15" t="n">
        <v>180</v>
      </c>
      <c r="S64" s="15"/>
    </row>
    <row r="65" customFormat="false" ht="15" hidden="false" customHeight="false" outlineLevel="0" collapsed="false">
      <c r="A65" s="15" t="s">
        <v>156</v>
      </c>
      <c r="B65" s="15" t="s">
        <v>254</v>
      </c>
      <c r="C65" s="15" t="s">
        <v>167</v>
      </c>
      <c r="D65" s="15" t="s">
        <v>249</v>
      </c>
      <c r="E65" s="16" t="n">
        <v>0.316005110302307</v>
      </c>
      <c r="F65" s="16" t="n">
        <v>0.127010785795034</v>
      </c>
      <c r="G65" s="16" t="n">
        <v>0.55871541414505</v>
      </c>
      <c r="H65" s="16" t="n">
        <v>0.382772531110457</v>
      </c>
      <c r="I65" s="17" t="n">
        <f aca="false">(F65-E65)*100</f>
        <v>-18.8994324507273</v>
      </c>
      <c r="J65" s="17" t="n">
        <f aca="false">(H65-G65)*100</f>
        <v>-17.5942883034592</v>
      </c>
      <c r="K65" s="17" t="n">
        <f aca="false">I65-J65</f>
        <v>-1.30514414726811</v>
      </c>
      <c r="L65" s="18" t="n">
        <v>5.61847816929801</v>
      </c>
      <c r="M65" s="17" t="n">
        <f aca="false">K65-1.96*L65</f>
        <v>-12.3173613590922</v>
      </c>
      <c r="N65" s="17" t="n">
        <f aca="false">K65+1.96*L65</f>
        <v>9.70707306455598</v>
      </c>
      <c r="O65" s="19" t="n">
        <f aca="false">2*(1-NORMSDIST(ABS(K65/L65)))</f>
        <v>0.816308928707725</v>
      </c>
      <c r="P65" s="15" t="str">
        <f aca="false">IF(O65&lt;0.01,"**",IF(O65&lt;0.05,"*",""))</f>
        <v/>
      </c>
      <c r="Q65" s="15" t="n">
        <v>169</v>
      </c>
      <c r="R65" s="15" t="n">
        <v>267</v>
      </c>
      <c r="S65" s="15" t="s">
        <v>255</v>
      </c>
    </row>
    <row r="66" customFormat="false" ht="15" hidden="false" customHeight="false" outlineLevel="0" collapsed="false">
      <c r="A66" s="15" t="s">
        <v>156</v>
      </c>
      <c r="B66" s="15" t="s">
        <v>256</v>
      </c>
      <c r="C66" s="15" t="s">
        <v>169</v>
      </c>
      <c r="D66" s="15" t="s">
        <v>220</v>
      </c>
      <c r="E66" s="16" t="n">
        <v>0.2776265352161</v>
      </c>
      <c r="F66" s="16" t="n">
        <v>0.250748871298072</v>
      </c>
      <c r="G66" s="16" t="n">
        <v>0.377630994234919</v>
      </c>
      <c r="H66" s="16" t="n">
        <v>0.29903482919521</v>
      </c>
      <c r="I66" s="17" t="n">
        <f aca="false">(F66-E66)*100</f>
        <v>-2.6877663918028</v>
      </c>
      <c r="J66" s="17" t="n">
        <f aca="false">(H66-G66)*100</f>
        <v>-7.85961650397093</v>
      </c>
      <c r="K66" s="17" t="n">
        <f aca="false">I66-J66</f>
        <v>5.17185011216814</v>
      </c>
      <c r="L66" s="18" t="n">
        <v>5.23945658253926</v>
      </c>
      <c r="M66" s="17" t="n">
        <f aca="false">K66-1.96*L66</f>
        <v>-5.0974847896088</v>
      </c>
      <c r="N66" s="17" t="n">
        <f aca="false">K66+1.96*L66</f>
        <v>15.4411850139451</v>
      </c>
      <c r="O66" s="19" t="n">
        <f aca="false">2*(1-NORMSDIST(ABS(K66/L66)))</f>
        <v>0.323595253192885</v>
      </c>
      <c r="P66" s="15" t="str">
        <f aca="false">IF(O66&lt;0.01,"**",IF(O66&lt;0.05,"*",""))</f>
        <v/>
      </c>
      <c r="Q66" s="15" t="n">
        <v>215</v>
      </c>
      <c r="R66" s="15" t="n">
        <v>270</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259</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0.633790734021426</v>
      </c>
      <c r="F6" s="16" t="n">
        <v>0.628227280778134</v>
      </c>
      <c r="G6" s="16" t="n">
        <v>0.552489601092345</v>
      </c>
      <c r="H6" s="16" t="n">
        <v>0.53965763610397</v>
      </c>
      <c r="I6" s="17" t="n">
        <f aca="false">(F6-E6)*100</f>
        <v>-0.556345324329222</v>
      </c>
      <c r="J6" s="17" t="n">
        <f aca="false">(H6-G6)*100</f>
        <v>-1.28319649883745</v>
      </c>
      <c r="K6" s="17" t="n">
        <f aca="false">I6-J6</f>
        <v>0.726851174508225</v>
      </c>
      <c r="L6" s="18" t="n">
        <v>3.90484063809081</v>
      </c>
      <c r="M6" s="17" t="n">
        <f aca="false">K6-1.96*L6</f>
        <v>-6.92663647614975</v>
      </c>
      <c r="N6" s="17" t="n">
        <f aca="false">K6+1.96*L6</f>
        <v>8.38033882516621</v>
      </c>
      <c r="O6" s="19" t="n">
        <f aca="false">2*(1-NORMSDIST(ABS(K6/L6)))</f>
        <v>0.852334143525155</v>
      </c>
      <c r="P6" s="15" t="str">
        <f aca="false">IF(O6&lt;0.01,"**",IF(O6&lt;0.05,"*",""))</f>
        <v/>
      </c>
      <c r="Q6" s="15" t="n">
        <v>433</v>
      </c>
      <c r="R6" s="15" t="n">
        <v>570</v>
      </c>
      <c r="S6" s="15"/>
    </row>
    <row r="7" customFormat="false" ht="15" hidden="false" customHeight="false" outlineLevel="0" collapsed="false">
      <c r="A7" s="15" t="s">
        <v>53</v>
      </c>
      <c r="B7" s="15" t="s">
        <v>193</v>
      </c>
      <c r="C7" s="15" t="s">
        <v>56</v>
      </c>
      <c r="D7" s="15" t="s">
        <v>192</v>
      </c>
      <c r="E7" s="16" t="n">
        <v>0.725922398598185</v>
      </c>
      <c r="F7" s="16" t="n">
        <v>0.758050377011541</v>
      </c>
      <c r="G7" s="16" t="n">
        <v>0.62806497786673</v>
      </c>
      <c r="H7" s="16" t="n">
        <v>0.665219631865727</v>
      </c>
      <c r="I7" s="17" t="n">
        <f aca="false">(F7-E7)*100</f>
        <v>3.21279784133564</v>
      </c>
      <c r="J7" s="17" t="n">
        <f aca="false">(H7-G7)*100</f>
        <v>3.71546539989962</v>
      </c>
      <c r="K7" s="17" t="n">
        <f aca="false">I7-J7</f>
        <v>-0.502667558563985</v>
      </c>
      <c r="L7" s="18" t="n">
        <v>3.66560023002763</v>
      </c>
      <c r="M7" s="17" t="n">
        <f aca="false">K7-1.96*L7</f>
        <v>-7.68724400941814</v>
      </c>
      <c r="N7" s="17" t="n">
        <f aca="false">K7+1.96*L7</f>
        <v>6.68190889229017</v>
      </c>
      <c r="O7" s="19" t="n">
        <f aca="false">2*(1-NORMSDIST(ABS(K7/L7)))</f>
        <v>0.890927220700682</v>
      </c>
      <c r="P7" s="15" t="str">
        <f aca="false">IF(O7&lt;0.01,"**",IF(O7&lt;0.05,"*",""))</f>
        <v/>
      </c>
      <c r="Q7" s="15" t="n">
        <v>433</v>
      </c>
      <c r="R7" s="15" t="n">
        <v>570</v>
      </c>
      <c r="S7" s="15"/>
    </row>
    <row r="8" customFormat="false" ht="15" hidden="false" customHeight="false" outlineLevel="0" collapsed="false">
      <c r="A8" s="15" t="s">
        <v>53</v>
      </c>
      <c r="B8" s="15" t="s">
        <v>194</v>
      </c>
      <c r="C8" s="15" t="s">
        <v>58</v>
      </c>
      <c r="D8" s="15" t="s">
        <v>192</v>
      </c>
      <c r="E8" s="16" t="n">
        <v>0.679198799591487</v>
      </c>
      <c r="F8" s="16" t="n">
        <v>0.633515405270728</v>
      </c>
      <c r="G8" s="16" t="n">
        <v>0.595950228565472</v>
      </c>
      <c r="H8" s="16" t="n">
        <v>0.548821513819781</v>
      </c>
      <c r="I8" s="17" t="n">
        <f aca="false">(F8-E8)*100</f>
        <v>-4.5683394320759</v>
      </c>
      <c r="J8" s="17" t="n">
        <f aca="false">(H8-G8)*100</f>
        <v>-4.71287147456904</v>
      </c>
      <c r="K8" s="17" t="n">
        <f aca="false">I8-J8</f>
        <v>0.14453204249314</v>
      </c>
      <c r="L8" s="18" t="n">
        <v>4.11604507968497</v>
      </c>
      <c r="M8" s="17" t="n">
        <f aca="false">K8-1.96*L8</f>
        <v>-7.9229163136894</v>
      </c>
      <c r="N8" s="17" t="n">
        <f aca="false">K8+1.96*L8</f>
        <v>8.21198039867568</v>
      </c>
      <c r="O8" s="19" t="n">
        <f aca="false">2*(1-NORMSDIST(ABS(K8/L8)))</f>
        <v>0.971988598547889</v>
      </c>
      <c r="P8" s="15" t="str">
        <f aca="false">IF(O8&lt;0.01,"**",IF(O8&lt;0.05,"*",""))</f>
        <v/>
      </c>
      <c r="Q8" s="15" t="n">
        <v>406</v>
      </c>
      <c r="R8" s="15" t="n">
        <v>467</v>
      </c>
      <c r="S8" s="15"/>
    </row>
    <row r="9" customFormat="false" ht="15" hidden="false" customHeight="false" outlineLevel="0" collapsed="false">
      <c r="A9" s="15" t="s">
        <v>53</v>
      </c>
      <c r="B9" s="15" t="s">
        <v>195</v>
      </c>
      <c r="C9" s="15" t="s">
        <v>60</v>
      </c>
      <c r="D9" s="15" t="s">
        <v>192</v>
      </c>
      <c r="E9" s="16" t="n">
        <v>0.809339829201642</v>
      </c>
      <c r="F9" s="16" t="n">
        <v>0.747101871459914</v>
      </c>
      <c r="G9" s="16" t="n">
        <v>0.764613933622239</v>
      </c>
      <c r="H9" s="16" t="n">
        <v>0.7194810760977</v>
      </c>
      <c r="I9" s="17" t="n">
        <f aca="false">(F9-E9)*100</f>
        <v>-6.22379577417285</v>
      </c>
      <c r="J9" s="17" t="n">
        <f aca="false">(H9-G9)*100</f>
        <v>-4.5132857524539</v>
      </c>
      <c r="K9" s="17" t="n">
        <f aca="false">I9-J9</f>
        <v>-1.71051002171895</v>
      </c>
      <c r="L9" s="18" t="n">
        <v>3.46851590380169</v>
      </c>
      <c r="M9" s="17" t="n">
        <f aca="false">K9-1.96*L9</f>
        <v>-8.50880119317026</v>
      </c>
      <c r="N9" s="17" t="n">
        <f aca="false">K9+1.96*L9</f>
        <v>5.08778114973237</v>
      </c>
      <c r="O9" s="19" t="n">
        <f aca="false">2*(1-NORMSDIST(ABS(K9/L9)))</f>
        <v>0.621904281021082</v>
      </c>
      <c r="P9" s="15" t="str">
        <f aca="false">IF(O9&lt;0.01,"**",IF(O9&lt;0.05,"*",""))</f>
        <v/>
      </c>
      <c r="Q9" s="15" t="n">
        <v>414</v>
      </c>
      <c r="R9" s="15" t="n">
        <v>538</v>
      </c>
      <c r="S9" s="15"/>
    </row>
    <row r="10" customFormat="false" ht="15" hidden="false" customHeight="false" outlineLevel="0" collapsed="false">
      <c r="A10" s="15" t="s">
        <v>53</v>
      </c>
      <c r="B10" s="15" t="s">
        <v>196</v>
      </c>
      <c r="C10" s="15" t="s">
        <v>62</v>
      </c>
      <c r="D10" s="15" t="s">
        <v>192</v>
      </c>
      <c r="E10" s="16" t="n">
        <v>0.822193396401224</v>
      </c>
      <c r="F10" s="16" t="n">
        <v>0.802980840238752</v>
      </c>
      <c r="G10" s="16" t="n">
        <v>0.790892340414066</v>
      </c>
      <c r="H10" s="16" t="n">
        <v>0.788921884726348</v>
      </c>
      <c r="I10" s="17" t="n">
        <f aca="false">(F10-E10)*100</f>
        <v>-1.92125561624718</v>
      </c>
      <c r="J10" s="17" t="n">
        <f aca="false">(H10-G10)*100</f>
        <v>-0.197045568771814</v>
      </c>
      <c r="K10" s="17" t="n">
        <f aca="false">I10-J10</f>
        <v>-1.72421004747536</v>
      </c>
      <c r="L10" s="18" t="n">
        <v>3.64617036031309</v>
      </c>
      <c r="M10" s="17" t="n">
        <f aca="false">K10-1.96*L10</f>
        <v>-8.87070395368902</v>
      </c>
      <c r="N10" s="17" t="n">
        <f aca="false">K10+1.96*L10</f>
        <v>5.4222838587383</v>
      </c>
      <c r="O10" s="19" t="n">
        <f aca="false">2*(1-NORMSDIST(ABS(K10/L10)))</f>
        <v>0.636297031919646</v>
      </c>
      <c r="P10" s="15" t="str">
        <f aca="false">IF(O10&lt;0.01,"**",IF(O10&lt;0.05,"*",""))</f>
        <v/>
      </c>
      <c r="Q10" s="15" t="n">
        <v>387</v>
      </c>
      <c r="R10" s="15" t="n">
        <v>467</v>
      </c>
      <c r="S10" s="15"/>
    </row>
    <row r="11" customFormat="false" ht="15" hidden="false" customHeight="false" outlineLevel="0" collapsed="false">
      <c r="A11" s="15" t="s">
        <v>53</v>
      </c>
      <c r="B11" s="15" t="s">
        <v>197</v>
      </c>
      <c r="C11" s="15" t="s">
        <v>64</v>
      </c>
      <c r="D11" s="15" t="s">
        <v>192</v>
      </c>
      <c r="E11" s="16" t="n">
        <v>0.85019431237122</v>
      </c>
      <c r="F11" s="16" t="n">
        <v>0.826463120295181</v>
      </c>
      <c r="G11" s="16" t="n">
        <v>0.790417205776917</v>
      </c>
      <c r="H11" s="16" t="n">
        <v>0.773088414193234</v>
      </c>
      <c r="I11" s="17" t="n">
        <f aca="false">(F11-E11)*100</f>
        <v>-2.37311920760394</v>
      </c>
      <c r="J11" s="17" t="n">
        <f aca="false">(H11-G11)*100</f>
        <v>-1.73287915836825</v>
      </c>
      <c r="K11" s="17" t="n">
        <f aca="false">I11-J11</f>
        <v>-0.640240049235685</v>
      </c>
      <c r="L11" s="18" t="n">
        <v>3.01590249567349</v>
      </c>
      <c r="M11" s="17" t="n">
        <f aca="false">K11-1.96*L11</f>
        <v>-6.55140894075573</v>
      </c>
      <c r="N11" s="17" t="n">
        <f aca="false">K11+1.96*L11</f>
        <v>5.27092884228436</v>
      </c>
      <c r="O11" s="19" t="n">
        <f aca="false">2*(1-NORMSDIST(ABS(K11/L11)))</f>
        <v>0.831882320426366</v>
      </c>
      <c r="P11" s="15" t="str">
        <f aca="false">IF(O11&lt;0.01,"**",IF(O11&lt;0.05,"*",""))</f>
        <v/>
      </c>
      <c r="Q11" s="15" t="n">
        <v>425</v>
      </c>
      <c r="R11" s="15" t="n">
        <v>547</v>
      </c>
      <c r="S11" s="15"/>
    </row>
    <row r="12" customFormat="false" ht="15" hidden="false" customHeight="false" outlineLevel="0" collapsed="false">
      <c r="A12" s="15" t="s">
        <v>53</v>
      </c>
      <c r="B12" s="15" t="s">
        <v>198</v>
      </c>
      <c r="C12" s="15" t="s">
        <v>66</v>
      </c>
      <c r="D12" s="15" t="s">
        <v>192</v>
      </c>
      <c r="E12" s="16" t="n">
        <v>0.220580803865056</v>
      </c>
      <c r="F12" s="16" t="n">
        <v>0.117068478425831</v>
      </c>
      <c r="G12" s="16" t="n">
        <v>0.309366632752551</v>
      </c>
      <c r="H12" s="16" t="n">
        <v>0.163998701399362</v>
      </c>
      <c r="I12" s="17" t="n">
        <f aca="false">(F12-E12)*100</f>
        <v>-10.3512325439226</v>
      </c>
      <c r="J12" s="17" t="n">
        <f aca="false">(H12-G12)*100</f>
        <v>-14.5367931353189</v>
      </c>
      <c r="K12" s="17" t="n">
        <f aca="false">I12-J12</f>
        <v>4.18556059139636</v>
      </c>
      <c r="L12" s="18" t="n">
        <v>3.24795704419384</v>
      </c>
      <c r="M12" s="17" t="n">
        <f aca="false">K12-1.96*L12</f>
        <v>-2.18043521522356</v>
      </c>
      <c r="N12" s="17" t="n">
        <f aca="false">K12+1.96*L12</f>
        <v>10.5515563980163</v>
      </c>
      <c r="O12" s="19" t="n">
        <f aca="false">2*(1-NORMSDIST(ABS(K12/L12)))</f>
        <v>0.197511145768073</v>
      </c>
      <c r="P12" s="15" t="str">
        <f aca="false">IF(O12&lt;0.01,"**",IF(O12&lt;0.05,"*",""))</f>
        <v/>
      </c>
      <c r="Q12" s="15" t="n">
        <v>379</v>
      </c>
      <c r="R12" s="15" t="n">
        <v>480</v>
      </c>
      <c r="S12" s="15"/>
    </row>
    <row r="13" customFormat="false" ht="15" hidden="false" customHeight="false" outlineLevel="0" collapsed="false">
      <c r="A13" s="15" t="s">
        <v>53</v>
      </c>
      <c r="B13" s="15" t="s">
        <v>199</v>
      </c>
      <c r="C13" s="15" t="s">
        <v>68</v>
      </c>
      <c r="D13" s="15" t="s">
        <v>192</v>
      </c>
      <c r="E13" s="16" t="n">
        <v>0.88345738888774</v>
      </c>
      <c r="F13" s="16" t="n">
        <v>0.710958940792664</v>
      </c>
      <c r="G13" s="16" t="n">
        <v>0.849102748494596</v>
      </c>
      <c r="H13" s="16" t="n">
        <v>0.811446641437768</v>
      </c>
      <c r="I13" s="17" t="n">
        <f aca="false">(F13-E13)*100</f>
        <v>-17.2498448095076</v>
      </c>
      <c r="J13" s="17" t="n">
        <f aca="false">(H13-G13)*100</f>
        <v>-3.76561070568279</v>
      </c>
      <c r="K13" s="17" t="n">
        <f aca="false">I13-J13</f>
        <v>-13.4842341038248</v>
      </c>
      <c r="L13" s="18" t="n">
        <v>3.13682079021423</v>
      </c>
      <c r="M13" s="17" t="n">
        <f aca="false">K13-1.96*L13</f>
        <v>-19.6324028526447</v>
      </c>
      <c r="N13" s="17" t="n">
        <f aca="false">K13+1.96*L13</f>
        <v>-7.3360653550049</v>
      </c>
      <c r="O13" s="19" t="n">
        <f aca="false">2*(1-NORMSDIST(ABS(K13/L13)))</f>
        <v>1.71807135638247E-005</v>
      </c>
      <c r="P13" s="15" t="str">
        <f aca="false">IF(O13&lt;0.01,"**",IF(O13&lt;0.05,"*",""))</f>
        <v>**</v>
      </c>
      <c r="Q13" s="15" t="n">
        <v>418</v>
      </c>
      <c r="R13" s="15" t="n">
        <v>536</v>
      </c>
      <c r="S13" s="15"/>
    </row>
    <row r="14" customFormat="false" ht="15" hidden="false" customHeight="false" outlineLevel="0" collapsed="false">
      <c r="A14" s="15" t="s">
        <v>53</v>
      </c>
      <c r="B14" s="15" t="s">
        <v>200</v>
      </c>
      <c r="C14" s="15" t="s">
        <v>70</v>
      </c>
      <c r="D14" s="15" t="s">
        <v>192</v>
      </c>
      <c r="E14" s="16" t="n">
        <v>0.769977897618432</v>
      </c>
      <c r="F14" s="16" t="n">
        <v>0.547346423259271</v>
      </c>
      <c r="G14" s="16" t="n">
        <v>0.675822125633984</v>
      </c>
      <c r="H14" s="16" t="n">
        <v>0.511571781031284</v>
      </c>
      <c r="I14" s="17" t="n">
        <f aca="false">(F14-E14)*100</f>
        <v>-22.2631474359161</v>
      </c>
      <c r="J14" s="17" t="n">
        <f aca="false">(H14-G14)*100</f>
        <v>-16.42503446027</v>
      </c>
      <c r="K14" s="17" t="n">
        <f aca="false">I14-J14</f>
        <v>-5.83811297564608</v>
      </c>
      <c r="L14" s="18" t="n">
        <v>3.85759729473447</v>
      </c>
      <c r="M14" s="17" t="n">
        <f aca="false">K14-1.96*L14</f>
        <v>-13.3990036733256</v>
      </c>
      <c r="N14" s="17" t="n">
        <f aca="false">K14+1.96*L14</f>
        <v>1.72277772203349</v>
      </c>
      <c r="O14" s="19" t="n">
        <f aca="false">2*(1-NORMSDIST(ABS(K14/L14)))</f>
        <v>0.130176424715111</v>
      </c>
      <c r="P14" s="15" t="str">
        <f aca="false">IF(O14&lt;0.01,"**",IF(O14&lt;0.05,"*",""))</f>
        <v/>
      </c>
      <c r="Q14" s="15" t="n">
        <v>399</v>
      </c>
      <c r="R14" s="15" t="n">
        <v>504</v>
      </c>
      <c r="S14" s="15"/>
    </row>
    <row r="15" customFormat="false" ht="15" hidden="false" customHeight="false" outlineLevel="0" collapsed="false">
      <c r="A15" s="15" t="s">
        <v>53</v>
      </c>
      <c r="B15" s="15" t="s">
        <v>201</v>
      </c>
      <c r="C15" s="15" t="s">
        <v>72</v>
      </c>
      <c r="D15" s="15" t="s">
        <v>192</v>
      </c>
      <c r="E15" s="16" t="n">
        <v>0.615923114259236</v>
      </c>
      <c r="F15" s="16" t="n">
        <v>0.362320504592091</v>
      </c>
      <c r="G15" s="16" t="n">
        <v>0.587308088153492</v>
      </c>
      <c r="H15" s="16" t="n">
        <v>0.385837142779293</v>
      </c>
      <c r="I15" s="17" t="n">
        <f aca="false">(F15-E15)*100</f>
        <v>-25.3602609667145</v>
      </c>
      <c r="J15" s="17" t="n">
        <f aca="false">(H15-G15)*100</f>
        <v>-20.1470945374199</v>
      </c>
      <c r="K15" s="17" t="n">
        <f aca="false">I15-J15</f>
        <v>-5.21316642929455</v>
      </c>
      <c r="L15" s="18" t="n">
        <v>4.35599093309823</v>
      </c>
      <c r="M15" s="17" t="n">
        <f aca="false">K15-1.96*L15</f>
        <v>-13.7509086581671</v>
      </c>
      <c r="N15" s="17" t="n">
        <f aca="false">K15+1.96*L15</f>
        <v>3.32457579957799</v>
      </c>
      <c r="O15" s="19" t="n">
        <f aca="false">2*(1-NORMSDIST(ABS(K15/L15)))</f>
        <v>0.231391993419268</v>
      </c>
      <c r="P15" s="15" t="str">
        <f aca="false">IF(O15&lt;0.01,"**",IF(O15&lt;0.05,"*",""))</f>
        <v/>
      </c>
      <c r="Q15" s="15" t="n">
        <v>362</v>
      </c>
      <c r="R15" s="15" t="n">
        <v>464</v>
      </c>
      <c r="S15" s="15"/>
    </row>
    <row r="16" customFormat="false" ht="15" hidden="false" customHeight="false" outlineLevel="0" collapsed="false">
      <c r="A16" s="15" t="s">
        <v>53</v>
      </c>
      <c r="B16" s="15" t="s">
        <v>202</v>
      </c>
      <c r="C16" s="15" t="s">
        <v>74</v>
      </c>
      <c r="D16" s="15" t="s">
        <v>192</v>
      </c>
      <c r="E16" s="16" t="n">
        <v>0.743971918301667</v>
      </c>
      <c r="F16" s="16" t="n">
        <v>0.689350916159679</v>
      </c>
      <c r="G16" s="16" t="n">
        <v>0.689970455167207</v>
      </c>
      <c r="H16" s="16" t="n">
        <v>0.646055176328151</v>
      </c>
      <c r="I16" s="17" t="n">
        <f aca="false">(F16-E16)*100</f>
        <v>-5.46210021419876</v>
      </c>
      <c r="J16" s="17" t="n">
        <f aca="false">(H16-G16)*100</f>
        <v>-4.39152788390559</v>
      </c>
      <c r="K16" s="17" t="n">
        <f aca="false">I16-J16</f>
        <v>-1.07057233029317</v>
      </c>
      <c r="L16" s="18" t="n">
        <v>4.10922661205812</v>
      </c>
      <c r="M16" s="17" t="n">
        <f aca="false">K16-1.96*L16</f>
        <v>-9.12465648992708</v>
      </c>
      <c r="N16" s="17" t="n">
        <f aca="false">K16+1.96*L16</f>
        <v>6.98351182934074</v>
      </c>
      <c r="O16" s="19" t="n">
        <f aca="false">2*(1-NORMSDIST(ABS(K16/L16)))</f>
        <v>0.794455818064099</v>
      </c>
      <c r="P16" s="15" t="str">
        <f aca="false">IF(O16&lt;0.01,"**",IF(O16&lt;0.05,"*",""))</f>
        <v/>
      </c>
      <c r="Q16" s="15" t="n">
        <v>364</v>
      </c>
      <c r="R16" s="15" t="n">
        <v>373</v>
      </c>
      <c r="S16" s="15"/>
    </row>
    <row r="17" customFormat="false" ht="15" hidden="false" customHeight="false" outlineLevel="0" collapsed="false">
      <c r="A17" s="15" t="s">
        <v>53</v>
      </c>
      <c r="B17" s="15" t="s">
        <v>203</v>
      </c>
      <c r="C17" s="15" t="s">
        <v>76</v>
      </c>
      <c r="D17" s="15" t="s">
        <v>192</v>
      </c>
      <c r="E17" s="16" t="n">
        <v>0.562449744247284</v>
      </c>
      <c r="F17" s="16" t="n">
        <v>0.445511789124395</v>
      </c>
      <c r="G17" s="16" t="n">
        <v>0.490166323967654</v>
      </c>
      <c r="H17" s="16" t="n">
        <v>0.415117920344225</v>
      </c>
      <c r="I17" s="17" t="n">
        <f aca="false">(F17-E17)*100</f>
        <v>-11.6937955122889</v>
      </c>
      <c r="J17" s="17" t="n">
        <f aca="false">(H17-G17)*100</f>
        <v>-7.50484036234294</v>
      </c>
      <c r="K17" s="17" t="n">
        <f aca="false">I17-J17</f>
        <v>-4.18895514994595</v>
      </c>
      <c r="L17" s="18" t="n">
        <v>4.01155390349147</v>
      </c>
      <c r="M17" s="17" t="n">
        <f aca="false">K17-1.96*L17</f>
        <v>-12.0516008007892</v>
      </c>
      <c r="N17" s="17" t="n">
        <f aca="false">K17+1.96*L17</f>
        <v>3.67369050089733</v>
      </c>
      <c r="O17" s="19" t="n">
        <f aca="false">2*(1-NORMSDIST(ABS(K17/L17)))</f>
        <v>0.296382424331543</v>
      </c>
      <c r="P17" s="15" t="str">
        <f aca="false">IF(O17&lt;0.01,"**",IF(O17&lt;0.05,"*",""))</f>
        <v/>
      </c>
      <c r="Q17" s="15" t="n">
        <v>421</v>
      </c>
      <c r="R17" s="15" t="n">
        <v>566</v>
      </c>
      <c r="S17" s="15"/>
    </row>
    <row r="18" customFormat="false" ht="15" hidden="false" customHeight="false" outlineLevel="0" collapsed="false">
      <c r="A18" s="15" t="s">
        <v>53</v>
      </c>
      <c r="B18" s="15" t="s">
        <v>204</v>
      </c>
      <c r="C18" s="15" t="s">
        <v>78</v>
      </c>
      <c r="D18" s="15" t="s">
        <v>192</v>
      </c>
      <c r="E18" s="16" t="n">
        <v>0.886013026385028</v>
      </c>
      <c r="F18" s="16" t="n">
        <v>0.893635229318304</v>
      </c>
      <c r="G18" s="16" t="n">
        <v>0.828183673282253</v>
      </c>
      <c r="H18" s="16" t="n">
        <v>0.864980491174091</v>
      </c>
      <c r="I18" s="17" t="n">
        <f aca="false">(F18-E18)*100</f>
        <v>0.762220293327531</v>
      </c>
      <c r="J18" s="17" t="n">
        <f aca="false">(H18-G18)*100</f>
        <v>3.67968178918383</v>
      </c>
      <c r="K18" s="17" t="n">
        <f aca="false">I18-J18</f>
        <v>-2.9174614958563</v>
      </c>
      <c r="L18" s="18" t="n">
        <v>2.97962296360166</v>
      </c>
      <c r="M18" s="17" t="n">
        <f aca="false">K18-1.96*L18</f>
        <v>-8.75752250451556</v>
      </c>
      <c r="N18" s="17" t="n">
        <f aca="false">K18+1.96*L18</f>
        <v>2.92259951280296</v>
      </c>
      <c r="O18" s="19" t="n">
        <f aca="false">2*(1-NORMSDIST(ABS(K18/L18)))</f>
        <v>0.327511893023083</v>
      </c>
      <c r="P18" s="15" t="str">
        <f aca="false">IF(O18&lt;0.01,"**",IF(O18&lt;0.05,"*",""))</f>
        <v/>
      </c>
      <c r="Q18" s="15" t="n">
        <v>407</v>
      </c>
      <c r="R18" s="15" t="n">
        <v>527</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0.651601260652862</v>
      </c>
      <c r="F20" s="16" t="n">
        <v>0.508902040775262</v>
      </c>
      <c r="G20" s="16" t="n">
        <v>0.569821130007923</v>
      </c>
      <c r="H20" s="16" t="n">
        <v>0.515117160740577</v>
      </c>
      <c r="I20" s="17" t="n">
        <f aca="false">(F20-E20)*100</f>
        <v>-14.26992198776</v>
      </c>
      <c r="J20" s="17" t="n">
        <f aca="false">(H20-G20)*100</f>
        <v>-5.47039692673461</v>
      </c>
      <c r="K20" s="17" t="n">
        <f aca="false">I20-J20</f>
        <v>-8.79952506102536</v>
      </c>
      <c r="L20" s="18" t="n">
        <v>3.89956453152359</v>
      </c>
      <c r="M20" s="17" t="n">
        <f aca="false">K20-1.96*L20</f>
        <v>-16.4426715428116</v>
      </c>
      <c r="N20" s="17" t="n">
        <f aca="false">K20+1.96*L20</f>
        <v>-1.15637857923913</v>
      </c>
      <c r="O20" s="19" t="n">
        <f aca="false">2*(1-NORMSDIST(ABS(K20/L20)))</f>
        <v>0.0240368056857698</v>
      </c>
      <c r="P20" s="15" t="str">
        <f aca="false">IF(O20&lt;0.01,"**",IF(O20&lt;0.05,"*",""))</f>
        <v>*</v>
      </c>
      <c r="Q20" s="15" t="n">
        <v>434</v>
      </c>
      <c r="R20" s="15" t="n">
        <v>562</v>
      </c>
      <c r="S20" s="15"/>
    </row>
    <row r="21" customFormat="false" ht="15" hidden="false" customHeight="false" outlineLevel="0" collapsed="false">
      <c r="A21" s="15" t="s">
        <v>80</v>
      </c>
      <c r="B21" s="15" t="s">
        <v>206</v>
      </c>
      <c r="C21" s="15" t="s">
        <v>83</v>
      </c>
      <c r="D21" s="15" t="s">
        <v>192</v>
      </c>
      <c r="E21" s="16" t="n">
        <v>0.918697604012311</v>
      </c>
      <c r="F21" s="16" t="n">
        <v>0.846150945225584</v>
      </c>
      <c r="G21" s="16" t="n">
        <v>0.906264514537973</v>
      </c>
      <c r="H21" s="16" t="n">
        <v>0.883805140568687</v>
      </c>
      <c r="I21" s="17" t="n">
        <f aca="false">(F21-E21)*100</f>
        <v>-7.25466587867267</v>
      </c>
      <c r="J21" s="17" t="n">
        <f aca="false">(H21-G21)*100</f>
        <v>-2.24593739692853</v>
      </c>
      <c r="K21" s="17" t="n">
        <f aca="false">I21-J21</f>
        <v>-5.00872848174414</v>
      </c>
      <c r="L21" s="18" t="n">
        <v>2.46730571027877</v>
      </c>
      <c r="M21" s="17" t="n">
        <f aca="false">K21-1.96*L21</f>
        <v>-9.84464767389053</v>
      </c>
      <c r="N21" s="17" t="n">
        <f aca="false">K21+1.96*L21</f>
        <v>-0.172809289597753</v>
      </c>
      <c r="O21" s="19" t="n">
        <f aca="false">2*(1-NORMSDIST(ABS(K21/L21)))</f>
        <v>0.0423525065907633</v>
      </c>
      <c r="P21" s="15" t="str">
        <f aca="false">IF(O21&lt;0.01,"**",IF(O21&lt;0.05,"*",""))</f>
        <v>*</v>
      </c>
      <c r="Q21" s="15" t="n">
        <v>431</v>
      </c>
      <c r="R21" s="15" t="n">
        <v>565</v>
      </c>
      <c r="S21" s="15"/>
    </row>
    <row r="22" customFormat="false" ht="15" hidden="false" customHeight="false" outlineLevel="0" collapsed="false">
      <c r="A22" s="15" t="s">
        <v>80</v>
      </c>
      <c r="B22" s="15" t="s">
        <v>207</v>
      </c>
      <c r="C22" s="15" t="s">
        <v>85</v>
      </c>
      <c r="D22" s="15" t="s">
        <v>192</v>
      </c>
      <c r="E22" s="16" t="n">
        <v>0.970630675176194</v>
      </c>
      <c r="F22" s="16" t="n">
        <v>0.8813116446999</v>
      </c>
      <c r="G22" s="16" t="n">
        <v>0.948557369582294</v>
      </c>
      <c r="H22" s="16" t="n">
        <v>0.921922021400132</v>
      </c>
      <c r="I22" s="17" t="n">
        <f aca="false">(F22-E22)*100</f>
        <v>-8.93190304762937</v>
      </c>
      <c r="J22" s="17" t="n">
        <f aca="false">(H22-G22)*100</f>
        <v>-2.66353481821617</v>
      </c>
      <c r="K22" s="17" t="n">
        <f aca="false">I22-J22</f>
        <v>-6.2683682294132</v>
      </c>
      <c r="L22" s="18" t="n">
        <v>1.75777707915474</v>
      </c>
      <c r="M22" s="17" t="n">
        <f aca="false">K22-1.96*L22</f>
        <v>-9.71361130455649</v>
      </c>
      <c r="N22" s="17" t="n">
        <f aca="false">K22+1.96*L22</f>
        <v>-2.82312515426991</v>
      </c>
      <c r="O22" s="19" t="n">
        <f aca="false">2*(1-NORMSDIST(ABS(K22/L22)))</f>
        <v>0.000362365087715144</v>
      </c>
      <c r="P22" s="15" t="str">
        <f aca="false">IF(O22&lt;0.01,"**",IF(O22&lt;0.05,"*",""))</f>
        <v>**</v>
      </c>
      <c r="Q22" s="15" t="n">
        <v>434</v>
      </c>
      <c r="R22" s="15" t="n">
        <v>564</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0.615377992368591</v>
      </c>
      <c r="F24" s="16" t="n">
        <v>0.620607281677</v>
      </c>
      <c r="G24" s="16" t="n">
        <v>0.490515825107595</v>
      </c>
      <c r="H24" s="16" t="n">
        <v>0.516134059147862</v>
      </c>
      <c r="I24" s="17" t="n">
        <f aca="false">(F24-E24)*100</f>
        <v>0.522928930840938</v>
      </c>
      <c r="J24" s="17" t="n">
        <f aca="false">(H24-G24)*100</f>
        <v>2.56182340402667</v>
      </c>
      <c r="K24" s="17" t="n">
        <f aca="false">I24-J24</f>
        <v>-2.03889447318573</v>
      </c>
      <c r="L24" s="18" t="n">
        <v>3.85883246016226</v>
      </c>
      <c r="M24" s="17" t="n">
        <f aca="false">K24-1.96*L24</f>
        <v>-9.60220609510376</v>
      </c>
      <c r="N24" s="17" t="n">
        <f aca="false">K24+1.96*L24</f>
        <v>5.5244171487323</v>
      </c>
      <c r="O24" s="19" t="n">
        <f aca="false">2*(1-NORMSDIST(ABS(K24/L24)))</f>
        <v>0.597241985984412</v>
      </c>
      <c r="P24" s="15" t="str">
        <f aca="false">IF(O24&lt;0.01,"**",IF(O24&lt;0.05,"*",""))</f>
        <v/>
      </c>
      <c r="Q24" s="15" t="n">
        <v>430</v>
      </c>
      <c r="R24" s="15" t="n">
        <v>564</v>
      </c>
      <c r="S24" s="15"/>
    </row>
    <row r="25" customFormat="false" ht="15" hidden="false" customHeight="false" outlineLevel="0" collapsed="false">
      <c r="A25" s="15" t="s">
        <v>87</v>
      </c>
      <c r="B25" s="15" t="s">
        <v>210</v>
      </c>
      <c r="C25" s="15" t="s">
        <v>90</v>
      </c>
      <c r="D25" s="15" t="s">
        <v>209</v>
      </c>
      <c r="E25" s="16" t="n">
        <v>0.479899526794412</v>
      </c>
      <c r="F25" s="16" t="n">
        <v>0.538019347352515</v>
      </c>
      <c r="G25" s="16" t="n">
        <v>0.403791240904904</v>
      </c>
      <c r="H25" s="16" t="n">
        <v>0.442758380832735</v>
      </c>
      <c r="I25" s="17" t="n">
        <f aca="false">(F25-E25)*100</f>
        <v>5.81198205581036</v>
      </c>
      <c r="J25" s="17" t="n">
        <f aca="false">(H25-G25)*100</f>
        <v>3.89671399278308</v>
      </c>
      <c r="K25" s="17" t="n">
        <f aca="false">I25-J25</f>
        <v>1.91526806302728</v>
      </c>
      <c r="L25" s="18" t="n">
        <v>4.03040911154375</v>
      </c>
      <c r="M25" s="17" t="n">
        <f aca="false">K25-1.96*L25</f>
        <v>-5.98433379559847</v>
      </c>
      <c r="N25" s="17" t="n">
        <f aca="false">K25+1.96*L25</f>
        <v>9.81486992165303</v>
      </c>
      <c r="O25" s="19" t="n">
        <f aca="false">2*(1-NORMSDIST(ABS(K25/L25)))</f>
        <v>0.634641305488905</v>
      </c>
      <c r="P25" s="15" t="str">
        <f aca="false">IF(O25&lt;0.01,"**",IF(O25&lt;0.05,"*",""))</f>
        <v/>
      </c>
      <c r="Q25" s="15" t="n">
        <v>424</v>
      </c>
      <c r="R25" s="15" t="n">
        <v>550</v>
      </c>
      <c r="S25" s="15"/>
    </row>
    <row r="26" customFormat="false" ht="15" hidden="false" customHeight="false" outlineLevel="0" collapsed="false">
      <c r="A26" s="15" t="s">
        <v>87</v>
      </c>
      <c r="B26" s="15" t="s">
        <v>211</v>
      </c>
      <c r="C26" s="15" t="s">
        <v>92</v>
      </c>
      <c r="D26" s="15" t="s">
        <v>209</v>
      </c>
      <c r="E26" s="16" t="n">
        <v>0.785551594174602</v>
      </c>
      <c r="F26" s="16" t="n">
        <v>0.792695246510652</v>
      </c>
      <c r="G26" s="16" t="n">
        <v>0.711099981976539</v>
      </c>
      <c r="H26" s="16" t="n">
        <v>0.750921866405438</v>
      </c>
      <c r="I26" s="17" t="n">
        <f aca="false">(F26-E26)*100</f>
        <v>0.714365233604997</v>
      </c>
      <c r="J26" s="17" t="n">
        <f aca="false">(H26-G26)*100</f>
        <v>3.9821884428899</v>
      </c>
      <c r="K26" s="17" t="n">
        <f aca="false">I26-J26</f>
        <v>-3.2678232092849</v>
      </c>
      <c r="L26" s="18" t="n">
        <v>3.37452773503266</v>
      </c>
      <c r="M26" s="17" t="n">
        <f aca="false">K26-1.96*L26</f>
        <v>-9.88189756994892</v>
      </c>
      <c r="N26" s="17" t="n">
        <f aca="false">K26+1.96*L26</f>
        <v>3.34625115137911</v>
      </c>
      <c r="O26" s="19" t="n">
        <f aca="false">2*(1-NORMSDIST(ABS(K26/L26)))</f>
        <v>0.332854913937061</v>
      </c>
      <c r="P26" s="15" t="str">
        <f aca="false">IF(O26&lt;0.01,"**",IF(O26&lt;0.05,"*",""))</f>
        <v/>
      </c>
      <c r="Q26" s="15" t="n">
        <v>429</v>
      </c>
      <c r="R26" s="15" t="n">
        <v>564</v>
      </c>
      <c r="S26" s="15"/>
    </row>
    <row r="27" customFormat="false" ht="15" hidden="false" customHeight="false" outlineLevel="0" collapsed="false">
      <c r="A27" s="15" t="s">
        <v>87</v>
      </c>
      <c r="B27" s="15" t="s">
        <v>212</v>
      </c>
      <c r="C27" s="15" t="s">
        <v>94</v>
      </c>
      <c r="D27" s="15" t="s">
        <v>209</v>
      </c>
      <c r="E27" s="16" t="n">
        <v>0.514709034838155</v>
      </c>
      <c r="F27" s="16" t="n">
        <v>0.470695523782254</v>
      </c>
      <c r="G27" s="16" t="n">
        <v>0.422935840503297</v>
      </c>
      <c r="H27" s="16" t="n">
        <v>0.411802946596655</v>
      </c>
      <c r="I27" s="17" t="n">
        <f aca="false">(F27-E27)*100</f>
        <v>-4.4013511055901</v>
      </c>
      <c r="J27" s="17" t="n">
        <f aca="false">(H27-G27)*100</f>
        <v>-1.11328939066421</v>
      </c>
      <c r="K27" s="17" t="n">
        <f aca="false">I27-J27</f>
        <v>-3.28806171492589</v>
      </c>
      <c r="L27" s="18" t="n">
        <v>4.12884467842736</v>
      </c>
      <c r="M27" s="17" t="n">
        <f aca="false">K27-1.96*L27</f>
        <v>-11.3805972846435</v>
      </c>
      <c r="N27" s="17" t="n">
        <f aca="false">K27+1.96*L27</f>
        <v>4.80447385479174</v>
      </c>
      <c r="O27" s="19" t="n">
        <f aca="false">2*(1-NORMSDIST(ABS(K27/L27)))</f>
        <v>0.42582071428741</v>
      </c>
      <c r="P27" s="15" t="str">
        <f aca="false">IF(O27&lt;0.01,"**",IF(O27&lt;0.05,"*",""))</f>
        <v/>
      </c>
      <c r="Q27" s="15" t="n">
        <v>406</v>
      </c>
      <c r="R27" s="15" t="n">
        <v>521</v>
      </c>
      <c r="S27" s="15"/>
    </row>
    <row r="28" customFormat="false" ht="15" hidden="false" customHeight="false" outlineLevel="0" collapsed="false">
      <c r="A28" s="15" t="s">
        <v>87</v>
      </c>
      <c r="B28" s="15" t="s">
        <v>213</v>
      </c>
      <c r="C28" s="15" t="s">
        <v>96</v>
      </c>
      <c r="D28" s="15" t="s">
        <v>209</v>
      </c>
      <c r="E28" s="16" t="n">
        <v>0.545608044502209</v>
      </c>
      <c r="F28" s="16" t="n">
        <v>0.605911583392014</v>
      </c>
      <c r="G28" s="16" t="n">
        <v>0.451601556236034</v>
      </c>
      <c r="H28" s="16" t="n">
        <v>0.530516260511452</v>
      </c>
      <c r="I28" s="17" t="n">
        <f aca="false">(F28-E28)*100</f>
        <v>6.03035388898049</v>
      </c>
      <c r="J28" s="17" t="n">
        <f aca="false">(H28-G28)*100</f>
        <v>7.89147042754184</v>
      </c>
      <c r="K28" s="17" t="n">
        <f aca="false">I28-J28</f>
        <v>-1.86111653856135</v>
      </c>
      <c r="L28" s="18" t="n">
        <v>4.08454652758539</v>
      </c>
      <c r="M28" s="17" t="n">
        <f aca="false">K28-1.96*L28</f>
        <v>-9.86682773262871</v>
      </c>
      <c r="N28" s="17" t="n">
        <f aca="false">K28+1.96*L28</f>
        <v>6.14459465550602</v>
      </c>
      <c r="O28" s="19" t="n">
        <f aca="false">2*(1-NORMSDIST(ABS(K28/L28)))</f>
        <v>0.64864293000253</v>
      </c>
      <c r="P28" s="15" t="str">
        <f aca="false">IF(O28&lt;0.01,"**",IF(O28&lt;0.05,"*",""))</f>
        <v/>
      </c>
      <c r="Q28" s="15" t="n">
        <v>414</v>
      </c>
      <c r="R28" s="15" t="n">
        <v>538</v>
      </c>
      <c r="S28" s="15"/>
    </row>
    <row r="29" customFormat="false" ht="15" hidden="false" customHeight="false" outlineLevel="0" collapsed="false">
      <c r="A29" s="15" t="s">
        <v>87</v>
      </c>
      <c r="B29" s="15" t="s">
        <v>214</v>
      </c>
      <c r="C29" s="15" t="s">
        <v>98</v>
      </c>
      <c r="D29" s="15" t="s">
        <v>209</v>
      </c>
      <c r="E29" s="16" t="n">
        <v>0.435454379960299</v>
      </c>
      <c r="F29" s="16" t="n">
        <v>0.476744000864199</v>
      </c>
      <c r="G29" s="16" t="n">
        <v>0.31837786917765</v>
      </c>
      <c r="H29" s="16" t="n">
        <v>0.3521886615382</v>
      </c>
      <c r="I29" s="17" t="n">
        <f aca="false">(F29-E29)*100</f>
        <v>4.12896209038998</v>
      </c>
      <c r="J29" s="17" t="n">
        <f aca="false">(H29-G29)*100</f>
        <v>3.381079236055</v>
      </c>
      <c r="K29" s="17" t="n">
        <f aca="false">I29-J29</f>
        <v>0.74788285433498</v>
      </c>
      <c r="L29" s="18" t="n">
        <v>4.16722719757372</v>
      </c>
      <c r="M29" s="17" t="n">
        <f aca="false">K29-1.96*L29</f>
        <v>-7.41988245290952</v>
      </c>
      <c r="N29" s="17" t="n">
        <f aca="false">K29+1.96*L29</f>
        <v>8.91564816157948</v>
      </c>
      <c r="O29" s="19" t="n">
        <f aca="false">2*(1-NORMSDIST(ABS(K29/L29)))</f>
        <v>0.857570444468875</v>
      </c>
      <c r="P29" s="15" t="str">
        <f aca="false">IF(O29&lt;0.01,"**",IF(O29&lt;0.05,"*",""))</f>
        <v/>
      </c>
      <c r="Q29" s="15" t="n">
        <v>399</v>
      </c>
      <c r="R29" s="15" t="n">
        <v>495</v>
      </c>
      <c r="S29" s="15"/>
    </row>
    <row r="30" customFormat="false" ht="15" hidden="false" customHeight="false" outlineLevel="0" collapsed="false">
      <c r="A30" s="15" t="s">
        <v>87</v>
      </c>
      <c r="B30" s="15" t="s">
        <v>215</v>
      </c>
      <c r="C30" s="15" t="s">
        <v>100</v>
      </c>
      <c r="D30" s="15" t="s">
        <v>209</v>
      </c>
      <c r="E30" s="16" t="n">
        <v>0.38085628431664</v>
      </c>
      <c r="F30" s="16" t="n">
        <v>0.326390666812521</v>
      </c>
      <c r="G30" s="16" t="n">
        <v>0.387971581125836</v>
      </c>
      <c r="H30" s="16" t="n">
        <v>0.364360516801233</v>
      </c>
      <c r="I30" s="17" t="n">
        <f aca="false">(F30-E30)*100</f>
        <v>-5.44656175041193</v>
      </c>
      <c r="J30" s="17" t="n">
        <f aca="false">(H30-G30)*100</f>
        <v>-2.36110643246028</v>
      </c>
      <c r="K30" s="17" t="n">
        <f aca="false">I30-J30</f>
        <v>-3.08545531795165</v>
      </c>
      <c r="L30" s="18" t="n">
        <v>3.82890442068165</v>
      </c>
      <c r="M30" s="17" t="n">
        <f aca="false">K30-1.96*L30</f>
        <v>-10.5901079824877</v>
      </c>
      <c r="N30" s="17" t="n">
        <f aca="false">K30+1.96*L30</f>
        <v>4.41919734658439</v>
      </c>
      <c r="O30" s="19" t="n">
        <f aca="false">2*(1-NORMSDIST(ABS(K30/L30)))</f>
        <v>0.420339481572962</v>
      </c>
      <c r="P30" s="15" t="str">
        <f aca="false">IF(O30&lt;0.01,"**",IF(O30&lt;0.05,"*",""))</f>
        <v/>
      </c>
      <c r="Q30" s="15" t="n">
        <v>427</v>
      </c>
      <c r="R30" s="15" t="n">
        <v>564</v>
      </c>
      <c r="S30" s="15"/>
    </row>
    <row r="31" customFormat="false" ht="15" hidden="false" customHeight="false" outlineLevel="0" collapsed="false">
      <c r="A31" s="15" t="s">
        <v>87</v>
      </c>
      <c r="B31" s="15" t="s">
        <v>216</v>
      </c>
      <c r="C31" s="15" t="s">
        <v>102</v>
      </c>
      <c r="D31" s="15" t="s">
        <v>209</v>
      </c>
      <c r="E31" s="16" t="n">
        <v>0.0860955649372365</v>
      </c>
      <c r="F31" s="16" t="n">
        <v>0.116590981385463</v>
      </c>
      <c r="G31" s="16" t="n">
        <v>0.0767806630856093</v>
      </c>
      <c r="H31" s="16" t="n">
        <v>0.103581862839367</v>
      </c>
      <c r="I31" s="17" t="n">
        <f aca="false">(F31-E31)*100</f>
        <v>3.04954164482268</v>
      </c>
      <c r="J31" s="17" t="n">
        <f aca="false">(H31-G31)*100</f>
        <v>2.6801199753758</v>
      </c>
      <c r="K31" s="17" t="n">
        <f aca="false">I31-J31</f>
        <v>0.369421669446876</v>
      </c>
      <c r="L31" s="18" t="n">
        <v>2.30740276312833</v>
      </c>
      <c r="M31" s="17" t="n">
        <f aca="false">K31-1.96*L31</f>
        <v>-4.15308774628465</v>
      </c>
      <c r="N31" s="17" t="n">
        <f aca="false">K31+1.96*L31</f>
        <v>4.8919310851784</v>
      </c>
      <c r="O31" s="19" t="n">
        <f aca="false">2*(1-NORMSDIST(ABS(K31/L31)))</f>
        <v>0.872800086555118</v>
      </c>
      <c r="P31" s="15" t="str">
        <f aca="false">IF(O31&lt;0.01,"**",IF(O31&lt;0.05,"*",""))</f>
        <v/>
      </c>
      <c r="Q31" s="15" t="n">
        <v>417</v>
      </c>
      <c r="R31" s="15" t="n">
        <v>523</v>
      </c>
      <c r="S31" s="15"/>
    </row>
    <row r="32" customFormat="false" ht="15" hidden="false" customHeight="false" outlineLevel="0" collapsed="false">
      <c r="A32" s="15" t="s">
        <v>87</v>
      </c>
      <c r="B32" s="15" t="s">
        <v>217</v>
      </c>
      <c r="C32" s="15" t="s">
        <v>104</v>
      </c>
      <c r="D32" s="15" t="s">
        <v>209</v>
      </c>
      <c r="E32" s="16" t="n">
        <v>0.0990943273801933</v>
      </c>
      <c r="F32" s="16" t="n">
        <v>0.0768514416796206</v>
      </c>
      <c r="G32" s="16" t="n">
        <v>0.0745068674383584</v>
      </c>
      <c r="H32" s="16" t="n">
        <v>0.0641649164908807</v>
      </c>
      <c r="I32" s="17" t="n">
        <f aca="false">(F32-E32)*100</f>
        <v>-2.22428857005726</v>
      </c>
      <c r="J32" s="17" t="n">
        <f aca="false">(H32-G32)*100</f>
        <v>-1.03419509474778</v>
      </c>
      <c r="K32" s="17" t="n">
        <f aca="false">I32-J32</f>
        <v>-1.19009347530948</v>
      </c>
      <c r="L32" s="18" t="n">
        <v>2.19536992161068</v>
      </c>
      <c r="M32" s="17" t="n">
        <f aca="false">K32-1.96*L32</f>
        <v>-5.49301852166641</v>
      </c>
      <c r="N32" s="17" t="n">
        <f aca="false">K32+1.96*L32</f>
        <v>3.11283157104744</v>
      </c>
      <c r="O32" s="19" t="n">
        <f aca="false">2*(1-NORMSDIST(ABS(K32/L32)))</f>
        <v>0.587754814605573</v>
      </c>
      <c r="P32" s="15" t="str">
        <f aca="false">IF(O32&lt;0.01,"**",IF(O32&lt;0.05,"*",""))</f>
        <v/>
      </c>
      <c r="Q32" s="15" t="n">
        <v>421</v>
      </c>
      <c r="R32" s="15" t="n">
        <v>509</v>
      </c>
      <c r="S32" s="15"/>
    </row>
    <row r="33" customFormat="false" ht="15" hidden="false" customHeight="false" outlineLevel="0" collapsed="false">
      <c r="A33" s="15" t="s">
        <v>87</v>
      </c>
      <c r="B33" s="15" t="s">
        <v>218</v>
      </c>
      <c r="C33" s="15" t="s">
        <v>106</v>
      </c>
      <c r="D33" s="15" t="s">
        <v>209</v>
      </c>
      <c r="E33" s="16" t="n">
        <v>0.126054059412179</v>
      </c>
      <c r="F33" s="16" t="n">
        <v>0.0996142082061276</v>
      </c>
      <c r="G33" s="16" t="n">
        <v>0.126123707893904</v>
      </c>
      <c r="H33" s="16" t="n">
        <v>0.0928712354140175</v>
      </c>
      <c r="I33" s="17" t="n">
        <f aca="false">(F33-E33)*100</f>
        <v>-2.64398512060513</v>
      </c>
      <c r="J33" s="17" t="n">
        <f aca="false">(H33-G33)*100</f>
        <v>-3.32524724798863</v>
      </c>
      <c r="K33" s="17" t="n">
        <f aca="false">I33-J33</f>
        <v>0.681262127383492</v>
      </c>
      <c r="L33" s="18" t="n">
        <v>2.84705444720693</v>
      </c>
      <c r="M33" s="17" t="n">
        <f aca="false">K33-1.96*L33</f>
        <v>-4.89896458914209</v>
      </c>
      <c r="N33" s="17" t="n">
        <f aca="false">K33+1.96*L33</f>
        <v>6.26148884390907</v>
      </c>
      <c r="O33" s="19" t="n">
        <f aca="false">2*(1-NORMSDIST(ABS(K33/L33)))</f>
        <v>0.810883314796335</v>
      </c>
      <c r="P33" s="15" t="str">
        <f aca="false">IF(O33&lt;0.01,"**",IF(O33&lt;0.05,"*",""))</f>
        <v/>
      </c>
      <c r="Q33" s="15" t="n">
        <v>416</v>
      </c>
      <c r="R33" s="15" t="n">
        <v>564</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0.238526453716555</v>
      </c>
      <c r="F35" s="16" t="n">
        <v>0.267166594584667</v>
      </c>
      <c r="G35" s="16" t="n">
        <v>0.241155345186322</v>
      </c>
      <c r="H35" s="16" t="n">
        <v>0.29727733085533</v>
      </c>
      <c r="I35" s="17" t="n">
        <f aca="false">(F35-E35)*100</f>
        <v>2.86401408681113</v>
      </c>
      <c r="J35" s="17" t="n">
        <f aca="false">(H35-G35)*100</f>
        <v>5.61219856690086</v>
      </c>
      <c r="K35" s="17" t="n">
        <f aca="false">I35-J35</f>
        <v>-2.74818448008973</v>
      </c>
      <c r="L35" s="18" t="n">
        <v>3.55567830994462</v>
      </c>
      <c r="M35" s="17" t="n">
        <f aca="false">K35-1.96*L35</f>
        <v>-9.71731396758118</v>
      </c>
      <c r="N35" s="17" t="n">
        <f aca="false">K35+1.96*L35</f>
        <v>4.22094500740172</v>
      </c>
      <c r="O35" s="19" t="n">
        <f aca="false">2*(1-NORMSDIST(ABS(K35/L35)))</f>
        <v>0.439581445838279</v>
      </c>
      <c r="P35" s="15" t="str">
        <f aca="false">IF(O35&lt;0.01,"**",IF(O35&lt;0.05,"*",""))</f>
        <v/>
      </c>
      <c r="Q35" s="15" t="n">
        <v>434</v>
      </c>
      <c r="R35" s="15" t="n">
        <v>570</v>
      </c>
      <c r="S35" s="15"/>
    </row>
    <row r="36" customFormat="false" ht="15" hidden="false" customHeight="false" outlineLevel="0" collapsed="false">
      <c r="A36" s="15" t="s">
        <v>108</v>
      </c>
      <c r="B36" s="15" t="s">
        <v>221</v>
      </c>
      <c r="C36" s="15" t="s">
        <v>111</v>
      </c>
      <c r="D36" s="15" t="s">
        <v>222</v>
      </c>
      <c r="E36" s="16" t="n">
        <v>0.115366287167902</v>
      </c>
      <c r="F36" s="16" t="n">
        <v>0.175638312080801</v>
      </c>
      <c r="G36" s="16" t="n">
        <v>0.1479760737007</v>
      </c>
      <c r="H36" s="16" t="n">
        <v>0.171887273053331</v>
      </c>
      <c r="I36" s="17" t="n">
        <f aca="false">(F36-E36)*100</f>
        <v>6.02720249128998</v>
      </c>
      <c r="J36" s="17" t="n">
        <f aca="false">(H36-G36)*100</f>
        <v>2.3911199352631</v>
      </c>
      <c r="K36" s="17" t="n">
        <f aca="false">I36-J36</f>
        <v>3.63608255602688</v>
      </c>
      <c r="L36" s="18" t="n">
        <v>2.80625962096365</v>
      </c>
      <c r="M36" s="17" t="n">
        <f aca="false">K36-1.96*L36</f>
        <v>-1.86418630106187</v>
      </c>
      <c r="N36" s="17" t="n">
        <f aca="false">K36+1.96*L36</f>
        <v>9.13635141311564</v>
      </c>
      <c r="O36" s="19" t="n">
        <f aca="false">2*(1-NORMSDIST(ABS(K36/L36)))</f>
        <v>0.195077391860825</v>
      </c>
      <c r="P36" s="15" t="str">
        <f aca="false">IF(O36&lt;0.01,"**",IF(O36&lt;0.05,"*",""))</f>
        <v/>
      </c>
      <c r="Q36" s="15" t="n">
        <v>434</v>
      </c>
      <c r="R36" s="15" t="n">
        <v>570</v>
      </c>
      <c r="S36" s="15"/>
    </row>
    <row r="37" customFormat="false" ht="15" hidden="false" customHeight="false" outlineLevel="0" collapsed="false">
      <c r="A37" s="15" t="s">
        <v>108</v>
      </c>
      <c r="B37" s="15" t="s">
        <v>223</v>
      </c>
      <c r="C37" s="15" t="s">
        <v>113</v>
      </c>
      <c r="D37" s="15" t="s">
        <v>220</v>
      </c>
      <c r="E37" s="16" t="n">
        <v>0.0918822278841049</v>
      </c>
      <c r="F37" s="16" t="n">
        <v>0.131944513764311</v>
      </c>
      <c r="G37" s="16" t="n">
        <v>0.0944399695726068</v>
      </c>
      <c r="H37" s="16" t="n">
        <v>0.128601384457574</v>
      </c>
      <c r="I37" s="17" t="n">
        <f aca="false">(F37-E37)*100</f>
        <v>4.00622858802056</v>
      </c>
      <c r="J37" s="17" t="n">
        <f aca="false">(H37-G37)*100</f>
        <v>3.41614148849671</v>
      </c>
      <c r="K37" s="17" t="n">
        <f aca="false">I37-J37</f>
        <v>0.590087099523851</v>
      </c>
      <c r="L37" s="18" t="n">
        <v>2.46322832604918</v>
      </c>
      <c r="M37" s="17" t="n">
        <f aca="false">K37-1.96*L37</f>
        <v>-4.23784041953255</v>
      </c>
      <c r="N37" s="17" t="n">
        <f aca="false">K37+1.96*L37</f>
        <v>5.41801461858025</v>
      </c>
      <c r="O37" s="19" t="n">
        <f aca="false">2*(1-NORMSDIST(ABS(K37/L37)))</f>
        <v>0.810672597931441</v>
      </c>
      <c r="P37" s="15" t="str">
        <f aca="false">IF(O37&lt;0.01,"**",IF(O37&lt;0.05,"*",""))</f>
        <v/>
      </c>
      <c r="Q37" s="15" t="n">
        <v>434</v>
      </c>
      <c r="R37" s="15" t="n">
        <v>570</v>
      </c>
      <c r="S37" s="15"/>
    </row>
    <row r="38" customFormat="false" ht="15" hidden="false" customHeight="false" outlineLevel="0" collapsed="false">
      <c r="A38" s="15" t="s">
        <v>108</v>
      </c>
      <c r="B38" s="15" t="s">
        <v>224</v>
      </c>
      <c r="C38" s="15" t="s">
        <v>115</v>
      </c>
      <c r="D38" s="15" t="s">
        <v>220</v>
      </c>
      <c r="E38" s="16" t="n">
        <v>0.0861755576022169</v>
      </c>
      <c r="F38" s="16" t="n">
        <v>0.0858833883867308</v>
      </c>
      <c r="G38" s="16" t="n">
        <v>0.0852197924100733</v>
      </c>
      <c r="H38" s="16" t="n">
        <v>0.126933983736826</v>
      </c>
      <c r="I38" s="17" t="n">
        <f aca="false">(F38-E38)*100</f>
        <v>-0.029216921548611</v>
      </c>
      <c r="J38" s="17" t="n">
        <f aca="false">(H38-G38)*100</f>
        <v>4.17141913267527</v>
      </c>
      <c r="K38" s="17" t="n">
        <f aca="false">I38-J38</f>
        <v>-4.20063605422388</v>
      </c>
      <c r="L38" s="18" t="n">
        <v>2.43229282190089</v>
      </c>
      <c r="M38" s="17" t="n">
        <f aca="false">K38-1.96*L38</f>
        <v>-8.96792998514961</v>
      </c>
      <c r="N38" s="17" t="n">
        <f aca="false">K38+1.96*L38</f>
        <v>0.566657876701854</v>
      </c>
      <c r="O38" s="19" t="n">
        <f aca="false">2*(1-NORMSDIST(ABS(K38/L38)))</f>
        <v>0.0841627644256278</v>
      </c>
      <c r="P38" s="15" t="str">
        <f aca="false">IF(O38&lt;0.01,"**",IF(O38&lt;0.05,"*",""))</f>
        <v/>
      </c>
      <c r="Q38" s="15" t="n">
        <v>434</v>
      </c>
      <c r="R38" s="15" t="n">
        <v>570</v>
      </c>
      <c r="S38" s="15"/>
    </row>
    <row r="39" customFormat="false" ht="15" hidden="false" customHeight="false" outlineLevel="0" collapsed="false">
      <c r="A39" s="15" t="s">
        <v>108</v>
      </c>
      <c r="B39" s="15" t="s">
        <v>225</v>
      </c>
      <c r="C39" s="15" t="s">
        <v>117</v>
      </c>
      <c r="D39" s="15" t="s">
        <v>220</v>
      </c>
      <c r="E39" s="16" t="n">
        <v>0.0400297071337355</v>
      </c>
      <c r="F39" s="16" t="n">
        <v>0.0581057727508648</v>
      </c>
      <c r="G39" s="16" t="n">
        <v>0.055469461901363</v>
      </c>
      <c r="H39" s="16" t="n">
        <v>0.0663786583186099</v>
      </c>
      <c r="I39" s="17" t="n">
        <f aca="false">(F39-E39)*100</f>
        <v>1.80760656171293</v>
      </c>
      <c r="J39" s="17" t="n">
        <f aca="false">(H39-G39)*100</f>
        <v>1.0909196417247</v>
      </c>
      <c r="K39" s="17" t="n">
        <f aca="false">I39-J39</f>
        <v>0.716686919988232</v>
      </c>
      <c r="L39" s="18" t="n">
        <v>1.83450662336604</v>
      </c>
      <c r="M39" s="17" t="n">
        <f aca="false">K39-1.96*L39</f>
        <v>-2.8789460618092</v>
      </c>
      <c r="N39" s="17" t="n">
        <f aca="false">K39+1.96*L39</f>
        <v>4.31231990178567</v>
      </c>
      <c r="O39" s="19" t="n">
        <f aca="false">2*(1-NORMSDIST(ABS(K39/L39)))</f>
        <v>0.696041088969137</v>
      </c>
      <c r="P39" s="15" t="str">
        <f aca="false">IF(O39&lt;0.01,"**",IF(O39&lt;0.05,"*",""))</f>
        <v/>
      </c>
      <c r="Q39" s="15" t="n">
        <v>434</v>
      </c>
      <c r="R39" s="15" t="n">
        <v>570</v>
      </c>
      <c r="S39" s="15"/>
    </row>
    <row r="40" customFormat="false" ht="15" hidden="false" customHeight="false" outlineLevel="0" collapsed="false">
      <c r="A40" s="15" t="s">
        <v>108</v>
      </c>
      <c r="B40" s="15" t="s">
        <v>226</v>
      </c>
      <c r="C40" s="15" t="s">
        <v>119</v>
      </c>
      <c r="D40" s="15" t="s">
        <v>220</v>
      </c>
      <c r="E40" s="16" t="n">
        <v>0.0215073701228237</v>
      </c>
      <c r="F40" s="16" t="n">
        <v>0.0368624856529213</v>
      </c>
      <c r="G40" s="16" t="n">
        <v>0.0329001438775477</v>
      </c>
      <c r="H40" s="16" t="n">
        <v>0.0483507214914699</v>
      </c>
      <c r="I40" s="17" t="n">
        <f aca="false">(F40-E40)*100</f>
        <v>1.53551155300976</v>
      </c>
      <c r="J40" s="17" t="n">
        <f aca="false">(H40-G40)*100</f>
        <v>1.54505776139222</v>
      </c>
      <c r="K40" s="17" t="n">
        <f aca="false">I40-J40</f>
        <v>-0.00954620838246112</v>
      </c>
      <c r="L40" s="18" t="n">
        <v>1.35883849301814</v>
      </c>
      <c r="M40" s="17" t="n">
        <f aca="false">K40-1.96*L40</f>
        <v>-2.67286965469801</v>
      </c>
      <c r="N40" s="17" t="n">
        <f aca="false">K40+1.96*L40</f>
        <v>2.65377723793309</v>
      </c>
      <c r="O40" s="19" t="n">
        <f aca="false">2*(1-NORMSDIST(ABS(K40/L40)))</f>
        <v>0.99439469100368</v>
      </c>
      <c r="P40" s="15" t="str">
        <f aca="false">IF(O40&lt;0.01,"**",IF(O40&lt;0.05,"*",""))</f>
        <v/>
      </c>
      <c r="Q40" s="15" t="n">
        <v>434</v>
      </c>
      <c r="R40" s="15" t="n">
        <v>570</v>
      </c>
      <c r="S40" s="15"/>
    </row>
    <row r="41" customFormat="false" ht="15" hidden="false" customHeight="false" outlineLevel="0" collapsed="false">
      <c r="A41" s="15" t="s">
        <v>108</v>
      </c>
      <c r="B41" s="15" t="s">
        <v>227</v>
      </c>
      <c r="C41" s="15" t="s">
        <v>121</v>
      </c>
      <c r="D41" s="15" t="s">
        <v>220</v>
      </c>
      <c r="E41" s="16" t="n">
        <v>0.037256263546671</v>
      </c>
      <c r="F41" s="16" t="n">
        <v>0.0509845039495827</v>
      </c>
      <c r="G41" s="16" t="n">
        <v>0.0296312270421036</v>
      </c>
      <c r="H41" s="16" t="n">
        <v>0.035893866562956</v>
      </c>
      <c r="I41" s="17" t="n">
        <f aca="false">(F41-E41)*100</f>
        <v>1.37282404029117</v>
      </c>
      <c r="J41" s="17" t="n">
        <f aca="false">(H41-G41)*100</f>
        <v>0.626263952085241</v>
      </c>
      <c r="K41" s="17" t="n">
        <f aca="false">I41-J41</f>
        <v>0.746560088205929</v>
      </c>
      <c r="L41" s="18" t="n">
        <v>1.61086340868526</v>
      </c>
      <c r="M41" s="17" t="n">
        <f aca="false">K41-1.96*L41</f>
        <v>-2.41073219281718</v>
      </c>
      <c r="N41" s="17" t="n">
        <f aca="false">K41+1.96*L41</f>
        <v>3.90385236922903</v>
      </c>
      <c r="O41" s="19" t="n">
        <f aca="false">2*(1-NORMSDIST(ABS(K41/L41)))</f>
        <v>0.643039425557054</v>
      </c>
      <c r="P41" s="15" t="str">
        <f aca="false">IF(O41&lt;0.01,"**",IF(O41&lt;0.05,"*",""))</f>
        <v/>
      </c>
      <c r="Q41" s="15" t="n">
        <v>434</v>
      </c>
      <c r="R41" s="15" t="n">
        <v>570</v>
      </c>
      <c r="S41" s="15"/>
    </row>
    <row r="42" customFormat="false" ht="15" hidden="false" customHeight="false" outlineLevel="0" collapsed="false">
      <c r="A42" s="15" t="s">
        <v>108</v>
      </c>
      <c r="B42" s="15" t="s">
        <v>228</v>
      </c>
      <c r="C42" s="15" t="s">
        <v>123</v>
      </c>
      <c r="D42" s="15" t="s">
        <v>220</v>
      </c>
      <c r="E42" s="16" t="n">
        <v>0.0269780496710891</v>
      </c>
      <c r="F42" s="16" t="n">
        <v>0.0456411864868401</v>
      </c>
      <c r="G42" s="16" t="n">
        <v>0.0423613573655752</v>
      </c>
      <c r="H42" s="16" t="n">
        <v>0.0545440852496013</v>
      </c>
      <c r="I42" s="17" t="n">
        <f aca="false">(F42-E42)*100</f>
        <v>1.8663136815751</v>
      </c>
      <c r="J42" s="17" t="n">
        <f aca="false">(H42-G42)*100</f>
        <v>1.21827278840261</v>
      </c>
      <c r="K42" s="17" t="n">
        <f aca="false">I42-J42</f>
        <v>0.648040893172495</v>
      </c>
      <c r="L42" s="18" t="n">
        <v>1.41627932027158</v>
      </c>
      <c r="M42" s="17" t="n">
        <f aca="false">K42-1.96*L42</f>
        <v>-2.1278665745598</v>
      </c>
      <c r="N42" s="17" t="n">
        <f aca="false">K42+1.96*L42</f>
        <v>3.42394836090479</v>
      </c>
      <c r="O42" s="19" t="n">
        <f aca="false">2*(1-NORMSDIST(ABS(K42/L42)))</f>
        <v>0.647264462998998</v>
      </c>
      <c r="P42" s="15" t="str">
        <f aca="false">IF(O42&lt;0.01,"**",IF(O42&lt;0.05,"*",""))</f>
        <v/>
      </c>
      <c r="Q42" s="15" t="n">
        <v>434</v>
      </c>
      <c r="R42" s="15" t="n">
        <v>570</v>
      </c>
      <c r="S42" s="15"/>
    </row>
    <row r="43" customFormat="false" ht="15" hidden="false" customHeight="false" outlineLevel="0" collapsed="false">
      <c r="A43" s="15" t="s">
        <v>108</v>
      </c>
      <c r="B43" s="15" t="s">
        <v>229</v>
      </c>
      <c r="C43" s="15" t="s">
        <v>125</v>
      </c>
      <c r="D43" s="15" t="s">
        <v>220</v>
      </c>
      <c r="E43" s="16" t="n">
        <v>0.00520018251941919</v>
      </c>
      <c r="F43" s="16" t="n">
        <v>0.0140314896224169</v>
      </c>
      <c r="G43" s="16" t="n">
        <v>0.010124759429121</v>
      </c>
      <c r="H43" s="16" t="n">
        <v>0.0130934323286989</v>
      </c>
      <c r="I43" s="17" t="n">
        <f aca="false">(F43-E43)*100</f>
        <v>0.883130710299769</v>
      </c>
      <c r="J43" s="17" t="n">
        <f aca="false">(H43-G43)*100</f>
        <v>0.296867289957792</v>
      </c>
      <c r="K43" s="17" t="n">
        <f aca="false">I43-J43</f>
        <v>0.586263420341977</v>
      </c>
      <c r="L43" s="18" t="n">
        <v>0.695961751254433</v>
      </c>
      <c r="M43" s="17" t="n">
        <f aca="false">K43-1.96*L43</f>
        <v>-0.777821612116711</v>
      </c>
      <c r="N43" s="17" t="n">
        <f aca="false">K43+1.96*L43</f>
        <v>1.95034845280067</v>
      </c>
      <c r="O43" s="19" t="n">
        <f aca="false">2*(1-NORMSDIST(ABS(K43/L43)))</f>
        <v>0.399575959372018</v>
      </c>
      <c r="P43" s="15" t="str">
        <f aca="false">IF(O43&lt;0.01,"**",IF(O43&lt;0.05,"*",""))</f>
        <v/>
      </c>
      <c r="Q43" s="15" t="n">
        <v>434</v>
      </c>
      <c r="R43" s="15" t="n">
        <v>570</v>
      </c>
      <c r="S43" s="15"/>
    </row>
    <row r="44" customFormat="false" ht="15" hidden="false" customHeight="false" outlineLevel="0" collapsed="false">
      <c r="A44" s="15" t="s">
        <v>108</v>
      </c>
      <c r="B44" s="15" t="s">
        <v>230</v>
      </c>
      <c r="C44" s="15" t="s">
        <v>127</v>
      </c>
      <c r="D44" s="15" t="s">
        <v>220</v>
      </c>
      <c r="E44" s="16" t="n">
        <v>0.003471137327128</v>
      </c>
      <c r="F44" s="16" t="n">
        <v>0.0210019700965031</v>
      </c>
      <c r="G44" s="16" t="n">
        <v>0.0163837529593857</v>
      </c>
      <c r="H44" s="16" t="n">
        <v>0.0193528646330983</v>
      </c>
      <c r="I44" s="17" t="n">
        <f aca="false">(F44-E44)*100</f>
        <v>1.75308327693751</v>
      </c>
      <c r="J44" s="17" t="n">
        <f aca="false">(H44-G44)*100</f>
        <v>0.296911167371256</v>
      </c>
      <c r="K44" s="17" t="n">
        <f aca="false">I44-J44</f>
        <v>1.45617210956625</v>
      </c>
      <c r="L44" s="18" t="n">
        <v>0.797789224956821</v>
      </c>
      <c r="M44" s="17" t="n">
        <f aca="false">K44-1.96*L44</f>
        <v>-0.10749477134912</v>
      </c>
      <c r="N44" s="17" t="n">
        <f aca="false">K44+1.96*L44</f>
        <v>3.01983899048162</v>
      </c>
      <c r="O44" s="19" t="n">
        <f aca="false">2*(1-NORMSDIST(ABS(K44/L44)))</f>
        <v>0.0679619264256006</v>
      </c>
      <c r="P44" s="15" t="str">
        <f aca="false">IF(O44&lt;0.01,"**",IF(O44&lt;0.05,"*",""))</f>
        <v/>
      </c>
      <c r="Q44" s="15" t="n">
        <v>434</v>
      </c>
      <c r="R44" s="15" t="n">
        <v>570</v>
      </c>
      <c r="S44" s="15"/>
    </row>
    <row r="45" customFormat="false" ht="15" hidden="false" customHeight="false" outlineLevel="0" collapsed="false">
      <c r="A45" s="15" t="s">
        <v>108</v>
      </c>
      <c r="B45" s="15" t="s">
        <v>231</v>
      </c>
      <c r="C45" s="15" t="s">
        <v>129</v>
      </c>
      <c r="D45" s="15" t="s">
        <v>232</v>
      </c>
      <c r="E45" s="16" t="n">
        <v>0.0544001582279359</v>
      </c>
      <c r="F45" s="16" t="n">
        <v>0.0673331718408079</v>
      </c>
      <c r="G45" s="16" t="n">
        <v>0.0711330502509025</v>
      </c>
      <c r="H45" s="16" t="n">
        <v>0.058181054685319</v>
      </c>
      <c r="I45" s="17" t="n">
        <f aca="false">(F45-E45)*100</f>
        <v>1.2933013612872</v>
      </c>
      <c r="J45" s="17" t="n">
        <f aca="false">(H45-G45)*100</f>
        <v>-1.29519955655835</v>
      </c>
      <c r="K45" s="17" t="n">
        <f aca="false">I45-J45</f>
        <v>2.58850091784555</v>
      </c>
      <c r="L45" s="18" t="n">
        <v>1.93977648866266</v>
      </c>
      <c r="M45" s="17" t="n">
        <f aca="false">K45-1.96*L45</f>
        <v>-1.21346099993326</v>
      </c>
      <c r="N45" s="17" t="n">
        <f aca="false">K45+1.96*L45</f>
        <v>6.39046283562436</v>
      </c>
      <c r="O45" s="19" t="n">
        <f aca="false">2*(1-NORMSDIST(ABS(K45/L45)))</f>
        <v>0.182062133062119</v>
      </c>
      <c r="P45" s="15" t="str">
        <f aca="false">IF(O45&lt;0.01,"**",IF(O45&lt;0.05,"*",""))</f>
        <v/>
      </c>
      <c r="Q45" s="15" t="n">
        <v>430</v>
      </c>
      <c r="R45" s="15" t="n">
        <v>566</v>
      </c>
      <c r="S45" s="15"/>
    </row>
    <row r="46" customFormat="false" ht="15" hidden="false" customHeight="false" outlineLevel="0" collapsed="false">
      <c r="A46" s="15" t="s">
        <v>108</v>
      </c>
      <c r="B46" s="15" t="s">
        <v>233</v>
      </c>
      <c r="C46" s="15" t="s">
        <v>131</v>
      </c>
      <c r="D46" s="15" t="s">
        <v>232</v>
      </c>
      <c r="E46" s="16" t="n">
        <v>0.0125836580685863</v>
      </c>
      <c r="F46" s="16" t="n">
        <v>0</v>
      </c>
      <c r="G46" s="16" t="n">
        <v>0.00766516906341683</v>
      </c>
      <c r="H46" s="16" t="n">
        <v>0.00597211415302993</v>
      </c>
      <c r="I46" s="17" t="n">
        <f aca="false">(F46-E46)*100</f>
        <v>-1.25836580685863</v>
      </c>
      <c r="J46" s="17" t="n">
        <f aca="false">(H46-G46)*100</f>
        <v>-0.16930549103869</v>
      </c>
      <c r="K46" s="17" t="n">
        <f aca="false">I46-J46</f>
        <v>-1.08906031581994</v>
      </c>
      <c r="L46" s="18" t="n">
        <v>1.14168028575417</v>
      </c>
      <c r="M46" s="17" t="n">
        <f aca="false">K46-1.96*L46</f>
        <v>-3.32675367589812</v>
      </c>
      <c r="N46" s="17" t="n">
        <f aca="false">K46+1.96*L46</f>
        <v>1.14863304425824</v>
      </c>
      <c r="O46" s="19" t="n">
        <f aca="false">2*(1-NORMSDIST(ABS(K46/L46)))</f>
        <v>0.340129168149731</v>
      </c>
      <c r="P46" s="15" t="str">
        <f aca="false">IF(O46&lt;0.01,"**",IF(O46&lt;0.05,"*",""))</f>
        <v/>
      </c>
      <c r="Q46" s="15" t="n">
        <v>434</v>
      </c>
      <c r="R46" s="15" t="n">
        <v>570</v>
      </c>
      <c r="S46" s="15"/>
    </row>
    <row r="47" customFormat="false" ht="15" hidden="false" customHeight="false" outlineLevel="0" collapsed="false">
      <c r="A47" s="15" t="s">
        <v>108</v>
      </c>
      <c r="B47" s="15" t="s">
        <v>234</v>
      </c>
      <c r="C47" s="15" t="s">
        <v>133</v>
      </c>
      <c r="D47" s="15" t="s">
        <v>235</v>
      </c>
      <c r="E47" s="16" t="n">
        <v>0.063930446497315</v>
      </c>
      <c r="F47" s="16" t="n">
        <v>0.0984284801196185</v>
      </c>
      <c r="G47" s="16" t="n">
        <v>0.0914460770298943</v>
      </c>
      <c r="H47" s="16" t="n">
        <v>0.059880956763335</v>
      </c>
      <c r="I47" s="17" t="n">
        <f aca="false">(F47-E47)*100</f>
        <v>3.44980336223035</v>
      </c>
      <c r="J47" s="17" t="n">
        <f aca="false">(H47-G47)*100</f>
        <v>-3.15651202665593</v>
      </c>
      <c r="K47" s="17" t="n">
        <f aca="false">I47-J47</f>
        <v>6.60631538888628</v>
      </c>
      <c r="L47" s="18" t="n">
        <v>3.85187330092695</v>
      </c>
      <c r="M47" s="17" t="n">
        <f aca="false">K47-1.96*L47</f>
        <v>-0.943356280930534</v>
      </c>
      <c r="N47" s="17" t="n">
        <f aca="false">K47+1.96*L47</f>
        <v>14.1559870587031</v>
      </c>
      <c r="O47" s="19" t="n">
        <f aca="false">2*(1-NORMSDIST(ABS(K47/L47)))</f>
        <v>0.0863284414709491</v>
      </c>
      <c r="P47" s="15" t="str">
        <f aca="false">IF(O47&lt;0.01,"**",IF(O47&lt;0.05,"*",""))</f>
        <v/>
      </c>
      <c r="Q47" s="15" t="n">
        <v>108</v>
      </c>
      <c r="R47" s="15" t="n">
        <v>173</v>
      </c>
      <c r="S47" s="15"/>
    </row>
    <row r="48" customFormat="false" ht="15" hidden="false" customHeight="false" outlineLevel="0" collapsed="false">
      <c r="A48" s="15" t="s">
        <v>108</v>
      </c>
      <c r="B48" s="15" t="s">
        <v>236</v>
      </c>
      <c r="C48" s="15" t="s">
        <v>135</v>
      </c>
      <c r="D48" s="15" t="s">
        <v>235</v>
      </c>
      <c r="E48" s="16" t="n">
        <v>0.0193408008093627</v>
      </c>
      <c r="F48" s="16" t="n">
        <v>0.0871159441559514</v>
      </c>
      <c r="G48" s="16" t="n">
        <v>0.0361091009151115</v>
      </c>
      <c r="H48" s="16" t="n">
        <v>0.102596769570733</v>
      </c>
      <c r="I48" s="17" t="n">
        <f aca="false">(F48-E48)*100</f>
        <v>6.77751433465887</v>
      </c>
      <c r="J48" s="17" t="n">
        <f aca="false">(H48-G48)*100</f>
        <v>6.64876686556219</v>
      </c>
      <c r="K48" s="17" t="n">
        <f aca="false">I48-J48</f>
        <v>0.128747469096679</v>
      </c>
      <c r="L48" s="18" t="n">
        <v>4.4298011160272</v>
      </c>
      <c r="M48" s="17" t="n">
        <f aca="false">K48-1.96*L48</f>
        <v>-8.55366271831663</v>
      </c>
      <c r="N48" s="17" t="n">
        <f aca="false">K48+1.96*L48</f>
        <v>8.81115765650998</v>
      </c>
      <c r="O48" s="19" t="n">
        <f aca="false">2*(1-NORMSDIST(ABS(K48/L48)))</f>
        <v>0.976813596207365</v>
      </c>
      <c r="P48" s="15" t="str">
        <f aca="false">IF(O48&lt;0.01,"**",IF(O48&lt;0.05,"*",""))</f>
        <v/>
      </c>
      <c r="Q48" s="15" t="n">
        <v>60</v>
      </c>
      <c r="R48" s="15" t="n">
        <v>57</v>
      </c>
      <c r="S48" s="15"/>
    </row>
    <row r="49" customFormat="false" ht="15" hidden="false" customHeight="false" outlineLevel="0" collapsed="false">
      <c r="A49" s="15" t="s">
        <v>108</v>
      </c>
      <c r="B49" s="15" t="s">
        <v>237</v>
      </c>
      <c r="C49" s="15" t="s">
        <v>137</v>
      </c>
      <c r="D49" s="15" t="s">
        <v>235</v>
      </c>
      <c r="E49" s="16" t="n">
        <v>0.0800548892290697</v>
      </c>
      <c r="F49" s="16" t="n">
        <v>0.22059817958982</v>
      </c>
      <c r="G49" s="16" t="n">
        <v>0.151789603578581</v>
      </c>
      <c r="H49" s="16" t="n">
        <v>0.182651035073006</v>
      </c>
      <c r="I49" s="17" t="n">
        <f aca="false">(F49-E49)*100</f>
        <v>14.054329036075</v>
      </c>
      <c r="J49" s="17" t="n">
        <f aca="false">(H49-G49)*100</f>
        <v>3.08614314944248</v>
      </c>
      <c r="K49" s="17" t="n">
        <f aca="false">I49-J49</f>
        <v>10.9681858866325</v>
      </c>
      <c r="L49" s="18" t="n">
        <v>4.30252286586971</v>
      </c>
      <c r="M49" s="17" t="n">
        <f aca="false">K49-1.96*L49</f>
        <v>2.53524106952787</v>
      </c>
      <c r="N49" s="17" t="n">
        <f aca="false">K49+1.96*L49</f>
        <v>19.4011307037372</v>
      </c>
      <c r="O49" s="19" t="n">
        <f aca="false">2*(1-NORMSDIST(ABS(K49/L49)))</f>
        <v>0.0107956358149897</v>
      </c>
      <c r="P49" s="15" t="str">
        <f aca="false">IF(O49&lt;0.01,"**",IF(O49&lt;0.05,"*",""))</f>
        <v>*</v>
      </c>
      <c r="Q49" s="15" t="n">
        <v>133</v>
      </c>
      <c r="R49" s="15" t="n">
        <v>204</v>
      </c>
      <c r="S49" s="15"/>
    </row>
    <row r="50" customFormat="false" ht="15" hidden="false" customHeight="false" outlineLevel="0" collapsed="false">
      <c r="A50" s="15" t="s">
        <v>108</v>
      </c>
      <c r="B50" s="15" t="s">
        <v>238</v>
      </c>
      <c r="C50" s="15" t="s">
        <v>139</v>
      </c>
      <c r="D50" s="15" t="s">
        <v>235</v>
      </c>
      <c r="E50" s="16" t="n">
        <v>0.15678714072872</v>
      </c>
      <c r="F50" s="16" t="n">
        <v>0.251803135777737</v>
      </c>
      <c r="G50" s="16" t="n">
        <v>0.208954522311476</v>
      </c>
      <c r="H50" s="16" t="n">
        <v>0.213494550157881</v>
      </c>
      <c r="I50" s="17" t="n">
        <f aca="false">(F50-E50)*100</f>
        <v>9.50159950490166</v>
      </c>
      <c r="J50" s="17" t="n">
        <f aca="false">(H50-G50)*100</f>
        <v>0.454002784640511</v>
      </c>
      <c r="K50" s="17" t="n">
        <f aca="false">I50-J50</f>
        <v>9.04759672026115</v>
      </c>
      <c r="L50" s="18" t="n">
        <v>7.56382998810745</v>
      </c>
      <c r="M50" s="17" t="n">
        <f aca="false">K50-1.96*L50</f>
        <v>-5.77751005642946</v>
      </c>
      <c r="N50" s="17" t="n">
        <f aca="false">K50+1.96*L50</f>
        <v>23.8727034969518</v>
      </c>
      <c r="O50" s="19" t="n">
        <f aca="false">2*(1-NORMSDIST(ABS(K50/L50)))</f>
        <v>0.231631762388967</v>
      </c>
      <c r="P50" s="15" t="str">
        <f aca="false">IF(O50&lt;0.01,"**",IF(O50&lt;0.05,"*",""))</f>
        <v/>
      </c>
      <c r="Q50" s="15" t="n">
        <v>63</v>
      </c>
      <c r="R50" s="15" t="n">
        <v>115</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0.39287396049835</v>
      </c>
      <c r="F52" s="16" t="n">
        <v>0.457936438195754</v>
      </c>
      <c r="G52" s="16" t="n">
        <v>0.474515334300045</v>
      </c>
      <c r="H52" s="16" t="n">
        <v>0.489891809880363</v>
      </c>
      <c r="I52" s="17" t="n">
        <f aca="false">(F52-E52)*100</f>
        <v>6.50624776974033</v>
      </c>
      <c r="J52" s="17" t="n">
        <f aca="false">(H52-G52)*100</f>
        <v>1.53764755803178</v>
      </c>
      <c r="K52" s="17" t="n">
        <f aca="false">I52-J52</f>
        <v>4.96860021170855</v>
      </c>
      <c r="L52" s="18" t="n">
        <v>4.59405355298384</v>
      </c>
      <c r="M52" s="17" t="n">
        <f aca="false">K52-1.96*L52</f>
        <v>-4.03574475213979</v>
      </c>
      <c r="N52" s="17" t="n">
        <f aca="false">K52+1.96*L52</f>
        <v>13.9729451755569</v>
      </c>
      <c r="O52" s="19" t="n">
        <f aca="false">2*(1-NORMSDIST(ABS(K52/L52)))</f>
        <v>0.279462055001768</v>
      </c>
      <c r="P52" s="15" t="str">
        <f aca="false">IF(O52&lt;0.01,"**",IF(O52&lt;0.05,"*",""))</f>
        <v/>
      </c>
      <c r="Q52" s="15" t="n">
        <v>302</v>
      </c>
      <c r="R52" s="15" t="n">
        <v>463</v>
      </c>
      <c r="S52" s="15" t="s">
        <v>241</v>
      </c>
    </row>
    <row r="53" customFormat="false" ht="15" hidden="false" customHeight="false" outlineLevel="0" collapsed="false">
      <c r="A53" s="15" t="s">
        <v>141</v>
      </c>
      <c r="B53" s="15" t="s">
        <v>242</v>
      </c>
      <c r="C53" s="15" t="s">
        <v>144</v>
      </c>
      <c r="D53" s="15" t="s">
        <v>240</v>
      </c>
      <c r="E53" s="16" t="n">
        <v>0.666838592476795</v>
      </c>
      <c r="F53" s="16" t="n">
        <v>0.696169631284428</v>
      </c>
      <c r="G53" s="16" t="n">
        <v>0.764081587512003</v>
      </c>
      <c r="H53" s="16" t="n">
        <v>0.711239020726976</v>
      </c>
      <c r="I53" s="17" t="n">
        <f aca="false">(F53-E53)*100</f>
        <v>2.93310388076329</v>
      </c>
      <c r="J53" s="17" t="n">
        <f aca="false">(H53-G53)*100</f>
        <v>-5.28425667850267</v>
      </c>
      <c r="K53" s="17" t="n">
        <f aca="false">I53-J53</f>
        <v>8.21736055926596</v>
      </c>
      <c r="L53" s="18" t="n">
        <v>4.41926980399481</v>
      </c>
      <c r="M53" s="17" t="n">
        <f aca="false">K53-1.96*L53</f>
        <v>-0.444408256563863</v>
      </c>
      <c r="N53" s="17" t="n">
        <f aca="false">K53+1.96*L53</f>
        <v>16.8791293750958</v>
      </c>
      <c r="O53" s="19" t="n">
        <f aca="false">2*(1-NORMSDIST(ABS(K53/L53)))</f>
        <v>0.0629650043080829</v>
      </c>
      <c r="P53" s="15" t="str">
        <f aca="false">IF(O53&lt;0.01,"**",IF(O53&lt;0.05,"*",""))</f>
        <v/>
      </c>
      <c r="Q53" s="15" t="n">
        <v>292</v>
      </c>
      <c r="R53" s="15" t="n">
        <v>438</v>
      </c>
      <c r="S53" s="15" t="s">
        <v>241</v>
      </c>
    </row>
    <row r="54" customFormat="false" ht="15" hidden="false" customHeight="false" outlineLevel="0" collapsed="false">
      <c r="A54" s="15" t="s">
        <v>141</v>
      </c>
      <c r="B54" s="15" t="s">
        <v>243</v>
      </c>
      <c r="C54" s="15" t="s">
        <v>146</v>
      </c>
      <c r="D54" s="15" t="s">
        <v>240</v>
      </c>
      <c r="E54" s="16" t="n">
        <v>0.293501916165549</v>
      </c>
      <c r="F54" s="16" t="n">
        <v>0.267345911895458</v>
      </c>
      <c r="G54" s="16" t="n">
        <v>0.477068822924931</v>
      </c>
      <c r="H54" s="16" t="n">
        <v>0.302174108519925</v>
      </c>
      <c r="I54" s="17" t="n">
        <f aca="false">(F54-E54)*100</f>
        <v>-2.61560042700916</v>
      </c>
      <c r="J54" s="17" t="n">
        <f aca="false">(H54-G54)*100</f>
        <v>-17.4894714405006</v>
      </c>
      <c r="K54" s="17" t="n">
        <f aca="false">I54-J54</f>
        <v>14.8738710134914</v>
      </c>
      <c r="L54" s="18" t="n">
        <v>5.59169378889722</v>
      </c>
      <c r="M54" s="17" t="n">
        <f aca="false">K54-1.96*L54</f>
        <v>3.91415118725288</v>
      </c>
      <c r="N54" s="17" t="n">
        <f aca="false">K54+1.96*L54</f>
        <v>25.83359083973</v>
      </c>
      <c r="O54" s="19" t="n">
        <f aca="false">2*(1-NORMSDIST(ABS(K54/L54)))</f>
        <v>0.00781420814811051</v>
      </c>
      <c r="P54" s="15" t="str">
        <f aca="false">IF(O54&lt;0.01,"**",IF(O54&lt;0.05,"*",""))</f>
        <v>**</v>
      </c>
      <c r="Q54" s="15" t="n">
        <v>177</v>
      </c>
      <c r="R54" s="15" t="n">
        <v>296</v>
      </c>
      <c r="S54" s="15" t="s">
        <v>241</v>
      </c>
    </row>
    <row r="55" customFormat="false" ht="15" hidden="false" customHeight="false" outlineLevel="0" collapsed="false">
      <c r="A55" s="15" t="s">
        <v>141</v>
      </c>
      <c r="B55" s="15" t="s">
        <v>244</v>
      </c>
      <c r="C55" s="15" t="s">
        <v>148</v>
      </c>
      <c r="D55" s="15" t="s">
        <v>240</v>
      </c>
      <c r="E55" s="16" t="n">
        <v>0.335250380557965</v>
      </c>
      <c r="F55" s="16" t="n">
        <v>0.249478503569493</v>
      </c>
      <c r="G55" s="16" t="n">
        <v>0.426999603712903</v>
      </c>
      <c r="H55" s="16" t="n">
        <v>0.240689684202836</v>
      </c>
      <c r="I55" s="17" t="n">
        <f aca="false">(F55-E55)*100</f>
        <v>-8.57718769884716</v>
      </c>
      <c r="J55" s="17" t="n">
        <f aca="false">(H55-G55)*100</f>
        <v>-18.6309919510068</v>
      </c>
      <c r="K55" s="17" t="n">
        <f aca="false">I55-J55</f>
        <v>10.0538042521596</v>
      </c>
      <c r="L55" s="18" t="n">
        <v>6.77973205433796</v>
      </c>
      <c r="M55" s="17" t="n">
        <f aca="false">K55-1.96*L55</f>
        <v>-3.23447057434281</v>
      </c>
      <c r="N55" s="17" t="n">
        <f aca="false">K55+1.96*L55</f>
        <v>23.342079078662</v>
      </c>
      <c r="O55" s="19" t="n">
        <f aca="false">2*(1-NORMSDIST(ABS(K55/L55)))</f>
        <v>0.138095510459448</v>
      </c>
      <c r="P55" s="15" t="str">
        <f aca="false">IF(O55&lt;0.01,"**",IF(O55&lt;0.05,"*",""))</f>
        <v/>
      </c>
      <c r="Q55" s="15" t="n">
        <v>101</v>
      </c>
      <c r="R55" s="15" t="n">
        <v>253</v>
      </c>
      <c r="S55" s="15" t="s">
        <v>241</v>
      </c>
    </row>
    <row r="56" customFormat="false" ht="15" hidden="false" customHeight="false" outlineLevel="0" collapsed="false">
      <c r="A56" s="15" t="s">
        <v>141</v>
      </c>
      <c r="B56" s="15" t="s">
        <v>245</v>
      </c>
      <c r="C56" s="15" t="s">
        <v>150</v>
      </c>
      <c r="D56" s="15" t="s">
        <v>240</v>
      </c>
      <c r="E56" s="16" t="n">
        <v>0.517727735942181</v>
      </c>
      <c r="F56" s="16" t="n">
        <v>0.535533659606865</v>
      </c>
      <c r="G56" s="16" t="n">
        <v>0.60256194221433</v>
      </c>
      <c r="H56" s="16" t="n">
        <v>0.537314974476476</v>
      </c>
      <c r="I56" s="17" t="n">
        <f aca="false">(F56-E56)*100</f>
        <v>1.7805923664684</v>
      </c>
      <c r="J56" s="17" t="n">
        <f aca="false">(H56-G56)*100</f>
        <v>-6.52469677378539</v>
      </c>
      <c r="K56" s="17" t="n">
        <f aca="false">I56-J56</f>
        <v>8.30528914025379</v>
      </c>
      <c r="L56" s="18" t="n">
        <v>4.67963536305925</v>
      </c>
      <c r="M56" s="17" t="n">
        <f aca="false">K56-1.96*L56</f>
        <v>-0.866796171342346</v>
      </c>
      <c r="N56" s="17" t="n">
        <f aca="false">K56+1.96*L56</f>
        <v>17.4773744518499</v>
      </c>
      <c r="O56" s="19" t="n">
        <f aca="false">2*(1-NORMSDIST(ABS(K56/L56)))</f>
        <v>0.0759354239114416</v>
      </c>
      <c r="P56" s="15" t="str">
        <f aca="false">IF(O56&lt;0.01,"**",IF(O56&lt;0.05,"*",""))</f>
        <v/>
      </c>
      <c r="Q56" s="15" t="n">
        <v>292</v>
      </c>
      <c r="R56" s="15" t="n">
        <v>437</v>
      </c>
      <c r="S56" s="15" t="s">
        <v>241</v>
      </c>
    </row>
    <row r="57" customFormat="false" ht="15" hidden="false" customHeight="false" outlineLevel="0" collapsed="false">
      <c r="A57" s="15" t="s">
        <v>141</v>
      </c>
      <c r="B57" s="15" t="s">
        <v>246</v>
      </c>
      <c r="C57" s="15" t="s">
        <v>152</v>
      </c>
      <c r="D57" s="15" t="s">
        <v>240</v>
      </c>
      <c r="E57" s="16" t="n">
        <v>0.417520511500176</v>
      </c>
      <c r="F57" s="16" t="n">
        <v>0.45838516734654</v>
      </c>
      <c r="G57" s="16" t="n">
        <v>0.478182669740366</v>
      </c>
      <c r="H57" s="16" t="n">
        <v>0.42303499322715</v>
      </c>
      <c r="I57" s="17" t="n">
        <f aca="false">(F57-E57)*100</f>
        <v>4.08646558463638</v>
      </c>
      <c r="J57" s="17" t="n">
        <f aca="false">(H57-G57)*100</f>
        <v>-5.51476765132164</v>
      </c>
      <c r="K57" s="17" t="n">
        <f aca="false">I57-J57</f>
        <v>9.60123323595802</v>
      </c>
      <c r="L57" s="18" t="n">
        <v>6.33201103581864</v>
      </c>
      <c r="M57" s="17" t="n">
        <f aca="false">K57-1.96*L57</f>
        <v>-2.80950839424652</v>
      </c>
      <c r="N57" s="17" t="n">
        <f aca="false">K57+1.96*L57</f>
        <v>22.0119748661626</v>
      </c>
      <c r="O57" s="19" t="n">
        <f aca="false">2*(1-NORMSDIST(ABS(K57/L57)))</f>
        <v>0.129443315979511</v>
      </c>
      <c r="P57" s="15" t="str">
        <f aca="false">IF(O57&lt;0.01,"**",IF(O57&lt;0.05,"*",""))</f>
        <v/>
      </c>
      <c r="Q57" s="15" t="n">
        <v>153</v>
      </c>
      <c r="R57" s="15" t="n">
        <v>288</v>
      </c>
      <c r="S57" s="15" t="s">
        <v>241</v>
      </c>
    </row>
    <row r="58" customFormat="false" ht="15" hidden="false" customHeight="false" outlineLevel="0" collapsed="false">
      <c r="A58" s="15" t="s">
        <v>141</v>
      </c>
      <c r="B58" s="15" t="s">
        <v>247</v>
      </c>
      <c r="C58" s="15" t="s">
        <v>154</v>
      </c>
      <c r="D58" s="15" t="s">
        <v>240</v>
      </c>
      <c r="E58" s="16" t="n">
        <v>0.647701017383177</v>
      </c>
      <c r="F58" s="16" t="n">
        <v>0.615384606171972</v>
      </c>
      <c r="G58" s="16" t="n">
        <v>0.706491594583708</v>
      </c>
      <c r="H58" s="16" t="n">
        <v>0.624136025702212</v>
      </c>
      <c r="I58" s="17" t="n">
        <f aca="false">(F58-E58)*100</f>
        <v>-3.23164112112049</v>
      </c>
      <c r="J58" s="17" t="n">
        <f aca="false">(H58-G58)*100</f>
        <v>-8.23555688814962</v>
      </c>
      <c r="K58" s="17" t="n">
        <f aca="false">I58-J58</f>
        <v>5.00391576702913</v>
      </c>
      <c r="L58" s="18" t="n">
        <v>7.79683220906539</v>
      </c>
      <c r="M58" s="17" t="n">
        <f aca="false">K58-1.96*L58</f>
        <v>-10.277875362739</v>
      </c>
      <c r="N58" s="17" t="n">
        <f aca="false">K58+1.96*L58</f>
        <v>20.2857068967973</v>
      </c>
      <c r="O58" s="19" t="n">
        <f aca="false">2*(1-NORMSDIST(ABS(K58/L58)))</f>
        <v>0.521010640860271</v>
      </c>
      <c r="P58" s="15" t="str">
        <f aca="false">IF(O58&lt;0.01,"**",IF(O58&lt;0.05,"*",""))</f>
        <v/>
      </c>
      <c r="Q58" s="15" t="n">
        <v>76</v>
      </c>
      <c r="R58" s="15" t="n">
        <v>184</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0.698011564919405</v>
      </c>
      <c r="F60" s="16" t="n">
        <v>0.664394406603368</v>
      </c>
      <c r="G60" s="16" t="n">
        <v>0.680644300682981</v>
      </c>
      <c r="H60" s="16" t="n">
        <v>0.622962799491112</v>
      </c>
      <c r="I60" s="17" t="n">
        <f aca="false">(F60-E60)*100</f>
        <v>-3.36171583160373</v>
      </c>
      <c r="J60" s="17" t="n">
        <f aca="false">(H60-G60)*100</f>
        <v>-5.76815011918689</v>
      </c>
      <c r="K60" s="17" t="n">
        <f aca="false">I60-J60</f>
        <v>2.40643428758316</v>
      </c>
      <c r="L60" s="18" t="n">
        <v>4.0813620002372</v>
      </c>
      <c r="M60" s="17" t="n">
        <f aca="false">K60-1.96*L60</f>
        <v>-5.59303523288176</v>
      </c>
      <c r="N60" s="17" t="n">
        <f aca="false">K60+1.96*L60</f>
        <v>10.4059038080481</v>
      </c>
      <c r="O60" s="19" t="n">
        <f aca="false">2*(1-NORMSDIST(ABS(K60/L60)))</f>
        <v>0.555448459149402</v>
      </c>
      <c r="P60" s="15" t="str">
        <f aca="false">IF(O60&lt;0.01,"**",IF(O60&lt;0.05,"*",""))</f>
        <v/>
      </c>
      <c r="Q60" s="15" t="n">
        <v>365</v>
      </c>
      <c r="R60" s="15" t="n">
        <v>480</v>
      </c>
      <c r="S60" s="15"/>
    </row>
    <row r="61" customFormat="false" ht="15" hidden="false" customHeight="false" outlineLevel="0" collapsed="false">
      <c r="A61" s="15" t="s">
        <v>156</v>
      </c>
      <c r="B61" s="15" t="s">
        <v>250</v>
      </c>
      <c r="C61" s="15" t="s">
        <v>159</v>
      </c>
      <c r="D61" s="15" t="s">
        <v>249</v>
      </c>
      <c r="E61" s="16" t="n">
        <v>0.595816570714592</v>
      </c>
      <c r="F61" s="16" t="n">
        <v>0.495305235376435</v>
      </c>
      <c r="G61" s="16" t="n">
        <v>0.575572748217554</v>
      </c>
      <c r="H61" s="16" t="n">
        <v>0.494338407210663</v>
      </c>
      <c r="I61" s="17" t="n">
        <f aca="false">(F61-E61)*100</f>
        <v>-10.0511335338157</v>
      </c>
      <c r="J61" s="17" t="n">
        <f aca="false">(H61-G61)*100</f>
        <v>-8.12343410068915</v>
      </c>
      <c r="K61" s="17" t="n">
        <f aca="false">I61-J61</f>
        <v>-1.92769943312656</v>
      </c>
      <c r="L61" s="18" t="n">
        <v>4.26833254150735</v>
      </c>
      <c r="M61" s="17" t="n">
        <f aca="false">K61-1.96*L61</f>
        <v>-10.293631214481</v>
      </c>
      <c r="N61" s="17" t="n">
        <f aca="false">K61+1.96*L61</f>
        <v>6.43823234822784</v>
      </c>
      <c r="O61" s="19" t="n">
        <f aca="false">2*(1-NORMSDIST(ABS(K61/L61)))</f>
        <v>0.65153683582419</v>
      </c>
      <c r="P61" s="15" t="str">
        <f aca="false">IF(O61&lt;0.01,"**",IF(O61&lt;0.05,"*",""))</f>
        <v/>
      </c>
      <c r="Q61" s="15" t="n">
        <v>367</v>
      </c>
      <c r="R61" s="15" t="n">
        <v>501</v>
      </c>
      <c r="S61" s="15"/>
    </row>
    <row r="62" customFormat="false" ht="15" hidden="false" customHeight="false" outlineLevel="0" collapsed="false">
      <c r="A62" s="15" t="s">
        <v>156</v>
      </c>
      <c r="B62" s="15" t="s">
        <v>251</v>
      </c>
      <c r="C62" s="15" t="s">
        <v>161</v>
      </c>
      <c r="D62" s="15" t="s">
        <v>249</v>
      </c>
      <c r="E62" s="16" t="n">
        <v>0.83386837612224</v>
      </c>
      <c r="F62" s="16" t="n">
        <v>0.69251352012377</v>
      </c>
      <c r="G62" s="16" t="n">
        <v>0.781451294577878</v>
      </c>
      <c r="H62" s="16" t="n">
        <v>0.724936274308243</v>
      </c>
      <c r="I62" s="17" t="n">
        <f aca="false">(F62-E62)*100</f>
        <v>-14.135485599847</v>
      </c>
      <c r="J62" s="17" t="n">
        <f aca="false">(H62-G62)*100</f>
        <v>-5.65150202696345</v>
      </c>
      <c r="K62" s="17" t="n">
        <f aca="false">I62-J62</f>
        <v>-8.48398357288357</v>
      </c>
      <c r="L62" s="18" t="n">
        <v>4.72788386834041</v>
      </c>
      <c r="M62" s="17" t="n">
        <f aca="false">K62-1.96*L62</f>
        <v>-17.7506359548308</v>
      </c>
      <c r="N62" s="17" t="n">
        <f aca="false">K62+1.96*L62</f>
        <v>0.782668809063633</v>
      </c>
      <c r="O62" s="19" t="n">
        <f aca="false">2*(1-NORMSDIST(ABS(K62/L62)))</f>
        <v>0.0727402806592503</v>
      </c>
      <c r="P62" s="15" t="str">
        <f aca="false">IF(O62&lt;0.01,"**",IF(O62&lt;0.05,"*",""))</f>
        <v/>
      </c>
      <c r="Q62" s="15" t="n">
        <v>220</v>
      </c>
      <c r="R62" s="15" t="n">
        <v>293</v>
      </c>
      <c r="S62" s="15"/>
    </row>
    <row r="63" customFormat="false" ht="15" hidden="false" customHeight="false" outlineLevel="0" collapsed="false">
      <c r="A63" s="15" t="s">
        <v>156</v>
      </c>
      <c r="B63" s="15" t="s">
        <v>252</v>
      </c>
      <c r="C63" s="15" t="s">
        <v>163</v>
      </c>
      <c r="D63" s="15" t="s">
        <v>249</v>
      </c>
      <c r="E63" s="16" t="n">
        <v>0.582560176255146</v>
      </c>
      <c r="F63" s="16" t="n">
        <v>0.569498742989278</v>
      </c>
      <c r="G63" s="16" t="n">
        <v>0.580564486196943</v>
      </c>
      <c r="H63" s="16" t="n">
        <v>0.530961406249172</v>
      </c>
      <c r="I63" s="17" t="n">
        <f aca="false">(F63-E63)*100</f>
        <v>-1.30614332658681</v>
      </c>
      <c r="J63" s="17" t="n">
        <f aca="false">(H63-G63)*100</f>
        <v>-4.96030799477705</v>
      </c>
      <c r="K63" s="17" t="n">
        <f aca="false">I63-J63</f>
        <v>3.65416466819024</v>
      </c>
      <c r="L63" s="18" t="n">
        <v>4.37359208276128</v>
      </c>
      <c r="M63" s="17" t="n">
        <f aca="false">K63-1.96*L63</f>
        <v>-4.91807581402188</v>
      </c>
      <c r="N63" s="17" t="n">
        <f aca="false">K63+1.96*L63</f>
        <v>12.2264051504024</v>
      </c>
      <c r="O63" s="19" t="n">
        <f aca="false">2*(1-NORMSDIST(ABS(K63/L63)))</f>
        <v>0.403432581678317</v>
      </c>
      <c r="P63" s="15" t="str">
        <f aca="false">IF(O63&lt;0.01,"**",IF(O63&lt;0.05,"*",""))</f>
        <v/>
      </c>
      <c r="Q63" s="15" t="n">
        <v>359</v>
      </c>
      <c r="R63" s="15" t="n">
        <v>486</v>
      </c>
      <c r="S63" s="15"/>
    </row>
    <row r="64" customFormat="false" ht="15" hidden="false" customHeight="false" outlineLevel="0" collapsed="false">
      <c r="A64" s="15" t="s">
        <v>156</v>
      </c>
      <c r="B64" s="15" t="s">
        <v>253</v>
      </c>
      <c r="C64" s="15" t="s">
        <v>165</v>
      </c>
      <c r="D64" s="15" t="s">
        <v>249</v>
      </c>
      <c r="E64" s="16" t="n">
        <v>0.703417922188197</v>
      </c>
      <c r="F64" s="16" t="n">
        <v>0.582140541651231</v>
      </c>
      <c r="G64" s="16" t="n">
        <v>0.637176815895439</v>
      </c>
      <c r="H64" s="16" t="n">
        <v>0.592100111903829</v>
      </c>
      <c r="I64" s="17" t="n">
        <f aca="false">(F64-E64)*100</f>
        <v>-12.1277380536966</v>
      </c>
      <c r="J64" s="17" t="n">
        <f aca="false">(H64-G64)*100</f>
        <v>-4.50767039916101</v>
      </c>
      <c r="K64" s="17" t="n">
        <f aca="false">I64-J64</f>
        <v>-7.62006765453556</v>
      </c>
      <c r="L64" s="18" t="n">
        <v>4.37940403836344</v>
      </c>
      <c r="M64" s="17" t="n">
        <f aca="false">K64-1.96*L64</f>
        <v>-16.2036995697279</v>
      </c>
      <c r="N64" s="17" t="n">
        <f aca="false">K64+1.96*L64</f>
        <v>0.963564260656781</v>
      </c>
      <c r="O64" s="19" t="n">
        <f aca="false">2*(1-NORMSDIST(ABS(K64/L64)))</f>
        <v>0.0818628419777117</v>
      </c>
      <c r="P64" s="15" t="str">
        <f aca="false">IF(O64&lt;0.01,"**",IF(O64&lt;0.05,"*",""))</f>
        <v/>
      </c>
      <c r="Q64" s="15" t="n">
        <v>307</v>
      </c>
      <c r="R64" s="15" t="n">
        <v>376</v>
      </c>
      <c r="S64" s="15"/>
    </row>
    <row r="65" customFormat="false" ht="15" hidden="false" customHeight="false" outlineLevel="0" collapsed="false">
      <c r="A65" s="15" t="s">
        <v>156</v>
      </c>
      <c r="B65" s="15" t="s">
        <v>254</v>
      </c>
      <c r="C65" s="15" t="s">
        <v>167</v>
      </c>
      <c r="D65" s="15" t="s">
        <v>249</v>
      </c>
      <c r="E65" s="16" t="n">
        <v>0.567769679719791</v>
      </c>
      <c r="F65" s="16" t="n">
        <v>0.394925259875562</v>
      </c>
      <c r="G65" s="16" t="n">
        <v>0.554126724491603</v>
      </c>
      <c r="H65" s="16" t="n">
        <v>0.378611181301608</v>
      </c>
      <c r="I65" s="17" t="n">
        <f aca="false">(F65-E65)*100</f>
        <v>-17.284441984423</v>
      </c>
      <c r="J65" s="17" t="n">
        <f aca="false">(H65-G65)*100</f>
        <v>-17.5515543189996</v>
      </c>
      <c r="K65" s="17" t="n">
        <f aca="false">I65-J65</f>
        <v>0.267112334576627</v>
      </c>
      <c r="L65" s="18" t="n">
        <v>4.20045449845396</v>
      </c>
      <c r="M65" s="17" t="n">
        <f aca="false">K65-1.96*L65</f>
        <v>-7.96577848239313</v>
      </c>
      <c r="N65" s="17" t="n">
        <f aca="false">K65+1.96*L65</f>
        <v>8.50000315154638</v>
      </c>
      <c r="O65" s="19" t="n">
        <f aca="false">2*(1-NORMSDIST(ABS(K65/L65)))</f>
        <v>0.949295664543003</v>
      </c>
      <c r="P65" s="15" t="str">
        <f aca="false">IF(O65&lt;0.01,"**",IF(O65&lt;0.05,"*",""))</f>
        <v/>
      </c>
      <c r="Q65" s="15" t="n">
        <v>374</v>
      </c>
      <c r="R65" s="15" t="n">
        <v>560</v>
      </c>
      <c r="S65" s="15" t="s">
        <v>255</v>
      </c>
    </row>
    <row r="66" customFormat="false" ht="15" hidden="false" customHeight="false" outlineLevel="0" collapsed="false">
      <c r="A66" s="15" t="s">
        <v>156</v>
      </c>
      <c r="B66" s="15" t="s">
        <v>256</v>
      </c>
      <c r="C66" s="15" t="s">
        <v>169</v>
      </c>
      <c r="D66" s="15" t="s">
        <v>220</v>
      </c>
      <c r="E66" s="16" t="n">
        <v>0.386710045475177</v>
      </c>
      <c r="F66" s="16" t="n">
        <v>0.27672096013177</v>
      </c>
      <c r="G66" s="16" t="n">
        <v>0.374926620005541</v>
      </c>
      <c r="H66" s="16" t="n">
        <v>0.30412455480519</v>
      </c>
      <c r="I66" s="17" t="n">
        <f aca="false">(F66-E66)*100</f>
        <v>-10.9989085343407</v>
      </c>
      <c r="J66" s="17" t="n">
        <f aca="false">(H66-G66)*100</f>
        <v>-7.08020652003507</v>
      </c>
      <c r="K66" s="17" t="n">
        <f aca="false">I66-J66</f>
        <v>-3.91870201430565</v>
      </c>
      <c r="L66" s="18" t="n">
        <v>3.8060556642589</v>
      </c>
      <c r="M66" s="17" t="n">
        <f aca="false">K66-1.96*L66</f>
        <v>-11.3785711162531</v>
      </c>
      <c r="N66" s="17" t="n">
        <f aca="false">K66+1.96*L66</f>
        <v>3.5411670876418</v>
      </c>
      <c r="O66" s="19" t="n">
        <f aca="false">2*(1-NORMSDIST(ABS(K66/L66)))</f>
        <v>0.303199406680429</v>
      </c>
      <c r="P66" s="15" t="str">
        <f aca="false">IF(O66&lt;0.01,"**",IF(O66&lt;0.05,"*",""))</f>
        <v/>
      </c>
      <c r="Q66" s="15" t="n">
        <v>434</v>
      </c>
      <c r="R66" s="15" t="n">
        <v>570</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260</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0.507919967109491</v>
      </c>
      <c r="F6" s="16" t="n">
        <v>0.445722232307967</v>
      </c>
      <c r="G6" s="16" t="n">
        <v>0.572033077728919</v>
      </c>
      <c r="H6" s="16" t="n">
        <v>0.579456811462625</v>
      </c>
      <c r="I6" s="17" t="n">
        <f aca="false">(F6-E6)*100</f>
        <v>-6.21977348015239</v>
      </c>
      <c r="J6" s="17" t="n">
        <f aca="false">(H6-G6)*100</f>
        <v>0.742373373370608</v>
      </c>
      <c r="K6" s="17" t="n">
        <f aca="false">I6-J6</f>
        <v>-6.962146853523</v>
      </c>
      <c r="L6" s="18" t="n">
        <v>4.48496236539094</v>
      </c>
      <c r="M6" s="17" t="n">
        <f aca="false">K6-1.96*L6</f>
        <v>-15.7526730896892</v>
      </c>
      <c r="N6" s="17" t="n">
        <f aca="false">K6+1.96*L6</f>
        <v>1.82837938264324</v>
      </c>
      <c r="O6" s="19" t="n">
        <f aca="false">2*(1-NORMSDIST(ABS(K6/L6)))</f>
        <v>0.120583004596813</v>
      </c>
      <c r="P6" s="15" t="str">
        <f aca="false">IF(O6&lt;0.01,"**",IF(O6&lt;0.05,"*",""))</f>
        <v/>
      </c>
      <c r="Q6" s="15" t="n">
        <v>551</v>
      </c>
      <c r="R6" s="15" t="n">
        <v>399</v>
      </c>
      <c r="S6" s="15"/>
    </row>
    <row r="7" customFormat="false" ht="15" hidden="false" customHeight="false" outlineLevel="0" collapsed="false">
      <c r="A7" s="15" t="s">
        <v>53</v>
      </c>
      <c r="B7" s="15" t="s">
        <v>193</v>
      </c>
      <c r="C7" s="15" t="s">
        <v>56</v>
      </c>
      <c r="D7" s="15" t="s">
        <v>192</v>
      </c>
      <c r="E7" s="16" t="n">
        <v>0.541477067708812</v>
      </c>
      <c r="F7" s="16" t="n">
        <v>0.56114828956169</v>
      </c>
      <c r="G7" s="16" t="n">
        <v>0.656695576556591</v>
      </c>
      <c r="H7" s="16" t="n">
        <v>0.708152919521303</v>
      </c>
      <c r="I7" s="17" t="n">
        <f aca="false">(F7-E7)*100</f>
        <v>1.96712218528777</v>
      </c>
      <c r="J7" s="17" t="n">
        <f aca="false">(H7-G7)*100</f>
        <v>5.14573429647127</v>
      </c>
      <c r="K7" s="17" t="n">
        <f aca="false">I7-J7</f>
        <v>-3.1786121111835</v>
      </c>
      <c r="L7" s="18" t="n">
        <v>4.45952418717025</v>
      </c>
      <c r="M7" s="17" t="n">
        <f aca="false">K7-1.96*L7</f>
        <v>-11.9192795180372</v>
      </c>
      <c r="N7" s="17" t="n">
        <f aca="false">K7+1.96*L7</f>
        <v>5.56205529567019</v>
      </c>
      <c r="O7" s="19" t="n">
        <f aca="false">2*(1-NORMSDIST(ABS(K7/L7)))</f>
        <v>0.475988500954572</v>
      </c>
      <c r="P7" s="15" t="str">
        <f aca="false">IF(O7&lt;0.01,"**",IF(O7&lt;0.05,"*",""))</f>
        <v/>
      </c>
      <c r="Q7" s="15" t="n">
        <v>550</v>
      </c>
      <c r="R7" s="15" t="n">
        <v>399</v>
      </c>
      <c r="S7" s="15"/>
    </row>
    <row r="8" customFormat="false" ht="15" hidden="false" customHeight="false" outlineLevel="0" collapsed="false">
      <c r="A8" s="15" t="s">
        <v>53</v>
      </c>
      <c r="B8" s="15" t="s">
        <v>194</v>
      </c>
      <c r="C8" s="15" t="s">
        <v>58</v>
      </c>
      <c r="D8" s="15" t="s">
        <v>192</v>
      </c>
      <c r="E8" s="16" t="n">
        <v>0.48079027411524</v>
      </c>
      <c r="F8" s="16" t="n">
        <v>0.40839353299815</v>
      </c>
      <c r="G8" s="16" t="n">
        <v>0.626936816005935</v>
      </c>
      <c r="H8" s="16" t="n">
        <v>0.597513021656503</v>
      </c>
      <c r="I8" s="17" t="n">
        <f aca="false">(F8-E8)*100</f>
        <v>-7.239674111709</v>
      </c>
      <c r="J8" s="17" t="n">
        <f aca="false">(H8-G8)*100</f>
        <v>-2.94237943494319</v>
      </c>
      <c r="K8" s="17" t="n">
        <f aca="false">I8-J8</f>
        <v>-4.29729467676581</v>
      </c>
      <c r="L8" s="18" t="n">
        <v>4.76958028855244</v>
      </c>
      <c r="M8" s="17" t="n">
        <f aca="false">K8-1.96*L8</f>
        <v>-13.6456720423286</v>
      </c>
      <c r="N8" s="17" t="n">
        <f aca="false">K8+1.96*L8</f>
        <v>5.05108268879697</v>
      </c>
      <c r="O8" s="19" t="n">
        <f aca="false">2*(1-NORMSDIST(ABS(K8/L8)))</f>
        <v>0.367599151108207</v>
      </c>
      <c r="P8" s="15" t="str">
        <f aca="false">IF(O8&lt;0.01,"**",IF(O8&lt;0.05,"*",""))</f>
        <v/>
      </c>
      <c r="Q8" s="15" t="n">
        <v>495</v>
      </c>
      <c r="R8" s="15" t="n">
        <v>338</v>
      </c>
      <c r="S8" s="15"/>
    </row>
    <row r="9" customFormat="false" ht="15" hidden="false" customHeight="false" outlineLevel="0" collapsed="false">
      <c r="A9" s="15" t="s">
        <v>53</v>
      </c>
      <c r="B9" s="15" t="s">
        <v>195</v>
      </c>
      <c r="C9" s="15" t="s">
        <v>60</v>
      </c>
      <c r="D9" s="15" t="s">
        <v>192</v>
      </c>
      <c r="E9" s="16" t="n">
        <v>0.693714558022939</v>
      </c>
      <c r="F9" s="16" t="n">
        <v>0.598932074856612</v>
      </c>
      <c r="G9" s="16" t="n">
        <v>0.782222223922366</v>
      </c>
      <c r="H9" s="16" t="n">
        <v>0.750384011363691</v>
      </c>
      <c r="I9" s="17" t="n">
        <f aca="false">(F9-E9)*100</f>
        <v>-9.47824831663269</v>
      </c>
      <c r="J9" s="17" t="n">
        <f aca="false">(H9-G9)*100</f>
        <v>-3.18382125586745</v>
      </c>
      <c r="K9" s="17" t="n">
        <f aca="false">I9-J9</f>
        <v>-6.29442706076524</v>
      </c>
      <c r="L9" s="18" t="n">
        <v>4.74711492520821</v>
      </c>
      <c r="M9" s="17" t="n">
        <f aca="false">K9-1.96*L9</f>
        <v>-15.5987723141733</v>
      </c>
      <c r="N9" s="17" t="n">
        <f aca="false">K9+1.96*L9</f>
        <v>3.00991819264286</v>
      </c>
      <c r="O9" s="19" t="n">
        <f aca="false">2*(1-NORMSDIST(ABS(K9/L9)))</f>
        <v>0.184856955658348</v>
      </c>
      <c r="P9" s="15" t="str">
        <f aca="false">IF(O9&lt;0.01,"**",IF(O9&lt;0.05,"*",""))</f>
        <v/>
      </c>
      <c r="Q9" s="15" t="n">
        <v>494</v>
      </c>
      <c r="R9" s="15" t="n">
        <v>369</v>
      </c>
      <c r="S9" s="15"/>
    </row>
    <row r="10" customFormat="false" ht="15" hidden="false" customHeight="false" outlineLevel="0" collapsed="false">
      <c r="A10" s="15" t="s">
        <v>53</v>
      </c>
      <c r="B10" s="15" t="s">
        <v>196</v>
      </c>
      <c r="C10" s="15" t="s">
        <v>62</v>
      </c>
      <c r="D10" s="15" t="s">
        <v>192</v>
      </c>
      <c r="E10" s="16" t="n">
        <v>0.705303386126337</v>
      </c>
      <c r="F10" s="16" t="n">
        <v>0.73720066915877</v>
      </c>
      <c r="G10" s="16" t="n">
        <v>0.809862737089046</v>
      </c>
      <c r="H10" s="16" t="n">
        <v>0.802976778799859</v>
      </c>
      <c r="I10" s="17" t="n">
        <f aca="false">(F10-E10)*100</f>
        <v>3.18972830324326</v>
      </c>
      <c r="J10" s="17" t="n">
        <f aca="false">(H10-G10)*100</f>
        <v>-0.688595828918615</v>
      </c>
      <c r="K10" s="17" t="n">
        <f aca="false">I10-J10</f>
        <v>3.87832413216187</v>
      </c>
      <c r="L10" s="18" t="n">
        <v>4.72488013795346</v>
      </c>
      <c r="M10" s="17" t="n">
        <f aca="false">K10-1.96*L10</f>
        <v>-5.38244093822692</v>
      </c>
      <c r="N10" s="17" t="n">
        <f aca="false">K10+1.96*L10</f>
        <v>13.1390892025507</v>
      </c>
      <c r="O10" s="19" t="n">
        <f aca="false">2*(1-NORMSDIST(ABS(K10/L10)))</f>
        <v>0.411743015188709</v>
      </c>
      <c r="P10" s="15" t="str">
        <f aca="false">IF(O10&lt;0.01,"**",IF(O10&lt;0.05,"*",""))</f>
        <v/>
      </c>
      <c r="Q10" s="15" t="n">
        <v>469</v>
      </c>
      <c r="R10" s="15" t="n">
        <v>338</v>
      </c>
      <c r="S10" s="15"/>
    </row>
    <row r="11" customFormat="false" ht="15" hidden="false" customHeight="false" outlineLevel="0" collapsed="false">
      <c r="A11" s="15" t="s">
        <v>53</v>
      </c>
      <c r="B11" s="15" t="s">
        <v>197</v>
      </c>
      <c r="C11" s="15" t="s">
        <v>64</v>
      </c>
      <c r="D11" s="15" t="s">
        <v>192</v>
      </c>
      <c r="E11" s="16" t="n">
        <v>0.707757262424074</v>
      </c>
      <c r="F11" s="16" t="n">
        <v>0.679176425889556</v>
      </c>
      <c r="G11" s="16" t="n">
        <v>0.812563393869811</v>
      </c>
      <c r="H11" s="16" t="n">
        <v>0.804952334905144</v>
      </c>
      <c r="I11" s="17" t="n">
        <f aca="false">(F11-E11)*100</f>
        <v>-2.85808365345179</v>
      </c>
      <c r="J11" s="17" t="n">
        <f aca="false">(H11-G11)*100</f>
        <v>-0.761105896466729</v>
      </c>
      <c r="K11" s="17" t="n">
        <f aca="false">I11-J11</f>
        <v>-2.09697775698506</v>
      </c>
      <c r="L11" s="18" t="n">
        <v>4.17348496721163</v>
      </c>
      <c r="M11" s="17" t="n">
        <f aca="false">K11-1.96*L11</f>
        <v>-10.2770082927199</v>
      </c>
      <c r="N11" s="17" t="n">
        <f aca="false">K11+1.96*L11</f>
        <v>6.08305277874973</v>
      </c>
      <c r="O11" s="19" t="n">
        <f aca="false">2*(1-NORMSDIST(ABS(K11/L11)))</f>
        <v>0.61534929056396</v>
      </c>
      <c r="P11" s="15" t="str">
        <f aca="false">IF(O11&lt;0.01,"**",IF(O11&lt;0.05,"*",""))</f>
        <v/>
      </c>
      <c r="Q11" s="15" t="n">
        <v>520</v>
      </c>
      <c r="R11" s="15" t="n">
        <v>396</v>
      </c>
      <c r="S11" s="15"/>
    </row>
    <row r="12" customFormat="false" ht="15" hidden="false" customHeight="false" outlineLevel="0" collapsed="false">
      <c r="A12" s="15" t="s">
        <v>53</v>
      </c>
      <c r="B12" s="15" t="s">
        <v>198</v>
      </c>
      <c r="C12" s="15" t="s">
        <v>66</v>
      </c>
      <c r="D12" s="15" t="s">
        <v>192</v>
      </c>
      <c r="E12" s="16" t="n">
        <v>0.276154769325462</v>
      </c>
      <c r="F12" s="16" t="n">
        <v>0.125038826684719</v>
      </c>
      <c r="G12" s="16" t="n">
        <v>0.298946381407977</v>
      </c>
      <c r="H12" s="16" t="n">
        <v>0.160565568565874</v>
      </c>
      <c r="I12" s="17" t="n">
        <f aca="false">(F12-E12)*100</f>
        <v>-15.1115942640743</v>
      </c>
      <c r="J12" s="17" t="n">
        <f aca="false">(H12-G12)*100</f>
        <v>-13.8380812842102</v>
      </c>
      <c r="K12" s="17" t="n">
        <f aca="false">I12-J12</f>
        <v>-1.27351297986408</v>
      </c>
      <c r="L12" s="18" t="n">
        <v>4.14443451902856</v>
      </c>
      <c r="M12" s="17" t="n">
        <f aca="false">K12-1.96*L12</f>
        <v>-9.39660463716005</v>
      </c>
      <c r="N12" s="17" t="n">
        <f aca="false">K12+1.96*L12</f>
        <v>6.84957867743189</v>
      </c>
      <c r="O12" s="19" t="n">
        <f aca="false">2*(1-NORMSDIST(ABS(K12/L12)))</f>
        <v>0.758628211543419</v>
      </c>
      <c r="P12" s="15" t="str">
        <f aca="false">IF(O12&lt;0.01,"**",IF(O12&lt;0.05,"*",""))</f>
        <v/>
      </c>
      <c r="Q12" s="15" t="n">
        <v>414</v>
      </c>
      <c r="R12" s="15" t="n">
        <v>329</v>
      </c>
      <c r="S12" s="15"/>
    </row>
    <row r="13" customFormat="false" ht="15" hidden="false" customHeight="false" outlineLevel="0" collapsed="false">
      <c r="A13" s="15" t="s">
        <v>53</v>
      </c>
      <c r="B13" s="15" t="s">
        <v>199</v>
      </c>
      <c r="C13" s="15" t="s">
        <v>68</v>
      </c>
      <c r="D13" s="15" t="s">
        <v>192</v>
      </c>
      <c r="E13" s="16" t="n">
        <v>0.817107171500192</v>
      </c>
      <c r="F13" s="16" t="n">
        <v>0.786301095158038</v>
      </c>
      <c r="G13" s="16" t="n">
        <v>0.85982905058808</v>
      </c>
      <c r="H13" s="16" t="n">
        <v>0.792323386904563</v>
      </c>
      <c r="I13" s="17" t="n">
        <f aca="false">(F13-E13)*100</f>
        <v>-3.08060763421535</v>
      </c>
      <c r="J13" s="17" t="n">
        <f aca="false">(H13-G13)*100</f>
        <v>-6.75056636835174</v>
      </c>
      <c r="K13" s="17" t="n">
        <f aca="false">I13-J13</f>
        <v>3.66995873413639</v>
      </c>
      <c r="L13" s="18" t="n">
        <v>3.60710291855164</v>
      </c>
      <c r="M13" s="17" t="n">
        <f aca="false">K13-1.96*L13</f>
        <v>-3.39996298622482</v>
      </c>
      <c r="N13" s="17" t="n">
        <f aca="false">K13+1.96*L13</f>
        <v>10.7398804544976</v>
      </c>
      <c r="O13" s="19" t="n">
        <f aca="false">2*(1-NORMSDIST(ABS(K13/L13)))</f>
        <v>0.308951024253122</v>
      </c>
      <c r="P13" s="15" t="str">
        <f aca="false">IF(O13&lt;0.01,"**",IF(O13&lt;0.05,"*",""))</f>
        <v/>
      </c>
      <c r="Q13" s="15" t="n">
        <v>502</v>
      </c>
      <c r="R13" s="15" t="n">
        <v>346</v>
      </c>
      <c r="S13" s="15"/>
    </row>
    <row r="14" customFormat="false" ht="15" hidden="false" customHeight="false" outlineLevel="0" collapsed="false">
      <c r="A14" s="15" t="s">
        <v>53</v>
      </c>
      <c r="B14" s="15" t="s">
        <v>200</v>
      </c>
      <c r="C14" s="15" t="s">
        <v>70</v>
      </c>
      <c r="D14" s="15" t="s">
        <v>192</v>
      </c>
      <c r="E14" s="16" t="n">
        <v>0.656648023839558</v>
      </c>
      <c r="F14" s="16" t="n">
        <v>0.500863983096746</v>
      </c>
      <c r="G14" s="16" t="n">
        <v>0.69425639905269</v>
      </c>
      <c r="H14" s="16" t="n">
        <v>0.522065423495375</v>
      </c>
      <c r="I14" s="17" t="n">
        <f aca="false">(F14-E14)*100</f>
        <v>-15.5784040742812</v>
      </c>
      <c r="J14" s="17" t="n">
        <f aca="false">(H14-G14)*100</f>
        <v>-17.2190975557315</v>
      </c>
      <c r="K14" s="17" t="n">
        <f aca="false">I14-J14</f>
        <v>1.64069348145037</v>
      </c>
      <c r="L14" s="18" t="n">
        <v>4.58006738923003</v>
      </c>
      <c r="M14" s="17" t="n">
        <f aca="false">K14-1.96*L14</f>
        <v>-7.33623860144049</v>
      </c>
      <c r="N14" s="17" t="n">
        <f aca="false">K14+1.96*L14</f>
        <v>10.6176255643412</v>
      </c>
      <c r="O14" s="19" t="n">
        <f aca="false">2*(1-NORMSDIST(ABS(K14/L14)))</f>
        <v>0.720175129073195</v>
      </c>
      <c r="P14" s="15" t="str">
        <f aca="false">IF(O14&lt;0.01,"**",IF(O14&lt;0.05,"*",""))</f>
        <v/>
      </c>
      <c r="Q14" s="15" t="n">
        <v>477</v>
      </c>
      <c r="R14" s="15" t="n">
        <v>349</v>
      </c>
      <c r="S14" s="15"/>
    </row>
    <row r="15" customFormat="false" ht="15" hidden="false" customHeight="false" outlineLevel="0" collapsed="false">
      <c r="A15" s="15" t="s">
        <v>53</v>
      </c>
      <c r="B15" s="15" t="s">
        <v>201</v>
      </c>
      <c r="C15" s="15" t="s">
        <v>72</v>
      </c>
      <c r="D15" s="15" t="s">
        <v>192</v>
      </c>
      <c r="E15" s="16" t="n">
        <v>0.534837492064479</v>
      </c>
      <c r="F15" s="16" t="n">
        <v>0.36011206210334</v>
      </c>
      <c r="G15" s="16" t="n">
        <v>0.600501885047064</v>
      </c>
      <c r="H15" s="16" t="n">
        <v>0.385515833563745</v>
      </c>
      <c r="I15" s="17" t="n">
        <f aca="false">(F15-E15)*100</f>
        <v>-17.4725429961139</v>
      </c>
      <c r="J15" s="17" t="n">
        <f aca="false">(H15-G15)*100</f>
        <v>-21.4986051483319</v>
      </c>
      <c r="K15" s="17" t="n">
        <f aca="false">I15-J15</f>
        <v>4.02606215221797</v>
      </c>
      <c r="L15" s="18" t="n">
        <v>5.02916482925716</v>
      </c>
      <c r="M15" s="17" t="n">
        <f aca="false">K15-1.96*L15</f>
        <v>-5.83110091312607</v>
      </c>
      <c r="N15" s="17" t="n">
        <f aca="false">K15+1.96*L15</f>
        <v>13.883225217562</v>
      </c>
      <c r="O15" s="19" t="n">
        <f aca="false">2*(1-NORMSDIST(ABS(K15/L15)))</f>
        <v>0.423396323547291</v>
      </c>
      <c r="P15" s="15" t="str">
        <f aca="false">IF(O15&lt;0.01,"**",IF(O15&lt;0.05,"*",""))</f>
        <v/>
      </c>
      <c r="Q15" s="15" t="n">
        <v>433</v>
      </c>
      <c r="R15" s="15" t="n">
        <v>317</v>
      </c>
      <c r="S15" s="15"/>
    </row>
    <row r="16" customFormat="false" ht="15" hidden="false" customHeight="false" outlineLevel="0" collapsed="false">
      <c r="A16" s="15" t="s">
        <v>53</v>
      </c>
      <c r="B16" s="15" t="s">
        <v>202</v>
      </c>
      <c r="C16" s="15" t="s">
        <v>74</v>
      </c>
      <c r="D16" s="15" t="s">
        <v>192</v>
      </c>
      <c r="E16" s="16" t="n">
        <v>0.665703990671459</v>
      </c>
      <c r="F16" s="16" t="n">
        <v>0.586842461157073</v>
      </c>
      <c r="G16" s="16" t="n">
        <v>0.70269208935959</v>
      </c>
      <c r="H16" s="16" t="n">
        <v>0.669427526057562</v>
      </c>
      <c r="I16" s="17" t="n">
        <f aca="false">(F16-E16)*100</f>
        <v>-7.88615295143862</v>
      </c>
      <c r="J16" s="17" t="n">
        <f aca="false">(H16-G16)*100</f>
        <v>-3.32645633020284</v>
      </c>
      <c r="K16" s="17" t="n">
        <f aca="false">I16-J16</f>
        <v>-4.55969662123578</v>
      </c>
      <c r="L16" s="18" t="n">
        <v>5.04907710338238</v>
      </c>
      <c r="M16" s="17" t="n">
        <f aca="false">K16-1.96*L16</f>
        <v>-14.4558877438652</v>
      </c>
      <c r="N16" s="17" t="n">
        <f aca="false">K16+1.96*L16</f>
        <v>5.33649450139368</v>
      </c>
      <c r="O16" s="19" t="n">
        <f aca="false">2*(1-NORMSDIST(ABS(K16/L16)))</f>
        <v>0.366485952962644</v>
      </c>
      <c r="P16" s="15" t="str">
        <f aca="false">IF(O16&lt;0.01,"**",IF(O16&lt;0.05,"*",""))</f>
        <v/>
      </c>
      <c r="Q16" s="15" t="n">
        <v>418</v>
      </c>
      <c r="R16" s="15" t="n">
        <v>322</v>
      </c>
      <c r="S16" s="15"/>
    </row>
    <row r="17" customFormat="false" ht="15" hidden="false" customHeight="false" outlineLevel="0" collapsed="false">
      <c r="A17" s="15" t="s">
        <v>53</v>
      </c>
      <c r="B17" s="15" t="s">
        <v>203</v>
      </c>
      <c r="C17" s="15" t="s">
        <v>76</v>
      </c>
      <c r="D17" s="15" t="s">
        <v>192</v>
      </c>
      <c r="E17" s="16" t="n">
        <v>0.458007515336055</v>
      </c>
      <c r="F17" s="16" t="n">
        <v>0.343923285033542</v>
      </c>
      <c r="G17" s="16" t="n">
        <v>0.50624126472383</v>
      </c>
      <c r="H17" s="16" t="n">
        <v>0.436741061184298</v>
      </c>
      <c r="I17" s="17" t="n">
        <f aca="false">(F17-E17)*100</f>
        <v>-11.4084230302514</v>
      </c>
      <c r="J17" s="17" t="n">
        <f aca="false">(H17-G17)*100</f>
        <v>-6.95002035395321</v>
      </c>
      <c r="K17" s="17" t="n">
        <f aca="false">I17-J17</f>
        <v>-4.45840267629814</v>
      </c>
      <c r="L17" s="18" t="n">
        <v>4.46625202018056</v>
      </c>
      <c r="M17" s="17" t="n">
        <f aca="false">K17-1.96*L17</f>
        <v>-13.212256635852</v>
      </c>
      <c r="N17" s="17" t="n">
        <f aca="false">K17+1.96*L17</f>
        <v>4.29545128325576</v>
      </c>
      <c r="O17" s="19" t="n">
        <f aca="false">2*(1-NORMSDIST(ABS(K17/L17)))</f>
        <v>0.318161772151942</v>
      </c>
      <c r="P17" s="15" t="str">
        <f aca="false">IF(O17&lt;0.01,"**",IF(O17&lt;0.05,"*",""))</f>
        <v/>
      </c>
      <c r="Q17" s="15" t="n">
        <v>535</v>
      </c>
      <c r="R17" s="15" t="n">
        <v>395</v>
      </c>
      <c r="S17" s="15"/>
    </row>
    <row r="18" customFormat="false" ht="15" hidden="false" customHeight="false" outlineLevel="0" collapsed="false">
      <c r="A18" s="15" t="s">
        <v>53</v>
      </c>
      <c r="B18" s="15" t="s">
        <v>204</v>
      </c>
      <c r="C18" s="15" t="s">
        <v>78</v>
      </c>
      <c r="D18" s="15" t="s">
        <v>192</v>
      </c>
      <c r="E18" s="16" t="n">
        <v>0.785612180761509</v>
      </c>
      <c r="F18" s="16" t="n">
        <v>0.784304738289618</v>
      </c>
      <c r="G18" s="16" t="n">
        <v>0.843785004696059</v>
      </c>
      <c r="H18" s="16" t="n">
        <v>0.888516765749351</v>
      </c>
      <c r="I18" s="17" t="n">
        <f aca="false">(F18-E18)*100</f>
        <v>-0.130744247189085</v>
      </c>
      <c r="J18" s="17" t="n">
        <f aca="false">(H18-G18)*100</f>
        <v>4.47317610532914</v>
      </c>
      <c r="K18" s="17" t="n">
        <f aca="false">I18-J18</f>
        <v>-4.60392035251822</v>
      </c>
      <c r="L18" s="18" t="n">
        <v>3.92791733417644</v>
      </c>
      <c r="M18" s="17" t="n">
        <f aca="false">K18-1.96*L18</f>
        <v>-12.302638327504</v>
      </c>
      <c r="N18" s="17" t="n">
        <f aca="false">K18+1.96*L18</f>
        <v>3.09479762246759</v>
      </c>
      <c r="O18" s="19" t="n">
        <f aca="false">2*(1-NORMSDIST(ABS(K18/L18)))</f>
        <v>0.241156046831279</v>
      </c>
      <c r="P18" s="15" t="str">
        <f aca="false">IF(O18&lt;0.01,"**",IF(O18&lt;0.05,"*",""))</f>
        <v/>
      </c>
      <c r="Q18" s="15" t="n">
        <v>494</v>
      </c>
      <c r="R18" s="15" t="n">
        <v>381</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0.515111602230098</v>
      </c>
      <c r="F20" s="16" t="n">
        <v>0.470633559364459</v>
      </c>
      <c r="G20" s="16" t="n">
        <v>0.591123148986469</v>
      </c>
      <c r="H20" s="16" t="n">
        <v>0.52242276229786</v>
      </c>
      <c r="I20" s="17" t="n">
        <f aca="false">(F20-E20)*100</f>
        <v>-4.44780428656383</v>
      </c>
      <c r="J20" s="17" t="n">
        <f aca="false">(H20-G20)*100</f>
        <v>-6.87003866886091</v>
      </c>
      <c r="K20" s="17" t="n">
        <f aca="false">I20-J20</f>
        <v>2.42223438229708</v>
      </c>
      <c r="L20" s="18" t="n">
        <v>4.54265275930899</v>
      </c>
      <c r="M20" s="17" t="n">
        <f aca="false">K20-1.96*L20</f>
        <v>-6.48136502594853</v>
      </c>
      <c r="N20" s="17" t="n">
        <f aca="false">K20+1.96*L20</f>
        <v>11.3258337905427</v>
      </c>
      <c r="O20" s="19" t="n">
        <f aca="false">2*(1-NORMSDIST(ABS(K20/L20)))</f>
        <v>0.593881134212496</v>
      </c>
      <c r="P20" s="15" t="str">
        <f aca="false">IF(O20&lt;0.01,"**",IF(O20&lt;0.05,"*",""))</f>
        <v/>
      </c>
      <c r="Q20" s="15" t="n">
        <v>540</v>
      </c>
      <c r="R20" s="15" t="n">
        <v>378</v>
      </c>
      <c r="S20" s="15"/>
    </row>
    <row r="21" customFormat="false" ht="15" hidden="false" customHeight="false" outlineLevel="0" collapsed="false">
      <c r="A21" s="15" t="s">
        <v>80</v>
      </c>
      <c r="B21" s="15" t="s">
        <v>206</v>
      </c>
      <c r="C21" s="15" t="s">
        <v>83</v>
      </c>
      <c r="D21" s="15" t="s">
        <v>192</v>
      </c>
      <c r="E21" s="16" t="n">
        <v>0.911668505127448</v>
      </c>
      <c r="F21" s="16" t="n">
        <v>0.870114857953296</v>
      </c>
      <c r="G21" s="16" t="n">
        <v>0.907299989655513</v>
      </c>
      <c r="H21" s="16" t="n">
        <v>0.877822242247606</v>
      </c>
      <c r="I21" s="17" t="n">
        <f aca="false">(F21-E21)*100</f>
        <v>-4.15536471741517</v>
      </c>
      <c r="J21" s="17" t="n">
        <f aca="false">(H21-G21)*100</f>
        <v>-2.94777474079064</v>
      </c>
      <c r="K21" s="17" t="n">
        <f aca="false">I21-J21</f>
        <v>-1.20758997662452</v>
      </c>
      <c r="L21" s="18" t="n">
        <v>3.04851981572902</v>
      </c>
      <c r="M21" s="17" t="n">
        <f aca="false">K21-1.96*L21</f>
        <v>-7.18268881545341</v>
      </c>
      <c r="N21" s="17" t="n">
        <f aca="false">K21+1.96*L21</f>
        <v>4.76750886220436</v>
      </c>
      <c r="O21" s="19" t="n">
        <f aca="false">2*(1-NORMSDIST(ABS(K21/L21)))</f>
        <v>0.69201401053969</v>
      </c>
      <c r="P21" s="15" t="str">
        <f aca="false">IF(O21&lt;0.01,"**",IF(O21&lt;0.05,"*",""))</f>
        <v/>
      </c>
      <c r="Q21" s="15" t="n">
        <v>542</v>
      </c>
      <c r="R21" s="15" t="n">
        <v>391</v>
      </c>
      <c r="S21" s="15"/>
    </row>
    <row r="22" customFormat="false" ht="15" hidden="false" customHeight="false" outlineLevel="0" collapsed="false">
      <c r="A22" s="15" t="s">
        <v>80</v>
      </c>
      <c r="B22" s="15" t="s">
        <v>207</v>
      </c>
      <c r="C22" s="15" t="s">
        <v>85</v>
      </c>
      <c r="D22" s="15" t="s">
        <v>192</v>
      </c>
      <c r="E22" s="16" t="n">
        <v>0.954013202257587</v>
      </c>
      <c r="F22" s="16" t="n">
        <v>0.919825670182185</v>
      </c>
      <c r="G22" s="16" t="n">
        <v>0.951049992431699</v>
      </c>
      <c r="H22" s="16" t="n">
        <v>0.91294562080104</v>
      </c>
      <c r="I22" s="17" t="n">
        <f aca="false">(F22-E22)*100</f>
        <v>-3.41875320754019</v>
      </c>
      <c r="J22" s="17" t="n">
        <f aca="false">(H22-G22)*100</f>
        <v>-3.81043716306584</v>
      </c>
      <c r="K22" s="17" t="n">
        <f aca="false">I22-J22</f>
        <v>0.391683955525646</v>
      </c>
      <c r="L22" s="18" t="n">
        <v>1.90972149110036</v>
      </c>
      <c r="M22" s="17" t="n">
        <f aca="false">K22-1.96*L22</f>
        <v>-3.35137016703107</v>
      </c>
      <c r="N22" s="17" t="n">
        <f aca="false">K22+1.96*L22</f>
        <v>4.13473807808236</v>
      </c>
      <c r="O22" s="19" t="n">
        <f aca="false">2*(1-NORMSDIST(ABS(K22/L22)))</f>
        <v>0.837493964645426</v>
      </c>
      <c r="P22" s="15" t="str">
        <f aca="false">IF(O22&lt;0.01,"**",IF(O22&lt;0.05,"*",""))</f>
        <v/>
      </c>
      <c r="Q22" s="15" t="n">
        <v>547</v>
      </c>
      <c r="R22" s="15" t="n">
        <v>398</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0.390491377717837</v>
      </c>
      <c r="F24" s="16" t="n">
        <v>0.397189579516064</v>
      </c>
      <c r="G24" s="16" t="n">
        <v>0.525750200581169</v>
      </c>
      <c r="H24" s="16" t="n">
        <v>0.564801511017086</v>
      </c>
      <c r="I24" s="17" t="n">
        <f aca="false">(F24-E24)*100</f>
        <v>0.66982017982275</v>
      </c>
      <c r="J24" s="17" t="n">
        <f aca="false">(H24-G24)*100</f>
        <v>3.90513104359168</v>
      </c>
      <c r="K24" s="17" t="n">
        <f aca="false">I24-J24</f>
        <v>-3.23531086376893</v>
      </c>
      <c r="L24" s="18" t="n">
        <v>4.507488065026</v>
      </c>
      <c r="M24" s="17" t="n">
        <f aca="false">K24-1.96*L24</f>
        <v>-12.0699874712199</v>
      </c>
      <c r="N24" s="17" t="n">
        <f aca="false">K24+1.96*L24</f>
        <v>5.59936574368204</v>
      </c>
      <c r="O24" s="19" t="n">
        <f aca="false">2*(1-NORMSDIST(ABS(K24/L24)))</f>
        <v>0.472903060270228</v>
      </c>
      <c r="P24" s="15" t="str">
        <f aca="false">IF(O24&lt;0.01,"**",IF(O24&lt;0.05,"*",""))</f>
        <v/>
      </c>
      <c r="Q24" s="15" t="n">
        <v>547</v>
      </c>
      <c r="R24" s="15" t="n">
        <v>394</v>
      </c>
      <c r="S24" s="15"/>
    </row>
    <row r="25" customFormat="false" ht="15" hidden="false" customHeight="false" outlineLevel="0" collapsed="false">
      <c r="A25" s="15" t="s">
        <v>87</v>
      </c>
      <c r="B25" s="15" t="s">
        <v>210</v>
      </c>
      <c r="C25" s="15" t="s">
        <v>90</v>
      </c>
      <c r="D25" s="15" t="s">
        <v>209</v>
      </c>
      <c r="E25" s="16" t="n">
        <v>0.264511970352773</v>
      </c>
      <c r="F25" s="16" t="n">
        <v>0.30203725470891</v>
      </c>
      <c r="G25" s="16" t="n">
        <v>0.438174625247347</v>
      </c>
      <c r="H25" s="16" t="n">
        <v>0.494228798719478</v>
      </c>
      <c r="I25" s="17" t="n">
        <f aca="false">(F25-E25)*100</f>
        <v>3.75252843561367</v>
      </c>
      <c r="J25" s="17" t="n">
        <f aca="false">(H25-G25)*100</f>
        <v>5.6054173472131</v>
      </c>
      <c r="K25" s="17" t="n">
        <f aca="false">I25-J25</f>
        <v>-1.85288891159943</v>
      </c>
      <c r="L25" s="18" t="n">
        <v>4.01201449868931</v>
      </c>
      <c r="M25" s="17" t="n">
        <f aca="false">K25-1.96*L25</f>
        <v>-9.71643732903047</v>
      </c>
      <c r="N25" s="17" t="n">
        <f aca="false">K25+1.96*L25</f>
        <v>6.01065950583162</v>
      </c>
      <c r="O25" s="19" t="n">
        <f aca="false">2*(1-NORMSDIST(ABS(K25/L25)))</f>
        <v>0.644199614644257</v>
      </c>
      <c r="P25" s="15" t="str">
        <f aca="false">IF(O25&lt;0.01,"**",IF(O25&lt;0.05,"*",""))</f>
        <v/>
      </c>
      <c r="Q25" s="15" t="n">
        <v>538</v>
      </c>
      <c r="R25" s="15" t="n">
        <v>381</v>
      </c>
      <c r="S25" s="15"/>
    </row>
    <row r="26" customFormat="false" ht="15" hidden="false" customHeight="false" outlineLevel="0" collapsed="false">
      <c r="A26" s="15" t="s">
        <v>87</v>
      </c>
      <c r="B26" s="15" t="s">
        <v>211</v>
      </c>
      <c r="C26" s="15" t="s">
        <v>92</v>
      </c>
      <c r="D26" s="15" t="s">
        <v>209</v>
      </c>
      <c r="E26" s="16" t="n">
        <v>0.606210130938713</v>
      </c>
      <c r="F26" s="16" t="n">
        <v>0.601023616213304</v>
      </c>
      <c r="G26" s="16" t="n">
        <v>0.739215172280571</v>
      </c>
      <c r="H26" s="16" t="n">
        <v>0.790985593150397</v>
      </c>
      <c r="I26" s="17" t="n">
        <f aca="false">(F26-E26)*100</f>
        <v>-0.518651472540865</v>
      </c>
      <c r="J26" s="17" t="n">
        <f aca="false">(H26-G26)*100</f>
        <v>5.17704208698258</v>
      </c>
      <c r="K26" s="17" t="n">
        <f aca="false">I26-J26</f>
        <v>-5.69569355952344</v>
      </c>
      <c r="L26" s="18" t="n">
        <v>4.35084234959605</v>
      </c>
      <c r="M26" s="17" t="n">
        <f aca="false">K26-1.96*L26</f>
        <v>-14.2233445647317</v>
      </c>
      <c r="N26" s="17" t="n">
        <f aca="false">K26+1.96*L26</f>
        <v>2.83195744568481</v>
      </c>
      <c r="O26" s="19" t="n">
        <f aca="false">2*(1-NORMSDIST(ABS(K26/L26)))</f>
        <v>0.190500024681112</v>
      </c>
      <c r="P26" s="15" t="str">
        <f aca="false">IF(O26&lt;0.01,"**",IF(O26&lt;0.05,"*",""))</f>
        <v/>
      </c>
      <c r="Q26" s="15" t="n">
        <v>546</v>
      </c>
      <c r="R26" s="15" t="n">
        <v>392</v>
      </c>
      <c r="S26" s="15"/>
    </row>
    <row r="27" customFormat="false" ht="15" hidden="false" customHeight="false" outlineLevel="0" collapsed="false">
      <c r="A27" s="15" t="s">
        <v>87</v>
      </c>
      <c r="B27" s="15" t="s">
        <v>212</v>
      </c>
      <c r="C27" s="15" t="s">
        <v>94</v>
      </c>
      <c r="D27" s="15" t="s">
        <v>209</v>
      </c>
      <c r="E27" s="16" t="n">
        <v>0.278735209383171</v>
      </c>
      <c r="F27" s="16" t="n">
        <v>0.296571301356582</v>
      </c>
      <c r="G27" s="16" t="n">
        <v>0.460615094699637</v>
      </c>
      <c r="H27" s="16" t="n">
        <v>0.449900902641702</v>
      </c>
      <c r="I27" s="17" t="n">
        <f aca="false">(F27-E27)*100</f>
        <v>1.78360919734109</v>
      </c>
      <c r="J27" s="17" t="n">
        <f aca="false">(H27-G27)*100</f>
        <v>-1.07141920579349</v>
      </c>
      <c r="K27" s="17" t="n">
        <f aca="false">I27-J27</f>
        <v>2.85502840313458</v>
      </c>
      <c r="L27" s="18" t="n">
        <v>3.94768896670992</v>
      </c>
      <c r="M27" s="17" t="n">
        <f aca="false">K27-1.96*L27</f>
        <v>-4.88244197161687</v>
      </c>
      <c r="N27" s="17" t="n">
        <f aca="false">K27+1.96*L27</f>
        <v>10.592498777886</v>
      </c>
      <c r="O27" s="19" t="n">
        <f aca="false">2*(1-NORMSDIST(ABS(K27/L27)))</f>
        <v>0.469547722630406</v>
      </c>
      <c r="P27" s="15" t="str">
        <f aca="false">IF(O27&lt;0.01,"**",IF(O27&lt;0.05,"*",""))</f>
        <v/>
      </c>
      <c r="Q27" s="15" t="n">
        <v>527</v>
      </c>
      <c r="R27" s="15" t="n">
        <v>366</v>
      </c>
      <c r="S27" s="15"/>
    </row>
    <row r="28" customFormat="false" ht="15" hidden="false" customHeight="false" outlineLevel="0" collapsed="false">
      <c r="A28" s="15" t="s">
        <v>87</v>
      </c>
      <c r="B28" s="15" t="s">
        <v>213</v>
      </c>
      <c r="C28" s="15" t="s">
        <v>96</v>
      </c>
      <c r="D28" s="15" t="s">
        <v>209</v>
      </c>
      <c r="E28" s="16" t="n">
        <v>0.356018102610908</v>
      </c>
      <c r="F28" s="16" t="n">
        <v>0.386123663135812</v>
      </c>
      <c r="G28" s="16" t="n">
        <v>0.481985150953206</v>
      </c>
      <c r="H28" s="16" t="n">
        <v>0.577467641681721</v>
      </c>
      <c r="I28" s="17" t="n">
        <f aca="false">(F28-E28)*100</f>
        <v>3.0105560524904</v>
      </c>
      <c r="J28" s="17" t="n">
        <f aca="false">(H28-G28)*100</f>
        <v>9.54824907285153</v>
      </c>
      <c r="K28" s="17" t="n">
        <f aca="false">I28-J28</f>
        <v>-6.53769302036113</v>
      </c>
      <c r="L28" s="18" t="n">
        <v>4.51264604096218</v>
      </c>
      <c r="M28" s="17" t="n">
        <f aca="false">K28-1.96*L28</f>
        <v>-15.382479260647</v>
      </c>
      <c r="N28" s="17" t="n">
        <f aca="false">K28+1.96*L28</f>
        <v>2.30709321992475</v>
      </c>
      <c r="O28" s="19" t="n">
        <f aca="false">2*(1-NORMSDIST(ABS(K28/L28)))</f>
        <v>0.147407593113802</v>
      </c>
      <c r="P28" s="15" t="str">
        <f aca="false">IF(O28&lt;0.01,"**",IF(O28&lt;0.05,"*",""))</f>
        <v/>
      </c>
      <c r="Q28" s="15" t="n">
        <v>529</v>
      </c>
      <c r="R28" s="15" t="n">
        <v>363</v>
      </c>
      <c r="S28" s="15"/>
    </row>
    <row r="29" customFormat="false" ht="15" hidden="false" customHeight="false" outlineLevel="0" collapsed="false">
      <c r="A29" s="15" t="s">
        <v>87</v>
      </c>
      <c r="B29" s="15" t="s">
        <v>214</v>
      </c>
      <c r="C29" s="15" t="s">
        <v>98</v>
      </c>
      <c r="D29" s="15" t="s">
        <v>209</v>
      </c>
      <c r="E29" s="16" t="n">
        <v>0.229656037695222</v>
      </c>
      <c r="F29" s="16" t="n">
        <v>0.239000156361398</v>
      </c>
      <c r="G29" s="16" t="n">
        <v>0.351422015037296</v>
      </c>
      <c r="H29" s="16" t="n">
        <v>0.405429414120697</v>
      </c>
      <c r="I29" s="17" t="n">
        <f aca="false">(F29-E29)*100</f>
        <v>0.934411866617579</v>
      </c>
      <c r="J29" s="17" t="n">
        <f aca="false">(H29-G29)*100</f>
        <v>5.40073990834017</v>
      </c>
      <c r="K29" s="17" t="n">
        <f aca="false">I29-J29</f>
        <v>-4.4663280417226</v>
      </c>
      <c r="L29" s="18" t="n">
        <v>4.25537257711202</v>
      </c>
      <c r="M29" s="17" t="n">
        <f aca="false">K29-1.96*L29</f>
        <v>-12.8068582928622</v>
      </c>
      <c r="N29" s="17" t="n">
        <f aca="false">K29+1.96*L29</f>
        <v>3.87420220941697</v>
      </c>
      <c r="O29" s="19" t="n">
        <f aca="false">2*(1-NORMSDIST(ABS(K29/L29)))</f>
        <v>0.293914056731584</v>
      </c>
      <c r="P29" s="15" t="str">
        <f aca="false">IF(O29&lt;0.01,"**",IF(O29&lt;0.05,"*",""))</f>
        <v/>
      </c>
      <c r="Q29" s="15" t="n">
        <v>507</v>
      </c>
      <c r="R29" s="15" t="n">
        <v>339</v>
      </c>
      <c r="S29" s="15"/>
    </row>
    <row r="30" customFormat="false" ht="15" hidden="false" customHeight="false" outlineLevel="0" collapsed="false">
      <c r="A30" s="15" t="s">
        <v>87</v>
      </c>
      <c r="B30" s="15" t="s">
        <v>215</v>
      </c>
      <c r="C30" s="15" t="s">
        <v>100</v>
      </c>
      <c r="D30" s="15" t="s">
        <v>209</v>
      </c>
      <c r="E30" s="16" t="n">
        <v>0.282424759343402</v>
      </c>
      <c r="F30" s="16" t="n">
        <v>0.251299376842321</v>
      </c>
      <c r="G30" s="16" t="n">
        <v>0.403898401867061</v>
      </c>
      <c r="H30" s="16" t="n">
        <v>0.378591561439575</v>
      </c>
      <c r="I30" s="17" t="n">
        <f aca="false">(F30-E30)*100</f>
        <v>-3.11253825010816</v>
      </c>
      <c r="J30" s="17" t="n">
        <f aca="false">(H30-G30)*100</f>
        <v>-2.53068404274858</v>
      </c>
      <c r="K30" s="17" t="n">
        <f aca="false">I30-J30</f>
        <v>-0.581854207359577</v>
      </c>
      <c r="L30" s="18" t="n">
        <v>4.08909801732529</v>
      </c>
      <c r="M30" s="17" t="n">
        <f aca="false">K30-1.96*L30</f>
        <v>-8.59648632131714</v>
      </c>
      <c r="N30" s="17" t="n">
        <f aca="false">K30+1.96*L30</f>
        <v>7.43277790659798</v>
      </c>
      <c r="O30" s="19" t="n">
        <f aca="false">2*(1-NORMSDIST(ABS(K30/L30)))</f>
        <v>0.886847767437342</v>
      </c>
      <c r="P30" s="15" t="str">
        <f aca="false">IF(O30&lt;0.01,"**",IF(O30&lt;0.05,"*",""))</f>
        <v/>
      </c>
      <c r="Q30" s="15" t="n">
        <v>545</v>
      </c>
      <c r="R30" s="15" t="n">
        <v>394</v>
      </c>
      <c r="S30" s="15"/>
    </row>
    <row r="31" customFormat="false" ht="15" hidden="false" customHeight="false" outlineLevel="0" collapsed="false">
      <c r="A31" s="15" t="s">
        <v>87</v>
      </c>
      <c r="B31" s="15" t="s">
        <v>216</v>
      </c>
      <c r="C31" s="15" t="s">
        <v>102</v>
      </c>
      <c r="D31" s="15" t="s">
        <v>209</v>
      </c>
      <c r="E31" s="16" t="n">
        <v>0.0440207013664959</v>
      </c>
      <c r="F31" s="16" t="n">
        <v>0.0535397218498887</v>
      </c>
      <c r="G31" s="16" t="n">
        <v>0.0836461533257838</v>
      </c>
      <c r="H31" s="16" t="n">
        <v>0.117002595878183</v>
      </c>
      <c r="I31" s="17" t="n">
        <f aca="false">(F31-E31)*100</f>
        <v>0.951902048339275</v>
      </c>
      <c r="J31" s="17" t="n">
        <f aca="false">(H31-G31)*100</f>
        <v>3.3356442552399</v>
      </c>
      <c r="K31" s="17" t="n">
        <f aca="false">I31-J31</f>
        <v>-2.38374220690062</v>
      </c>
      <c r="L31" s="18" t="n">
        <v>1.79132717033826</v>
      </c>
      <c r="M31" s="17" t="n">
        <f aca="false">K31-1.96*L31</f>
        <v>-5.89474346076361</v>
      </c>
      <c r="N31" s="17" t="n">
        <f aca="false">K31+1.96*L31</f>
        <v>1.12725904696236</v>
      </c>
      <c r="O31" s="19" t="n">
        <f aca="false">2*(1-NORMSDIST(ABS(K31/L31)))</f>
        <v>0.183283490650707</v>
      </c>
      <c r="P31" s="15" t="str">
        <f aca="false">IF(O31&lt;0.01,"**",IF(O31&lt;0.05,"*",""))</f>
        <v/>
      </c>
      <c r="Q31" s="15" t="n">
        <v>545</v>
      </c>
      <c r="R31" s="15" t="n">
        <v>373</v>
      </c>
      <c r="S31" s="15"/>
    </row>
    <row r="32" customFormat="false" ht="15" hidden="false" customHeight="false" outlineLevel="0" collapsed="false">
      <c r="A32" s="15" t="s">
        <v>87</v>
      </c>
      <c r="B32" s="15" t="s">
        <v>217</v>
      </c>
      <c r="C32" s="15" t="s">
        <v>104</v>
      </c>
      <c r="D32" s="15" t="s">
        <v>209</v>
      </c>
      <c r="E32" s="16" t="n">
        <v>0.0495928547445926</v>
      </c>
      <c r="F32" s="16" t="n">
        <v>0.0433850563042562</v>
      </c>
      <c r="G32" s="16" t="n">
        <v>0.0824459139913122</v>
      </c>
      <c r="H32" s="16" t="n">
        <v>0.0715258942719908</v>
      </c>
      <c r="I32" s="17" t="n">
        <f aca="false">(F32-E32)*100</f>
        <v>-0.620779844033642</v>
      </c>
      <c r="J32" s="17" t="n">
        <f aca="false">(H32-G32)*100</f>
        <v>-1.09200197193215</v>
      </c>
      <c r="K32" s="17" t="n">
        <f aca="false">I32-J32</f>
        <v>0.471222127898503</v>
      </c>
      <c r="L32" s="18" t="n">
        <v>1.75058723869904</v>
      </c>
      <c r="M32" s="17" t="n">
        <f aca="false">K32-1.96*L32</f>
        <v>-2.95992885995162</v>
      </c>
      <c r="N32" s="17" t="n">
        <f aca="false">K32+1.96*L32</f>
        <v>3.90237311574862</v>
      </c>
      <c r="O32" s="19" t="n">
        <f aca="false">2*(1-NORMSDIST(ABS(K32/L32)))</f>
        <v>0.787791585532172</v>
      </c>
      <c r="P32" s="15" t="str">
        <f aca="false">IF(O32&lt;0.01,"**",IF(O32&lt;0.05,"*",""))</f>
        <v/>
      </c>
      <c r="Q32" s="15" t="n">
        <v>531</v>
      </c>
      <c r="R32" s="15" t="n">
        <v>367</v>
      </c>
      <c r="S32" s="15"/>
    </row>
    <row r="33" customFormat="false" ht="15" hidden="false" customHeight="false" outlineLevel="0" collapsed="false">
      <c r="A33" s="15" t="s">
        <v>87</v>
      </c>
      <c r="B33" s="15" t="s">
        <v>218</v>
      </c>
      <c r="C33" s="15" t="s">
        <v>106</v>
      </c>
      <c r="D33" s="15" t="s">
        <v>209</v>
      </c>
      <c r="E33" s="16" t="n">
        <v>0.0722907074300805</v>
      </c>
      <c r="F33" s="16" t="n">
        <v>0.0684373332129201</v>
      </c>
      <c r="G33" s="16" t="n">
        <v>0.134879102866128</v>
      </c>
      <c r="H33" s="16" t="n">
        <v>0.0994193338814409</v>
      </c>
      <c r="I33" s="17" t="n">
        <f aca="false">(F33-E33)*100</f>
        <v>-0.385337421716035</v>
      </c>
      <c r="J33" s="17" t="n">
        <f aca="false">(H33-G33)*100</f>
        <v>-3.54597689846867</v>
      </c>
      <c r="K33" s="17" t="n">
        <f aca="false">I33-J33</f>
        <v>3.16063947675264</v>
      </c>
      <c r="L33" s="18" t="n">
        <v>2.79421479907282</v>
      </c>
      <c r="M33" s="17" t="n">
        <f aca="false">K33-1.96*L33</f>
        <v>-2.31602152943008</v>
      </c>
      <c r="N33" s="17" t="n">
        <f aca="false">K33+1.96*L33</f>
        <v>8.63730048293536</v>
      </c>
      <c r="O33" s="19" t="n">
        <f aca="false">2*(1-NORMSDIST(ABS(K33/L33)))</f>
        <v>0.257997473709313</v>
      </c>
      <c r="P33" s="15" t="str">
        <f aca="false">IF(O33&lt;0.01,"**",IF(O33&lt;0.05,"*",""))</f>
        <v/>
      </c>
      <c r="Q33" s="15" t="n">
        <v>545</v>
      </c>
      <c r="R33" s="15" t="n">
        <v>393</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0.243806330801431</v>
      </c>
      <c r="F35" s="16" t="n">
        <v>0.220236191781558</v>
      </c>
      <c r="G35" s="16" t="n">
        <v>0.2403291489096</v>
      </c>
      <c r="H35" s="16" t="n">
        <v>0.306062376304643</v>
      </c>
      <c r="I35" s="17" t="n">
        <f aca="false">(F35-E35)*100</f>
        <v>-2.35701390198735</v>
      </c>
      <c r="J35" s="17" t="n">
        <f aca="false">(H35-G35)*100</f>
        <v>6.57332273950432</v>
      </c>
      <c r="K35" s="17" t="n">
        <f aca="false">I35-J35</f>
        <v>-8.93033664149167</v>
      </c>
      <c r="L35" s="18" t="n">
        <v>3.53524305314384</v>
      </c>
      <c r="M35" s="17" t="n">
        <f aca="false">K35-1.96*L35</f>
        <v>-15.8594130256536</v>
      </c>
      <c r="N35" s="17" t="n">
        <f aca="false">K35+1.96*L35</f>
        <v>-2.00126025732974</v>
      </c>
      <c r="O35" s="19" t="n">
        <f aca="false">2*(1-NORMSDIST(ABS(K35/L35)))</f>
        <v>0.0115340438418927</v>
      </c>
      <c r="P35" s="15" t="str">
        <f aca="false">IF(O35&lt;0.01,"**",IF(O35&lt;0.05,"*",""))</f>
        <v>*</v>
      </c>
      <c r="Q35" s="15" t="n">
        <v>552</v>
      </c>
      <c r="R35" s="15" t="n">
        <v>399</v>
      </c>
      <c r="S35" s="15"/>
    </row>
    <row r="36" customFormat="false" ht="15" hidden="false" customHeight="false" outlineLevel="0" collapsed="false">
      <c r="A36" s="15" t="s">
        <v>108</v>
      </c>
      <c r="B36" s="15" t="s">
        <v>221</v>
      </c>
      <c r="C36" s="15" t="s">
        <v>111</v>
      </c>
      <c r="D36" s="15" t="s">
        <v>222</v>
      </c>
      <c r="E36" s="16" t="n">
        <v>0.149802566911211</v>
      </c>
      <c r="F36" s="16" t="n">
        <v>0.167170750524659</v>
      </c>
      <c r="G36" s="16" t="n">
        <v>0.142727062813744</v>
      </c>
      <c r="H36" s="16" t="n">
        <v>0.173722678938589</v>
      </c>
      <c r="I36" s="17" t="n">
        <f aca="false">(F36-E36)*100</f>
        <v>1.73681836134477</v>
      </c>
      <c r="J36" s="17" t="n">
        <f aca="false">(H36-G36)*100</f>
        <v>3.09956161248451</v>
      </c>
      <c r="K36" s="17" t="n">
        <f aca="false">I36-J36</f>
        <v>-1.36274325113974</v>
      </c>
      <c r="L36" s="18" t="n">
        <v>2.99073133190455</v>
      </c>
      <c r="M36" s="17" t="n">
        <f aca="false">K36-1.96*L36</f>
        <v>-7.22457666167266</v>
      </c>
      <c r="N36" s="17" t="n">
        <f aca="false">K36+1.96*L36</f>
        <v>4.49909015939319</v>
      </c>
      <c r="O36" s="19" t="n">
        <f aca="false">2*(1-NORMSDIST(ABS(K36/L36)))</f>
        <v>0.648637709493615</v>
      </c>
      <c r="P36" s="15" t="str">
        <f aca="false">IF(O36&lt;0.01,"**",IF(O36&lt;0.05,"*",""))</f>
        <v/>
      </c>
      <c r="Q36" s="15" t="n">
        <v>552</v>
      </c>
      <c r="R36" s="15" t="n">
        <v>399</v>
      </c>
      <c r="S36" s="15"/>
    </row>
    <row r="37" customFormat="false" ht="15" hidden="false" customHeight="false" outlineLevel="0" collapsed="false">
      <c r="A37" s="15" t="s">
        <v>108</v>
      </c>
      <c r="B37" s="15" t="s">
        <v>223</v>
      </c>
      <c r="C37" s="15" t="s">
        <v>113</v>
      </c>
      <c r="D37" s="15" t="s">
        <v>220</v>
      </c>
      <c r="E37" s="16" t="n">
        <v>0.0918579528584224</v>
      </c>
      <c r="F37" s="16" t="n">
        <v>0.107833202677616</v>
      </c>
      <c r="G37" s="16" t="n">
        <v>0.0944669650793622</v>
      </c>
      <c r="H37" s="16" t="n">
        <v>0.13362766754444</v>
      </c>
      <c r="I37" s="17" t="n">
        <f aca="false">(F37-E37)*100</f>
        <v>1.59752498191937</v>
      </c>
      <c r="J37" s="17" t="n">
        <f aca="false">(H37-G37)*100</f>
        <v>3.91607024650775</v>
      </c>
      <c r="K37" s="17" t="n">
        <f aca="false">I37-J37</f>
        <v>-2.31854526458838</v>
      </c>
      <c r="L37" s="18" t="n">
        <v>2.3838215063746</v>
      </c>
      <c r="M37" s="17" t="n">
        <f aca="false">K37-1.96*L37</f>
        <v>-6.9908354170826</v>
      </c>
      <c r="N37" s="17" t="n">
        <f aca="false">K37+1.96*L37</f>
        <v>2.35374488790583</v>
      </c>
      <c r="O37" s="19" t="n">
        <f aca="false">2*(1-NORMSDIST(ABS(K37/L37)))</f>
        <v>0.330743702344138</v>
      </c>
      <c r="P37" s="15" t="str">
        <f aca="false">IF(O37&lt;0.01,"**",IF(O37&lt;0.05,"*",""))</f>
        <v/>
      </c>
      <c r="Q37" s="15" t="n">
        <v>552</v>
      </c>
      <c r="R37" s="15" t="n">
        <v>399</v>
      </c>
      <c r="S37" s="15"/>
    </row>
    <row r="38" customFormat="false" ht="15" hidden="false" customHeight="false" outlineLevel="0" collapsed="false">
      <c r="A38" s="15" t="s">
        <v>108</v>
      </c>
      <c r="B38" s="15" t="s">
        <v>224</v>
      </c>
      <c r="C38" s="15" t="s">
        <v>115</v>
      </c>
      <c r="D38" s="15" t="s">
        <v>220</v>
      </c>
      <c r="E38" s="16" t="n">
        <v>0.0654895353083475</v>
      </c>
      <c r="F38" s="16" t="n">
        <v>0.0950202790999131</v>
      </c>
      <c r="G38" s="16" t="n">
        <v>0.0885410902424074</v>
      </c>
      <c r="H38" s="16" t="n">
        <v>0.12394485261909</v>
      </c>
      <c r="I38" s="17" t="n">
        <f aca="false">(F38-E38)*100</f>
        <v>2.95307437915657</v>
      </c>
      <c r="J38" s="17" t="n">
        <f aca="false">(H38-G38)*100</f>
        <v>3.5403762376683</v>
      </c>
      <c r="K38" s="17" t="n">
        <f aca="false">I38-J38</f>
        <v>-0.587301858511735</v>
      </c>
      <c r="L38" s="18" t="n">
        <v>2.1032522578714</v>
      </c>
      <c r="M38" s="17" t="n">
        <f aca="false">K38-1.96*L38</f>
        <v>-4.70967628393968</v>
      </c>
      <c r="N38" s="17" t="n">
        <f aca="false">K38+1.96*L38</f>
        <v>3.53507256691621</v>
      </c>
      <c r="O38" s="19" t="n">
        <f aca="false">2*(1-NORMSDIST(ABS(K38/L38)))</f>
        <v>0.780064407139102</v>
      </c>
      <c r="P38" s="15" t="str">
        <f aca="false">IF(O38&lt;0.01,"**",IF(O38&lt;0.05,"*",""))</f>
        <v/>
      </c>
      <c r="Q38" s="15" t="n">
        <v>552</v>
      </c>
      <c r="R38" s="15" t="n">
        <v>399</v>
      </c>
      <c r="S38" s="15"/>
    </row>
    <row r="39" customFormat="false" ht="15" hidden="false" customHeight="false" outlineLevel="0" collapsed="false">
      <c r="A39" s="15" t="s">
        <v>108</v>
      </c>
      <c r="B39" s="15" t="s">
        <v>225</v>
      </c>
      <c r="C39" s="15" t="s">
        <v>117</v>
      </c>
      <c r="D39" s="15" t="s">
        <v>220</v>
      </c>
      <c r="E39" s="16" t="n">
        <v>0.0349668829823109</v>
      </c>
      <c r="F39" s="16" t="n">
        <v>0.0525361823717303</v>
      </c>
      <c r="G39" s="16" t="n">
        <v>0.0564238175318956</v>
      </c>
      <c r="H39" s="16" t="n">
        <v>0.0672931485420144</v>
      </c>
      <c r="I39" s="17" t="n">
        <f aca="false">(F39-E39)*100</f>
        <v>1.75692993894194</v>
      </c>
      <c r="J39" s="17" t="n">
        <f aca="false">(H39-G39)*100</f>
        <v>1.08693310101188</v>
      </c>
      <c r="K39" s="17" t="n">
        <f aca="false">I39-J39</f>
        <v>0.669996837930054</v>
      </c>
      <c r="L39" s="18" t="n">
        <v>1.5997953302862</v>
      </c>
      <c r="M39" s="17" t="n">
        <f aca="false">K39-1.96*L39</f>
        <v>-2.46560200943089</v>
      </c>
      <c r="N39" s="17" t="n">
        <f aca="false">K39+1.96*L39</f>
        <v>3.805595685291</v>
      </c>
      <c r="O39" s="19" t="n">
        <f aca="false">2*(1-NORMSDIST(ABS(K39/L39)))</f>
        <v>0.675361138191244</v>
      </c>
      <c r="P39" s="15" t="str">
        <f aca="false">IF(O39&lt;0.01,"**",IF(O39&lt;0.05,"*",""))</f>
        <v/>
      </c>
      <c r="Q39" s="15" t="n">
        <v>552</v>
      </c>
      <c r="R39" s="15" t="n">
        <v>399</v>
      </c>
      <c r="S39" s="15"/>
    </row>
    <row r="40" customFormat="false" ht="15" hidden="false" customHeight="false" outlineLevel="0" collapsed="false">
      <c r="A40" s="15" t="s">
        <v>108</v>
      </c>
      <c r="B40" s="15" t="s">
        <v>226</v>
      </c>
      <c r="C40" s="15" t="s">
        <v>119</v>
      </c>
      <c r="D40" s="15" t="s">
        <v>220</v>
      </c>
      <c r="E40" s="16" t="n">
        <v>0.0523005117170333</v>
      </c>
      <c r="F40" s="16" t="n">
        <v>0.0448914604998655</v>
      </c>
      <c r="G40" s="16" t="n">
        <v>0.0280460672963446</v>
      </c>
      <c r="H40" s="16" t="n">
        <v>0.0463941830168243</v>
      </c>
      <c r="I40" s="17" t="n">
        <f aca="false">(F40-E40)*100</f>
        <v>-0.740905121716787</v>
      </c>
      <c r="J40" s="17" t="n">
        <f aca="false">(H40-G40)*100</f>
        <v>1.83481157204796</v>
      </c>
      <c r="K40" s="17" t="n">
        <f aca="false">I40-J40</f>
        <v>-2.57571669376475</v>
      </c>
      <c r="L40" s="18" t="n">
        <v>1.96774053963918</v>
      </c>
      <c r="M40" s="17" t="n">
        <f aca="false">K40-1.96*L40</f>
        <v>-6.43248815145754</v>
      </c>
      <c r="N40" s="17" t="n">
        <f aca="false">K40+1.96*L40</f>
        <v>1.28105476392804</v>
      </c>
      <c r="O40" s="19" t="n">
        <f aca="false">2*(1-NORMSDIST(ABS(K40/L40)))</f>
        <v>0.190543934679206</v>
      </c>
      <c r="P40" s="15" t="str">
        <f aca="false">IF(O40&lt;0.01,"**",IF(O40&lt;0.05,"*",""))</f>
        <v/>
      </c>
      <c r="Q40" s="15" t="n">
        <v>552</v>
      </c>
      <c r="R40" s="15" t="n">
        <v>399</v>
      </c>
      <c r="S40" s="15"/>
    </row>
    <row r="41" customFormat="false" ht="15" hidden="false" customHeight="false" outlineLevel="0" collapsed="false">
      <c r="A41" s="15" t="s">
        <v>108</v>
      </c>
      <c r="B41" s="15" t="s">
        <v>227</v>
      </c>
      <c r="C41" s="15" t="s">
        <v>121</v>
      </c>
      <c r="D41" s="15" t="s">
        <v>220</v>
      </c>
      <c r="E41" s="16" t="n">
        <v>0.0195392286292901</v>
      </c>
      <c r="F41" s="16" t="n">
        <v>0.0124344681258919</v>
      </c>
      <c r="G41" s="16" t="n">
        <v>0.0324143919833598</v>
      </c>
      <c r="H41" s="16" t="n">
        <v>0.044195716801987</v>
      </c>
      <c r="I41" s="17" t="n">
        <f aca="false">(F41-E41)*100</f>
        <v>-0.710476050339826</v>
      </c>
      <c r="J41" s="17" t="n">
        <f aca="false">(H41-G41)*100</f>
        <v>1.17813248186272</v>
      </c>
      <c r="K41" s="17" t="n">
        <f aca="false">I41-J41</f>
        <v>-1.88860853220255</v>
      </c>
      <c r="L41" s="18" t="n">
        <v>1.00046985942857</v>
      </c>
      <c r="M41" s="17" t="n">
        <f aca="false">K41-1.96*L41</f>
        <v>-3.84952945668255</v>
      </c>
      <c r="N41" s="17" t="n">
        <f aca="false">K41+1.96*L41</f>
        <v>0.0723123922774509</v>
      </c>
      <c r="O41" s="19" t="n">
        <f aca="false">2*(1-NORMSDIST(ABS(K41/L41)))</f>
        <v>0.0590633392710851</v>
      </c>
      <c r="P41" s="15" t="str">
        <f aca="false">IF(O41&lt;0.01,"**",IF(O41&lt;0.05,"*",""))</f>
        <v/>
      </c>
      <c r="Q41" s="15" t="n">
        <v>552</v>
      </c>
      <c r="R41" s="15" t="n">
        <v>399</v>
      </c>
      <c r="S41" s="15"/>
    </row>
    <row r="42" customFormat="false" ht="15" hidden="false" customHeight="false" outlineLevel="0" collapsed="false">
      <c r="A42" s="15" t="s">
        <v>108</v>
      </c>
      <c r="B42" s="15" t="s">
        <v>228</v>
      </c>
      <c r="C42" s="15" t="s">
        <v>123</v>
      </c>
      <c r="D42" s="15" t="s">
        <v>220</v>
      </c>
      <c r="E42" s="16" t="n">
        <v>0.0351241056369446</v>
      </c>
      <c r="F42" s="16" t="n">
        <v>0.0372640277265866</v>
      </c>
      <c r="G42" s="16" t="n">
        <v>0.041188908618715</v>
      </c>
      <c r="H42" s="16" t="n">
        <v>0.0560160614430414</v>
      </c>
      <c r="I42" s="17" t="n">
        <f aca="false">(F42-E42)*100</f>
        <v>0.213992208964203</v>
      </c>
      <c r="J42" s="17" t="n">
        <f aca="false">(H42-G42)*100</f>
        <v>1.48271528243264</v>
      </c>
      <c r="K42" s="17" t="n">
        <f aca="false">I42-J42</f>
        <v>-1.26872307346844</v>
      </c>
      <c r="L42" s="18" t="n">
        <v>1.47863079700366</v>
      </c>
      <c r="M42" s="17" t="n">
        <f aca="false">K42-1.96*L42</f>
        <v>-4.16683943559562</v>
      </c>
      <c r="N42" s="17" t="n">
        <f aca="false">K42+1.96*L42</f>
        <v>1.62939328865873</v>
      </c>
      <c r="O42" s="19" t="n">
        <f aca="false">2*(1-NORMSDIST(ABS(K42/L42)))</f>
        <v>0.390870860246182</v>
      </c>
      <c r="P42" s="15" t="str">
        <f aca="false">IF(O42&lt;0.01,"**",IF(O42&lt;0.05,"*",""))</f>
        <v/>
      </c>
      <c r="Q42" s="15" t="n">
        <v>552</v>
      </c>
      <c r="R42" s="15" t="n">
        <v>399</v>
      </c>
      <c r="S42" s="15"/>
    </row>
    <row r="43" customFormat="false" ht="15" hidden="false" customHeight="false" outlineLevel="0" collapsed="false">
      <c r="A43" s="15" t="s">
        <v>108</v>
      </c>
      <c r="B43" s="15" t="s">
        <v>229</v>
      </c>
      <c r="C43" s="15" t="s">
        <v>125</v>
      </c>
      <c r="D43" s="15" t="s">
        <v>220</v>
      </c>
      <c r="E43" s="16" t="n">
        <v>0.0107872519562106</v>
      </c>
      <c r="F43" s="16" t="n">
        <v>0.0124815369677331</v>
      </c>
      <c r="G43" s="16" t="n">
        <v>0.00926983532372576</v>
      </c>
      <c r="H43" s="16" t="n">
        <v>0.0134362498806378</v>
      </c>
      <c r="I43" s="17" t="n">
        <f aca="false">(F43-E43)*100</f>
        <v>0.169428501152248</v>
      </c>
      <c r="J43" s="17" t="n">
        <f aca="false">(H43-G43)*100</f>
        <v>0.416641455691199</v>
      </c>
      <c r="K43" s="17" t="n">
        <f aca="false">I43-J43</f>
        <v>-0.247212954538951</v>
      </c>
      <c r="L43" s="18" t="n">
        <v>0.944606047933606</v>
      </c>
      <c r="M43" s="17" t="n">
        <f aca="false">K43-1.96*L43</f>
        <v>-2.09864080848882</v>
      </c>
      <c r="N43" s="17" t="n">
        <f aca="false">K43+1.96*L43</f>
        <v>1.60421489941092</v>
      </c>
      <c r="O43" s="19" t="n">
        <f aca="false">2*(1-NORMSDIST(ABS(K43/L43)))</f>
        <v>0.793544943990722</v>
      </c>
      <c r="P43" s="15" t="str">
        <f aca="false">IF(O43&lt;0.01,"**",IF(O43&lt;0.05,"*",""))</f>
        <v/>
      </c>
      <c r="Q43" s="15" t="n">
        <v>552</v>
      </c>
      <c r="R43" s="15" t="n">
        <v>399</v>
      </c>
      <c r="S43" s="15"/>
    </row>
    <row r="44" customFormat="false" ht="15" hidden="false" customHeight="false" outlineLevel="0" collapsed="false">
      <c r="A44" s="15" t="s">
        <v>108</v>
      </c>
      <c r="B44" s="15" t="s">
        <v>230</v>
      </c>
      <c r="C44" s="15" t="s">
        <v>127</v>
      </c>
      <c r="D44" s="15" t="s">
        <v>220</v>
      </c>
      <c r="E44" s="16" t="n">
        <v>0.0105853251154336</v>
      </c>
      <c r="F44" s="16" t="n">
        <v>0.0173702193593593</v>
      </c>
      <c r="G44" s="16" t="n">
        <v>0.0153551067545501</v>
      </c>
      <c r="H44" s="16" t="n">
        <v>0.0201411710971223</v>
      </c>
      <c r="I44" s="17" t="n">
        <f aca="false">(F44-E44)*100</f>
        <v>0.678489424392574</v>
      </c>
      <c r="J44" s="17" t="n">
        <f aca="false">(H44-G44)*100</f>
        <v>0.478606434257222</v>
      </c>
      <c r="K44" s="17" t="n">
        <f aca="false">I44-J44</f>
        <v>0.199882990135352</v>
      </c>
      <c r="L44" s="18" t="n">
        <v>1.01774399060239</v>
      </c>
      <c r="M44" s="17" t="n">
        <f aca="false">K44-1.96*L44</f>
        <v>-1.79489523144533</v>
      </c>
      <c r="N44" s="17" t="n">
        <f aca="false">K44+1.96*L44</f>
        <v>2.19466121171603</v>
      </c>
      <c r="O44" s="19" t="n">
        <f aca="false">2*(1-NORMSDIST(ABS(K44/L44)))</f>
        <v>0.844298580134009</v>
      </c>
      <c r="P44" s="15" t="str">
        <f aca="false">IF(O44&lt;0.01,"**",IF(O44&lt;0.05,"*",""))</f>
        <v/>
      </c>
      <c r="Q44" s="15" t="n">
        <v>552</v>
      </c>
      <c r="R44" s="15" t="n">
        <v>399</v>
      </c>
      <c r="S44" s="15"/>
    </row>
    <row r="45" customFormat="false" ht="15" hidden="false" customHeight="false" outlineLevel="0" collapsed="false">
      <c r="A45" s="15" t="s">
        <v>108</v>
      </c>
      <c r="B45" s="15" t="s">
        <v>231</v>
      </c>
      <c r="C45" s="15" t="s">
        <v>129</v>
      </c>
      <c r="D45" s="15" t="s">
        <v>232</v>
      </c>
      <c r="E45" s="16" t="n">
        <v>0.0733433291255199</v>
      </c>
      <c r="F45" s="16" t="n">
        <v>0.049926014258214</v>
      </c>
      <c r="G45" s="16" t="n">
        <v>0.0682320720099034</v>
      </c>
      <c r="H45" s="16" t="n">
        <v>0.061987223732018</v>
      </c>
      <c r="I45" s="17" t="n">
        <f aca="false">(F45-E45)*100</f>
        <v>-2.34173148673059</v>
      </c>
      <c r="J45" s="17" t="n">
        <f aca="false">(H45-G45)*100</f>
        <v>-0.624484827788539</v>
      </c>
      <c r="K45" s="17" t="n">
        <f aca="false">I45-J45</f>
        <v>-1.71724665894205</v>
      </c>
      <c r="L45" s="18" t="n">
        <v>2.07477035399928</v>
      </c>
      <c r="M45" s="17" t="n">
        <f aca="false">K45-1.96*L45</f>
        <v>-5.78379655278063</v>
      </c>
      <c r="N45" s="17" t="n">
        <f aca="false">K45+1.96*L45</f>
        <v>2.34930323489653</v>
      </c>
      <c r="O45" s="19" t="n">
        <f aca="false">2*(1-NORMSDIST(ABS(K45/L45)))</f>
        <v>0.407851548639792</v>
      </c>
      <c r="P45" s="15" t="str">
        <f aca="false">IF(O45&lt;0.01,"**",IF(O45&lt;0.05,"*",""))</f>
        <v/>
      </c>
      <c r="Q45" s="15" t="n">
        <v>551</v>
      </c>
      <c r="R45" s="15" t="n">
        <v>398</v>
      </c>
      <c r="S45" s="15"/>
    </row>
    <row r="46" customFormat="false" ht="15" hidden="false" customHeight="false" outlineLevel="0" collapsed="false">
      <c r="A46" s="15" t="s">
        <v>108</v>
      </c>
      <c r="B46" s="15" t="s">
        <v>233</v>
      </c>
      <c r="C46" s="15" t="s">
        <v>131</v>
      </c>
      <c r="D46" s="15" t="s">
        <v>232</v>
      </c>
      <c r="E46" s="16" t="n">
        <v>0.00788810901876956</v>
      </c>
      <c r="F46" s="16" t="n">
        <v>0.00247652016602676</v>
      </c>
      <c r="G46" s="16" t="n">
        <v>0.00837663594024346</v>
      </c>
      <c r="H46" s="16" t="n">
        <v>0.00530242453987367</v>
      </c>
      <c r="I46" s="17" t="n">
        <f aca="false">(F46-E46)*100</f>
        <v>-0.541158885274281</v>
      </c>
      <c r="J46" s="17" t="n">
        <f aca="false">(H46-G46)*100</f>
        <v>-0.307421140036978</v>
      </c>
      <c r="K46" s="17" t="n">
        <f aca="false">I46-J46</f>
        <v>-0.233737745237302</v>
      </c>
      <c r="L46" s="18" t="n">
        <v>0.571420072553161</v>
      </c>
      <c r="M46" s="17" t="n">
        <f aca="false">K46-1.96*L46</f>
        <v>-1.3537210874415</v>
      </c>
      <c r="N46" s="17" t="n">
        <f aca="false">K46+1.96*L46</f>
        <v>0.886245596966892</v>
      </c>
      <c r="O46" s="19" t="n">
        <f aca="false">2*(1-NORMSDIST(ABS(K46/L46)))</f>
        <v>0.68250506865749</v>
      </c>
      <c r="P46" s="15" t="str">
        <f aca="false">IF(O46&lt;0.01,"**",IF(O46&lt;0.05,"*",""))</f>
        <v/>
      </c>
      <c r="Q46" s="15" t="n">
        <v>552</v>
      </c>
      <c r="R46" s="15" t="n">
        <v>399</v>
      </c>
      <c r="S46" s="15"/>
    </row>
    <row r="47" customFormat="false" ht="15" hidden="false" customHeight="false" outlineLevel="0" collapsed="false">
      <c r="A47" s="15" t="s">
        <v>108</v>
      </c>
      <c r="B47" s="15" t="s">
        <v>234</v>
      </c>
      <c r="C47" s="15" t="s">
        <v>133</v>
      </c>
      <c r="D47" s="15" t="s">
        <v>235</v>
      </c>
      <c r="E47" s="16" t="n">
        <v>0.114991024882128</v>
      </c>
      <c r="F47" s="16" t="n">
        <v>0.0687500524614158</v>
      </c>
      <c r="G47" s="16" t="n">
        <v>0.0835881594469366</v>
      </c>
      <c r="H47" s="16" t="n">
        <v>0.0651063127062137</v>
      </c>
      <c r="I47" s="17" t="n">
        <f aca="false">(F47-E47)*100</f>
        <v>-4.62409724207119</v>
      </c>
      <c r="J47" s="17" t="n">
        <f aca="false">(H47-G47)*100</f>
        <v>-1.84818467407229</v>
      </c>
      <c r="K47" s="17" t="n">
        <f aca="false">I47-J47</f>
        <v>-2.7759125679989</v>
      </c>
      <c r="L47" s="18" t="n">
        <v>4.2099028869187</v>
      </c>
      <c r="M47" s="17" t="n">
        <f aca="false">K47-1.96*L47</f>
        <v>-11.0273222263595</v>
      </c>
      <c r="N47" s="17" t="n">
        <f aca="false">K47+1.96*L47</f>
        <v>5.47549709036174</v>
      </c>
      <c r="O47" s="19" t="n">
        <f aca="false">2*(1-NORMSDIST(ABS(K47/L47)))</f>
        <v>0.509653794419164</v>
      </c>
      <c r="P47" s="15" t="str">
        <f aca="false">IF(O47&lt;0.01,"**",IF(O47&lt;0.05,"*",""))</f>
        <v/>
      </c>
      <c r="Q47" s="15" t="n">
        <v>167</v>
      </c>
      <c r="R47" s="15" t="n">
        <v>189</v>
      </c>
      <c r="S47" s="15"/>
    </row>
    <row r="48" customFormat="false" ht="15" hidden="false" customHeight="false" outlineLevel="0" collapsed="false">
      <c r="A48" s="15" t="s">
        <v>108</v>
      </c>
      <c r="B48" s="15" t="s">
        <v>236</v>
      </c>
      <c r="C48" s="15" t="s">
        <v>135</v>
      </c>
      <c r="D48" s="15" t="s">
        <v>235</v>
      </c>
      <c r="E48" s="16" t="n">
        <v>0.0455568524426584</v>
      </c>
      <c r="F48" s="16" t="n">
        <v>0.112811977659539</v>
      </c>
      <c r="G48" s="16" t="n">
        <v>0.0320933309089962</v>
      </c>
      <c r="H48" s="16" t="n">
        <v>0.098142983397267</v>
      </c>
      <c r="I48" s="17" t="n">
        <f aca="false">(F48-E48)*100</f>
        <v>6.72551252168804</v>
      </c>
      <c r="J48" s="17" t="n">
        <f aca="false">(H48-G48)*100</f>
        <v>6.60496524882708</v>
      </c>
      <c r="K48" s="17" t="n">
        <f aca="false">I48-J48</f>
        <v>0.120547272860959</v>
      </c>
      <c r="L48" s="18" t="n">
        <v>5.65215593716523</v>
      </c>
      <c r="M48" s="17" t="n">
        <f aca="false">K48-1.96*L48</f>
        <v>-10.9576783639829</v>
      </c>
      <c r="N48" s="17" t="n">
        <f aca="false">K48+1.96*L48</f>
        <v>11.1987729097048</v>
      </c>
      <c r="O48" s="19" t="n">
        <f aca="false">2*(1-NORMSDIST(ABS(K48/L48)))</f>
        <v>0.982984277563546</v>
      </c>
      <c r="P48" s="15" t="str">
        <f aca="false">IF(O48&lt;0.01,"**",IF(O48&lt;0.05,"*",""))</f>
        <v/>
      </c>
      <c r="Q48" s="15" t="n">
        <v>73</v>
      </c>
      <c r="R48" s="15" t="n">
        <v>44</v>
      </c>
      <c r="S48" s="15"/>
    </row>
    <row r="49" customFormat="false" ht="15" hidden="false" customHeight="false" outlineLevel="0" collapsed="false">
      <c r="A49" s="15" t="s">
        <v>108</v>
      </c>
      <c r="B49" s="15" t="s">
        <v>237</v>
      </c>
      <c r="C49" s="15" t="s">
        <v>137</v>
      </c>
      <c r="D49" s="15" t="s">
        <v>235</v>
      </c>
      <c r="E49" s="16" t="n">
        <v>0.140493596183658</v>
      </c>
      <c r="F49" s="16" t="n">
        <v>0.181417165931921</v>
      </c>
      <c r="G49" s="16" t="n">
        <v>0.142868876465948</v>
      </c>
      <c r="H49" s="16" t="n">
        <v>0.190509186296495</v>
      </c>
      <c r="I49" s="17" t="n">
        <f aca="false">(F49-E49)*100</f>
        <v>4.09235697482626</v>
      </c>
      <c r="J49" s="17" t="n">
        <f aca="false">(H49-G49)*100</f>
        <v>4.76403098305471</v>
      </c>
      <c r="K49" s="17" t="n">
        <f aca="false">I49-J49</f>
        <v>-0.671674008228451</v>
      </c>
      <c r="L49" s="18" t="n">
        <v>4.6011965899789</v>
      </c>
      <c r="M49" s="17" t="n">
        <f aca="false">K49-1.96*L49</f>
        <v>-9.6900193245871</v>
      </c>
      <c r="N49" s="17" t="n">
        <f aca="false">K49+1.96*L49</f>
        <v>8.3466713081302</v>
      </c>
      <c r="O49" s="19" t="n">
        <f aca="false">2*(1-NORMSDIST(ABS(K49/L49)))</f>
        <v>0.883938664477287</v>
      </c>
      <c r="P49" s="15" t="str">
        <f aca="false">IF(O49&lt;0.01,"**",IF(O49&lt;0.05,"*",""))</f>
        <v/>
      </c>
      <c r="Q49" s="15" t="n">
        <v>203</v>
      </c>
      <c r="R49" s="15" t="n">
        <v>204</v>
      </c>
      <c r="S49" s="15"/>
    </row>
    <row r="50" customFormat="false" ht="15" hidden="false" customHeight="false" outlineLevel="0" collapsed="false">
      <c r="A50" s="15" t="s">
        <v>108</v>
      </c>
      <c r="B50" s="15" t="s">
        <v>238</v>
      </c>
      <c r="C50" s="15" t="s">
        <v>139</v>
      </c>
      <c r="D50" s="15" t="s">
        <v>235</v>
      </c>
      <c r="E50" s="16" t="n">
        <v>0.216604901613776</v>
      </c>
      <c r="F50" s="16" t="n">
        <v>0.231137904588624</v>
      </c>
      <c r="G50" s="16" t="n">
        <v>0.200865362567274</v>
      </c>
      <c r="H50" s="16" t="n">
        <v>0.220529539916198</v>
      </c>
      <c r="I50" s="17" t="n">
        <f aca="false">(F50-E50)*100</f>
        <v>1.45330029748482</v>
      </c>
      <c r="J50" s="17" t="n">
        <f aca="false">(H50-G50)*100</f>
        <v>1.96641773489237</v>
      </c>
      <c r="K50" s="17" t="n">
        <f aca="false">I50-J50</f>
        <v>-0.513117437407551</v>
      </c>
      <c r="L50" s="18" t="n">
        <v>8.98899204355551</v>
      </c>
      <c r="M50" s="17" t="n">
        <f aca="false">K50-1.96*L50</f>
        <v>-18.1315418427763</v>
      </c>
      <c r="N50" s="17" t="n">
        <f aca="false">K50+1.96*L50</f>
        <v>17.1053069679612</v>
      </c>
      <c r="O50" s="19" t="n">
        <f aca="false">2*(1-NORMSDIST(ABS(K50/L50)))</f>
        <v>0.954479184310084</v>
      </c>
      <c r="P50" s="15" t="str">
        <f aca="false">IF(O50&lt;0.01,"**",IF(O50&lt;0.05,"*",""))</f>
        <v/>
      </c>
      <c r="Q50" s="15" t="n">
        <v>74</v>
      </c>
      <c r="R50" s="15" t="n">
        <v>56</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0.458035541619156</v>
      </c>
      <c r="F52" s="16" t="n">
        <v>0.555442184441772</v>
      </c>
      <c r="G52" s="16" t="n">
        <v>0.464971319764767</v>
      </c>
      <c r="H52" s="16" t="n">
        <v>0.468693619832495</v>
      </c>
      <c r="I52" s="17" t="n">
        <f aca="false">(F52-E52)*100</f>
        <v>9.74066428226159</v>
      </c>
      <c r="J52" s="17" t="n">
        <f aca="false">(H52-G52)*100</f>
        <v>0.372230006772761</v>
      </c>
      <c r="K52" s="17" t="n">
        <f aca="false">I52-J52</f>
        <v>9.36843427548883</v>
      </c>
      <c r="L52" s="18" t="n">
        <v>5.01812460912036</v>
      </c>
      <c r="M52" s="17" t="n">
        <f aca="false">K52-1.96*L52</f>
        <v>-0.467089958387074</v>
      </c>
      <c r="N52" s="17" t="n">
        <f aca="false">K52+1.96*L52</f>
        <v>19.2039585093647</v>
      </c>
      <c r="O52" s="19" t="n">
        <f aca="false">2*(1-NORMSDIST(ABS(K52/L52)))</f>
        <v>0.0619128417291752</v>
      </c>
      <c r="P52" s="15" t="str">
        <f aca="false">IF(O52&lt;0.01,"**",IF(O52&lt;0.05,"*",""))</f>
        <v/>
      </c>
      <c r="Q52" s="15" t="n">
        <v>412</v>
      </c>
      <c r="R52" s="15" t="n">
        <v>353</v>
      </c>
      <c r="S52" s="15" t="s">
        <v>241</v>
      </c>
    </row>
    <row r="53" customFormat="false" ht="15" hidden="false" customHeight="false" outlineLevel="0" collapsed="false">
      <c r="A53" s="15" t="s">
        <v>141</v>
      </c>
      <c r="B53" s="15" t="s">
        <v>242</v>
      </c>
      <c r="C53" s="15" t="s">
        <v>144</v>
      </c>
      <c r="D53" s="15" t="s">
        <v>240</v>
      </c>
      <c r="E53" s="16" t="n">
        <v>0.780923913620338</v>
      </c>
      <c r="F53" s="16" t="n">
        <v>0.770591250941861</v>
      </c>
      <c r="G53" s="16" t="n">
        <v>0.747412620389599</v>
      </c>
      <c r="H53" s="16" t="n">
        <v>0.694904774710529</v>
      </c>
      <c r="I53" s="17" t="n">
        <f aca="false">(F53-E53)*100</f>
        <v>-1.03326626784773</v>
      </c>
      <c r="J53" s="17" t="n">
        <f aca="false">(H53-G53)*100</f>
        <v>-5.250784567907</v>
      </c>
      <c r="K53" s="17" t="n">
        <f aca="false">I53-J53</f>
        <v>4.21751830005927</v>
      </c>
      <c r="L53" s="18" t="n">
        <v>4.59767195799114</v>
      </c>
      <c r="M53" s="17" t="n">
        <f aca="false">K53-1.96*L53</f>
        <v>-4.79391873760337</v>
      </c>
      <c r="N53" s="17" t="n">
        <f aca="false">K53+1.96*L53</f>
        <v>13.2289553377219</v>
      </c>
      <c r="O53" s="19" t="n">
        <f aca="false">2*(1-NORMSDIST(ABS(K53/L53)))</f>
        <v>0.358977047007463</v>
      </c>
      <c r="P53" s="15" t="str">
        <f aca="false">IF(O53&lt;0.01,"**",IF(O53&lt;0.05,"*",""))</f>
        <v/>
      </c>
      <c r="Q53" s="15" t="n">
        <v>391</v>
      </c>
      <c r="R53" s="15" t="n">
        <v>335</v>
      </c>
      <c r="S53" s="15" t="s">
        <v>241</v>
      </c>
    </row>
    <row r="54" customFormat="false" ht="15" hidden="false" customHeight="false" outlineLevel="0" collapsed="false">
      <c r="A54" s="15" t="s">
        <v>141</v>
      </c>
      <c r="B54" s="15" t="s">
        <v>243</v>
      </c>
      <c r="C54" s="15" t="s">
        <v>146</v>
      </c>
      <c r="D54" s="15" t="s">
        <v>240</v>
      </c>
      <c r="E54" s="16" t="n">
        <v>0.471941984293215</v>
      </c>
      <c r="F54" s="16" t="n">
        <v>0.370853063763637</v>
      </c>
      <c r="G54" s="16" t="n">
        <v>0.445158263260081</v>
      </c>
      <c r="H54" s="16" t="n">
        <v>0.278771450757492</v>
      </c>
      <c r="I54" s="17" t="n">
        <f aca="false">(F54-E54)*100</f>
        <v>-10.1088920529578</v>
      </c>
      <c r="J54" s="17" t="n">
        <f aca="false">(H54-G54)*100</f>
        <v>-16.6386812502589</v>
      </c>
      <c r="K54" s="17" t="n">
        <f aca="false">I54-J54</f>
        <v>6.5297891973011</v>
      </c>
      <c r="L54" s="18" t="n">
        <v>6.71027112866342</v>
      </c>
      <c r="M54" s="17" t="n">
        <f aca="false">K54-1.96*L54</f>
        <v>-6.62234221487921</v>
      </c>
      <c r="N54" s="17" t="n">
        <f aca="false">K54+1.96*L54</f>
        <v>19.6819206094814</v>
      </c>
      <c r="O54" s="19" t="n">
        <f aca="false">2*(1-NORMSDIST(ABS(K54/L54)))</f>
        <v>0.330501799826187</v>
      </c>
      <c r="P54" s="15" t="str">
        <f aca="false">IF(O54&lt;0.01,"**",IF(O54&lt;0.05,"*",""))</f>
        <v/>
      </c>
      <c r="Q54" s="15" t="n">
        <v>195</v>
      </c>
      <c r="R54" s="15" t="n">
        <v>262</v>
      </c>
      <c r="S54" s="15" t="s">
        <v>241</v>
      </c>
    </row>
    <row r="55" customFormat="false" ht="15" hidden="false" customHeight="false" outlineLevel="0" collapsed="false">
      <c r="A55" s="15" t="s">
        <v>141</v>
      </c>
      <c r="B55" s="15" t="s">
        <v>244</v>
      </c>
      <c r="C55" s="15" t="s">
        <v>148</v>
      </c>
      <c r="D55" s="15" t="s">
        <v>240</v>
      </c>
      <c r="E55" s="16" t="n">
        <v>0.407731748450587</v>
      </c>
      <c r="F55" s="16" t="n">
        <v>0.318789277206949</v>
      </c>
      <c r="G55" s="16" t="n">
        <v>0.415462361237005</v>
      </c>
      <c r="H55" s="16" t="n">
        <v>0.224843743413675</v>
      </c>
      <c r="I55" s="17" t="n">
        <f aca="false">(F55-E55)*100</f>
        <v>-8.89424712436378</v>
      </c>
      <c r="J55" s="17" t="n">
        <f aca="false">(H55-G55)*100</f>
        <v>-19.061861782333</v>
      </c>
      <c r="K55" s="17" t="n">
        <f aca="false">I55-J55</f>
        <v>10.1676146579692</v>
      </c>
      <c r="L55" s="18" t="n">
        <v>7.44156469480166</v>
      </c>
      <c r="M55" s="17" t="n">
        <f aca="false">K55-1.96*L55</f>
        <v>-4.41785214384202</v>
      </c>
      <c r="N55" s="17" t="n">
        <f aca="false">K55+1.96*L55</f>
        <v>24.7530814597805</v>
      </c>
      <c r="O55" s="19" t="n">
        <f aca="false">2*(1-NORMSDIST(ABS(K55/L55)))</f>
        <v>0.171836185963258</v>
      </c>
      <c r="P55" s="15" t="str">
        <f aca="false">IF(O55&lt;0.01,"**",IF(O55&lt;0.05,"*",""))</f>
        <v/>
      </c>
      <c r="Q55" s="15" t="n">
        <v>128</v>
      </c>
      <c r="R55" s="15" t="n">
        <v>195</v>
      </c>
      <c r="S55" s="15" t="s">
        <v>241</v>
      </c>
    </row>
    <row r="56" customFormat="false" ht="15" hidden="false" customHeight="false" outlineLevel="0" collapsed="false">
      <c r="A56" s="15" t="s">
        <v>141</v>
      </c>
      <c r="B56" s="15" t="s">
        <v>245</v>
      </c>
      <c r="C56" s="15" t="s">
        <v>150</v>
      </c>
      <c r="D56" s="15" t="s">
        <v>240</v>
      </c>
      <c r="E56" s="16" t="n">
        <v>0.553532269807947</v>
      </c>
      <c r="F56" s="16" t="n">
        <v>0.609882677802959</v>
      </c>
      <c r="G56" s="16" t="n">
        <v>0.597335043779749</v>
      </c>
      <c r="H56" s="16" t="n">
        <v>0.521905587666993</v>
      </c>
      <c r="I56" s="17" t="n">
        <f aca="false">(F56-E56)*100</f>
        <v>5.63504079950121</v>
      </c>
      <c r="J56" s="17" t="n">
        <f aca="false">(H56-G56)*100</f>
        <v>-7.54294561127557</v>
      </c>
      <c r="K56" s="17" t="n">
        <f aca="false">I56-J56</f>
        <v>13.1779864107768</v>
      </c>
      <c r="L56" s="18" t="n">
        <v>5.07008469771857</v>
      </c>
      <c r="M56" s="17" t="n">
        <f aca="false">K56-1.96*L56</f>
        <v>3.24062040324838</v>
      </c>
      <c r="N56" s="17" t="n">
        <f aca="false">K56+1.96*L56</f>
        <v>23.1153524183052</v>
      </c>
      <c r="O56" s="19" t="n">
        <f aca="false">2*(1-NORMSDIST(ABS(K56/L56)))</f>
        <v>0.0093450857615669</v>
      </c>
      <c r="P56" s="15" t="str">
        <f aca="false">IF(O56&lt;0.01,"**",IF(O56&lt;0.05,"*",""))</f>
        <v>**</v>
      </c>
      <c r="Q56" s="15" t="n">
        <v>384</v>
      </c>
      <c r="R56" s="15" t="n">
        <v>328</v>
      </c>
      <c r="S56" s="15" t="s">
        <v>241</v>
      </c>
    </row>
    <row r="57" customFormat="false" ht="15" hidden="false" customHeight="false" outlineLevel="0" collapsed="false">
      <c r="A57" s="15" t="s">
        <v>141</v>
      </c>
      <c r="B57" s="15" t="s">
        <v>246</v>
      </c>
      <c r="C57" s="15" t="s">
        <v>152</v>
      </c>
      <c r="D57" s="15" t="s">
        <v>240</v>
      </c>
      <c r="E57" s="16" t="n">
        <v>0.461128390381908</v>
      </c>
      <c r="F57" s="16" t="n">
        <v>0.445594626828746</v>
      </c>
      <c r="G57" s="16" t="n">
        <v>0.471606137623204</v>
      </c>
      <c r="H57" s="16" t="n">
        <v>0.426101495988954</v>
      </c>
      <c r="I57" s="17" t="n">
        <f aca="false">(F57-E57)*100</f>
        <v>-1.55337635531622</v>
      </c>
      <c r="J57" s="17" t="n">
        <f aca="false">(H57-G57)*100</f>
        <v>-4.55046416342494</v>
      </c>
      <c r="K57" s="17" t="n">
        <f aca="false">I57-J57</f>
        <v>2.99708780810872</v>
      </c>
      <c r="L57" s="18" t="n">
        <v>6.79363388159804</v>
      </c>
      <c r="M57" s="17" t="n">
        <f aca="false">K57-1.96*L57</f>
        <v>-10.3184345998234</v>
      </c>
      <c r="N57" s="17" t="n">
        <f aca="false">K57+1.96*L57</f>
        <v>16.3126102160409</v>
      </c>
      <c r="O57" s="19" t="n">
        <f aca="false">2*(1-NORMSDIST(ABS(K57/L57)))</f>
        <v>0.65909628615036</v>
      </c>
      <c r="P57" s="15" t="str">
        <f aca="false">IF(O57&lt;0.01,"**",IF(O57&lt;0.05,"*",""))</f>
        <v/>
      </c>
      <c r="Q57" s="15" t="n">
        <v>208</v>
      </c>
      <c r="R57" s="15" t="n">
        <v>211</v>
      </c>
      <c r="S57" s="15" t="s">
        <v>241</v>
      </c>
    </row>
    <row r="58" customFormat="false" ht="15" hidden="false" customHeight="false" outlineLevel="0" collapsed="false">
      <c r="A58" s="15" t="s">
        <v>141</v>
      </c>
      <c r="B58" s="15" t="s">
        <v>247</v>
      </c>
      <c r="C58" s="15" t="s">
        <v>154</v>
      </c>
      <c r="D58" s="15" t="s">
        <v>240</v>
      </c>
      <c r="E58" s="16" t="n">
        <v>0.731639693387417</v>
      </c>
      <c r="F58" s="16" t="n">
        <v>0.641732367904063</v>
      </c>
      <c r="G58" s="16" t="n">
        <v>0.694337471418782</v>
      </c>
      <c r="H58" s="16" t="n">
        <v>0.618024935984089</v>
      </c>
      <c r="I58" s="17" t="n">
        <f aca="false">(F58-E58)*100</f>
        <v>-8.99073254833547</v>
      </c>
      <c r="J58" s="17" t="n">
        <f aca="false">(H58-G58)*100</f>
        <v>-7.63125354346931</v>
      </c>
      <c r="K58" s="17" t="n">
        <f aca="false">I58-J58</f>
        <v>-1.35947900486616</v>
      </c>
      <c r="L58" s="18" t="n">
        <v>9.0141124283185</v>
      </c>
      <c r="M58" s="17" t="n">
        <f aca="false">K58-1.96*L58</f>
        <v>-19.0271393643704</v>
      </c>
      <c r="N58" s="17" t="n">
        <f aca="false">K58+1.96*L58</f>
        <v>16.3081813546381</v>
      </c>
      <c r="O58" s="19" t="n">
        <f aca="false">2*(1-NORMSDIST(ABS(K58/L58)))</f>
        <v>0.880120284691237</v>
      </c>
      <c r="P58" s="15" t="str">
        <f aca="false">IF(O58&lt;0.01,"**",IF(O58&lt;0.05,"*",""))</f>
        <v/>
      </c>
      <c r="Q58" s="15" t="n">
        <v>122</v>
      </c>
      <c r="R58" s="15" t="n">
        <v>159</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0.658230923138334</v>
      </c>
      <c r="F60" s="16" t="n">
        <v>0.555677216521199</v>
      </c>
      <c r="G60" s="16" t="n">
        <v>0.687121938708525</v>
      </c>
      <c r="H60" s="16" t="n">
        <v>0.646105607433787</v>
      </c>
      <c r="I60" s="17" t="n">
        <f aca="false">(F60-E60)*100</f>
        <v>-10.2553706617135</v>
      </c>
      <c r="J60" s="17" t="n">
        <f aca="false">(H60-G60)*100</f>
        <v>-4.10163312747385</v>
      </c>
      <c r="K60" s="17" t="n">
        <f aca="false">I60-J60</f>
        <v>-6.15373753423967</v>
      </c>
      <c r="L60" s="18" t="n">
        <v>4.79572121055567</v>
      </c>
      <c r="M60" s="17" t="n">
        <f aca="false">K60-1.96*L60</f>
        <v>-15.5533511069288</v>
      </c>
      <c r="N60" s="17" t="n">
        <f aca="false">K60+1.96*L60</f>
        <v>3.24587603844945</v>
      </c>
      <c r="O60" s="19" t="n">
        <f aca="false">2*(1-NORMSDIST(ABS(K60/L60)))</f>
        <v>0.19943165116978</v>
      </c>
      <c r="P60" s="15" t="str">
        <f aca="false">IF(O60&lt;0.01,"**",IF(O60&lt;0.05,"*",""))</f>
        <v/>
      </c>
      <c r="Q60" s="15" t="n">
        <v>453</v>
      </c>
      <c r="R60" s="15" t="n">
        <v>329</v>
      </c>
      <c r="S60" s="15"/>
    </row>
    <row r="61" customFormat="false" ht="15" hidden="false" customHeight="false" outlineLevel="0" collapsed="false">
      <c r="A61" s="15" t="s">
        <v>156</v>
      </c>
      <c r="B61" s="15" t="s">
        <v>250</v>
      </c>
      <c r="C61" s="15" t="s">
        <v>159</v>
      </c>
      <c r="D61" s="15" t="s">
        <v>249</v>
      </c>
      <c r="E61" s="16" t="n">
        <v>0.620900895766838</v>
      </c>
      <c r="F61" s="16" t="n">
        <v>0.483529253148716</v>
      </c>
      <c r="G61" s="16" t="n">
        <v>0.571466802838912</v>
      </c>
      <c r="H61" s="16" t="n">
        <v>0.496824621474319</v>
      </c>
      <c r="I61" s="17" t="n">
        <f aca="false">(F61-E61)*100</f>
        <v>-13.7371642618122</v>
      </c>
      <c r="J61" s="17" t="n">
        <f aca="false">(H61-G61)*100</f>
        <v>-7.46421813645931</v>
      </c>
      <c r="K61" s="17" t="n">
        <f aca="false">I61-J61</f>
        <v>-6.2729461253529</v>
      </c>
      <c r="L61" s="18" t="n">
        <v>4.76400652789986</v>
      </c>
      <c r="M61" s="17" t="n">
        <f aca="false">K61-1.96*L61</f>
        <v>-15.6103989200366</v>
      </c>
      <c r="N61" s="17" t="n">
        <f aca="false">K61+1.96*L61</f>
        <v>3.06450666933084</v>
      </c>
      <c r="O61" s="19" t="n">
        <f aca="false">2*(1-NORMSDIST(ABS(K61/L61)))</f>
        <v>0.187926623456115</v>
      </c>
      <c r="P61" s="15" t="str">
        <f aca="false">IF(O61&lt;0.01,"**",IF(O61&lt;0.05,"*",""))</f>
        <v/>
      </c>
      <c r="Q61" s="15" t="n">
        <v>445</v>
      </c>
      <c r="R61" s="15" t="n">
        <v>359</v>
      </c>
      <c r="S61" s="15"/>
    </row>
    <row r="62" customFormat="false" ht="15" hidden="false" customHeight="false" outlineLevel="0" collapsed="false">
      <c r="A62" s="15" t="s">
        <v>156</v>
      </c>
      <c r="B62" s="15" t="s">
        <v>251</v>
      </c>
      <c r="C62" s="15" t="s">
        <v>161</v>
      </c>
      <c r="D62" s="15" t="s">
        <v>249</v>
      </c>
      <c r="E62" s="16" t="n">
        <v>0.689906315674704</v>
      </c>
      <c r="F62" s="16" t="n">
        <v>0.727536485081152</v>
      </c>
      <c r="G62" s="16" t="n">
        <v>0.802553959096486</v>
      </c>
      <c r="H62" s="16" t="n">
        <v>0.716700696481422</v>
      </c>
      <c r="I62" s="17" t="n">
        <f aca="false">(F62-E62)*100</f>
        <v>3.76301694064478</v>
      </c>
      <c r="J62" s="17" t="n">
        <f aca="false">(H62-G62)*100</f>
        <v>-8.58532626150636</v>
      </c>
      <c r="K62" s="17" t="n">
        <f aca="false">I62-J62</f>
        <v>12.3483432021511</v>
      </c>
      <c r="L62" s="18" t="n">
        <v>6.49892407976961</v>
      </c>
      <c r="M62" s="17" t="n">
        <f aca="false">K62-1.96*L62</f>
        <v>-0.389547994197299</v>
      </c>
      <c r="N62" s="17" t="n">
        <f aca="false">K62+1.96*L62</f>
        <v>25.0862343984996</v>
      </c>
      <c r="O62" s="19" t="n">
        <f aca="false">2*(1-NORMSDIST(ABS(K62/L62)))</f>
        <v>0.0574252963535866</v>
      </c>
      <c r="P62" s="15" t="str">
        <f aca="false">IF(O62&lt;0.01,"**",IF(O62&lt;0.05,"*",""))</f>
        <v/>
      </c>
      <c r="Q62" s="15" t="n">
        <v>201</v>
      </c>
      <c r="R62" s="15" t="n">
        <v>180</v>
      </c>
      <c r="S62" s="15"/>
    </row>
    <row r="63" customFormat="false" ht="15" hidden="false" customHeight="false" outlineLevel="0" collapsed="false">
      <c r="A63" s="15" t="s">
        <v>156</v>
      </c>
      <c r="B63" s="15" t="s">
        <v>252</v>
      </c>
      <c r="C63" s="15" t="s">
        <v>163</v>
      </c>
      <c r="D63" s="15" t="s">
        <v>249</v>
      </c>
      <c r="E63" s="16" t="n">
        <v>0.583999727844093</v>
      </c>
      <c r="F63" s="16" t="n">
        <v>0.452091181789099</v>
      </c>
      <c r="G63" s="16" t="n">
        <v>0.580291691810542</v>
      </c>
      <c r="H63" s="16" t="n">
        <v>0.555759293275696</v>
      </c>
      <c r="I63" s="17" t="n">
        <f aca="false">(F63-E63)*100</f>
        <v>-13.1908546054993</v>
      </c>
      <c r="J63" s="17" t="n">
        <f aca="false">(H63-G63)*100</f>
        <v>-2.45323985348466</v>
      </c>
      <c r="K63" s="17" t="n">
        <f aca="false">I63-J63</f>
        <v>-10.7376147520147</v>
      </c>
      <c r="L63" s="18" t="n">
        <v>4.7807695767246</v>
      </c>
      <c r="M63" s="17" t="n">
        <f aca="false">K63-1.96*L63</f>
        <v>-20.1079231223949</v>
      </c>
      <c r="N63" s="17" t="n">
        <f aca="false">K63+1.96*L63</f>
        <v>-1.36730638163447</v>
      </c>
      <c r="O63" s="19" t="n">
        <f aca="false">2*(1-NORMSDIST(ABS(K63/L63)))</f>
        <v>0.0247039237308673</v>
      </c>
      <c r="P63" s="15" t="str">
        <f aca="false">IF(O63&lt;0.01,"**",IF(O63&lt;0.05,"*",""))</f>
        <v>*</v>
      </c>
      <c r="Q63" s="15" t="n">
        <v>448</v>
      </c>
      <c r="R63" s="15" t="n">
        <v>340</v>
      </c>
      <c r="S63" s="15"/>
    </row>
    <row r="64" customFormat="false" ht="15" hidden="false" customHeight="false" outlineLevel="0" collapsed="false">
      <c r="A64" s="15" t="s">
        <v>156</v>
      </c>
      <c r="B64" s="15" t="s">
        <v>253</v>
      </c>
      <c r="C64" s="15" t="s">
        <v>165</v>
      </c>
      <c r="D64" s="15" t="s">
        <v>249</v>
      </c>
      <c r="E64" s="16" t="n">
        <v>0.600377970213467</v>
      </c>
      <c r="F64" s="16" t="n">
        <v>0.574926087456427</v>
      </c>
      <c r="G64" s="16" t="n">
        <v>0.653805840670574</v>
      </c>
      <c r="H64" s="16" t="n">
        <v>0.593852439846778</v>
      </c>
      <c r="I64" s="17" t="n">
        <f aca="false">(F64-E64)*100</f>
        <v>-2.54518827570398</v>
      </c>
      <c r="J64" s="17" t="n">
        <f aca="false">(H64-G64)*100</f>
        <v>-5.99534008237956</v>
      </c>
      <c r="K64" s="17" t="n">
        <f aca="false">I64-J64</f>
        <v>3.45015180667558</v>
      </c>
      <c r="L64" s="18" t="n">
        <v>5.25705604487525</v>
      </c>
      <c r="M64" s="17" t="n">
        <f aca="false">K64-1.96*L64</f>
        <v>-6.85367804127991</v>
      </c>
      <c r="N64" s="17" t="n">
        <f aca="false">K64+1.96*L64</f>
        <v>13.7539816546311</v>
      </c>
      <c r="O64" s="19" t="n">
        <f aca="false">2*(1-NORMSDIST(ABS(K64/L64)))</f>
        <v>0.511637734666578</v>
      </c>
      <c r="P64" s="15" t="str">
        <f aca="false">IF(O64&lt;0.01,"**",IF(O64&lt;0.05,"*",""))</f>
        <v/>
      </c>
      <c r="Q64" s="15" t="n">
        <v>366</v>
      </c>
      <c r="R64" s="15" t="n">
        <v>318</v>
      </c>
      <c r="S64" s="15"/>
    </row>
    <row r="65" customFormat="false" ht="15" hidden="false" customHeight="false" outlineLevel="0" collapsed="false">
      <c r="A65" s="15" t="s">
        <v>156</v>
      </c>
      <c r="B65" s="15" t="s">
        <v>254</v>
      </c>
      <c r="C65" s="15" t="s">
        <v>167</v>
      </c>
      <c r="D65" s="15" t="s">
        <v>249</v>
      </c>
      <c r="E65" s="16" t="n">
        <v>0.560105305682659</v>
      </c>
      <c r="F65" s="16" t="n">
        <v>0.357935688400119</v>
      </c>
      <c r="G65" s="16" t="n">
        <v>0.555339930338777</v>
      </c>
      <c r="H65" s="16" t="n">
        <v>0.38657393814996</v>
      </c>
      <c r="I65" s="17" t="n">
        <f aca="false">(F65-E65)*100</f>
        <v>-20.2169617282541</v>
      </c>
      <c r="J65" s="17" t="n">
        <f aca="false">(H65-G65)*100</f>
        <v>-16.8765992188817</v>
      </c>
      <c r="K65" s="17" t="n">
        <f aca="false">I65-J65</f>
        <v>-3.34036250937236</v>
      </c>
      <c r="L65" s="18" t="n">
        <v>4.83400278234042</v>
      </c>
      <c r="M65" s="17" t="n">
        <f aca="false">K65-1.96*L65</f>
        <v>-12.8150079627596</v>
      </c>
      <c r="N65" s="17" t="n">
        <f aca="false">K65+1.96*L65</f>
        <v>6.13428294401486</v>
      </c>
      <c r="O65" s="19" t="n">
        <f aca="false">2*(1-NORMSDIST(ABS(K65/L65)))</f>
        <v>0.489556884685491</v>
      </c>
      <c r="P65" s="15" t="str">
        <f aca="false">IF(O65&lt;0.01,"**",IF(O65&lt;0.05,"*",""))</f>
        <v/>
      </c>
      <c r="Q65" s="15" t="n">
        <v>434</v>
      </c>
      <c r="R65" s="15" t="n">
        <v>385</v>
      </c>
      <c r="S65" s="15" t="s">
        <v>255</v>
      </c>
    </row>
    <row r="66" customFormat="false" ht="15" hidden="false" customHeight="false" outlineLevel="0" collapsed="false">
      <c r="A66" s="15" t="s">
        <v>156</v>
      </c>
      <c r="B66" s="15" t="s">
        <v>256</v>
      </c>
      <c r="C66" s="15" t="s">
        <v>169</v>
      </c>
      <c r="D66" s="15" t="s">
        <v>220</v>
      </c>
      <c r="E66" s="16" t="n">
        <v>0.373505363185551</v>
      </c>
      <c r="F66" s="16" t="n">
        <v>0.314576408562945</v>
      </c>
      <c r="G66" s="16" t="n">
        <v>0.376945874235149</v>
      </c>
      <c r="H66" s="16" t="n">
        <v>0.295629242923797</v>
      </c>
      <c r="I66" s="17" t="n">
        <f aca="false">(F66-E66)*100</f>
        <v>-5.89289546226057</v>
      </c>
      <c r="J66" s="17" t="n">
        <f aca="false">(H66-G66)*100</f>
        <v>-8.13166313113511</v>
      </c>
      <c r="K66" s="17" t="n">
        <f aca="false">I66-J66</f>
        <v>2.23876766887454</v>
      </c>
      <c r="L66" s="18" t="n">
        <v>4.25344809787792</v>
      </c>
      <c r="M66" s="17" t="n">
        <f aca="false">K66-1.96*L66</f>
        <v>-6.09799060296619</v>
      </c>
      <c r="N66" s="17" t="n">
        <f aca="false">K66+1.96*L66</f>
        <v>10.5755259407153</v>
      </c>
      <c r="O66" s="19" t="n">
        <f aca="false">2*(1-NORMSDIST(ABS(K66/L66)))</f>
        <v>0.598650722235493</v>
      </c>
      <c r="P66" s="15" t="str">
        <f aca="false">IF(O66&lt;0.01,"**",IF(O66&lt;0.05,"*",""))</f>
        <v/>
      </c>
      <c r="Q66" s="15" t="n">
        <v>552</v>
      </c>
      <c r="R66" s="15" t="n">
        <v>399</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261</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0.587661532341851</v>
      </c>
      <c r="F6" s="16" t="n">
        <v>0.502363125466496</v>
      </c>
      <c r="G6" s="16" t="n">
        <v>0.55930657370415</v>
      </c>
      <c r="H6" s="16" t="n">
        <v>0.566646664869282</v>
      </c>
      <c r="I6" s="17" t="n">
        <f aca="false">(F6-E6)*100</f>
        <v>-8.52984068753553</v>
      </c>
      <c r="J6" s="17" t="n">
        <f aca="false">(H6-G6)*100</f>
        <v>0.734009116513268</v>
      </c>
      <c r="K6" s="17" t="n">
        <f aca="false">I6-J6</f>
        <v>-9.2638498040488</v>
      </c>
      <c r="L6" s="18" t="n">
        <v>4.22062789670654</v>
      </c>
      <c r="M6" s="17" t="n">
        <f aca="false">K6-1.96*L6</f>
        <v>-17.5362804815936</v>
      </c>
      <c r="N6" s="17" t="n">
        <f aca="false">K6+1.96*L6</f>
        <v>-0.991419126503983</v>
      </c>
      <c r="O6" s="19" t="n">
        <f aca="false">2*(1-NORMSDIST(ABS(K6/L6)))</f>
        <v>0.0281708800592986</v>
      </c>
      <c r="P6" s="15" t="str">
        <f aca="false">IF(O6&lt;0.01,"**",IF(O6&lt;0.05,"*",""))</f>
        <v>*</v>
      </c>
      <c r="Q6" s="15" t="n">
        <v>509</v>
      </c>
      <c r="R6" s="15" t="n">
        <v>402</v>
      </c>
      <c r="S6" s="15"/>
    </row>
    <row r="7" customFormat="false" ht="15" hidden="false" customHeight="false" outlineLevel="0" collapsed="false">
      <c r="A7" s="15" t="s">
        <v>53</v>
      </c>
      <c r="B7" s="15" t="s">
        <v>193</v>
      </c>
      <c r="C7" s="15" t="s">
        <v>56</v>
      </c>
      <c r="D7" s="15" t="s">
        <v>192</v>
      </c>
      <c r="E7" s="16" t="n">
        <v>0.656618418223343</v>
      </c>
      <c r="F7" s="16" t="n">
        <v>0.645367815377815</v>
      </c>
      <c r="G7" s="16" t="n">
        <v>0.638412903165096</v>
      </c>
      <c r="H7" s="16" t="n">
        <v>0.690013220582937</v>
      </c>
      <c r="I7" s="17" t="n">
        <f aca="false">(F7-E7)*100</f>
        <v>-1.1250602845528</v>
      </c>
      <c r="J7" s="17" t="n">
        <f aca="false">(H7-G7)*100</f>
        <v>5.16003174178404</v>
      </c>
      <c r="K7" s="17" t="n">
        <f aca="false">I7-J7</f>
        <v>-6.28509202633685</v>
      </c>
      <c r="L7" s="18" t="n">
        <v>4.00922416167161</v>
      </c>
      <c r="M7" s="17" t="n">
        <f aca="false">K7-1.96*L7</f>
        <v>-14.1431713832132</v>
      </c>
      <c r="N7" s="17" t="n">
        <f aca="false">K7+1.96*L7</f>
        <v>1.57298733053952</v>
      </c>
      <c r="O7" s="19" t="n">
        <f aca="false">2*(1-NORMSDIST(ABS(K7/L7)))</f>
        <v>0.116960986160668</v>
      </c>
      <c r="P7" s="15" t="str">
        <f aca="false">IF(O7&lt;0.01,"**",IF(O7&lt;0.05,"*",""))</f>
        <v/>
      </c>
      <c r="Q7" s="15" t="n">
        <v>510</v>
      </c>
      <c r="R7" s="15" t="n">
        <v>401</v>
      </c>
      <c r="S7" s="15"/>
    </row>
    <row r="8" customFormat="false" ht="15" hidden="false" customHeight="false" outlineLevel="0" collapsed="false">
      <c r="A8" s="15" t="s">
        <v>53</v>
      </c>
      <c r="B8" s="15" t="s">
        <v>194</v>
      </c>
      <c r="C8" s="15" t="s">
        <v>58</v>
      </c>
      <c r="D8" s="15" t="s">
        <v>192</v>
      </c>
      <c r="E8" s="16" t="n">
        <v>0.629895957908536</v>
      </c>
      <c r="F8" s="16" t="n">
        <v>0.492709977891323</v>
      </c>
      <c r="G8" s="16" t="n">
        <v>0.603427060535029</v>
      </c>
      <c r="H8" s="16" t="n">
        <v>0.57781760774617</v>
      </c>
      <c r="I8" s="17" t="n">
        <f aca="false">(F8-E8)*100</f>
        <v>-13.7185980017214</v>
      </c>
      <c r="J8" s="17" t="n">
        <f aca="false">(H8-G8)*100</f>
        <v>-2.56094527888584</v>
      </c>
      <c r="K8" s="17" t="n">
        <f aca="false">I8-J8</f>
        <v>-11.1576527228355</v>
      </c>
      <c r="L8" s="18" t="n">
        <v>4.47942179029974</v>
      </c>
      <c r="M8" s="17" t="n">
        <f aca="false">K8-1.96*L8</f>
        <v>-19.937319431823</v>
      </c>
      <c r="N8" s="17" t="n">
        <f aca="false">K8+1.96*L8</f>
        <v>-2.37798601384803</v>
      </c>
      <c r="O8" s="19" t="n">
        <f aca="false">2*(1-NORMSDIST(ABS(K8/L8)))</f>
        <v>0.0127431106937799</v>
      </c>
      <c r="P8" s="15" t="str">
        <f aca="false">IF(O8&lt;0.01,"**",IF(O8&lt;0.05,"*",""))</f>
        <v>*</v>
      </c>
      <c r="Q8" s="15" t="n">
        <v>453</v>
      </c>
      <c r="R8" s="15" t="n">
        <v>331</v>
      </c>
      <c r="S8" s="15"/>
    </row>
    <row r="9" customFormat="false" ht="15" hidden="false" customHeight="false" outlineLevel="0" collapsed="false">
      <c r="A9" s="15" t="s">
        <v>53</v>
      </c>
      <c r="B9" s="15" t="s">
        <v>195</v>
      </c>
      <c r="C9" s="15" t="s">
        <v>60</v>
      </c>
      <c r="D9" s="15" t="s">
        <v>192</v>
      </c>
      <c r="E9" s="16" t="n">
        <v>0.784383323446863</v>
      </c>
      <c r="F9" s="16" t="n">
        <v>0.712901205655119</v>
      </c>
      <c r="G9" s="16" t="n">
        <v>0.768480486449971</v>
      </c>
      <c r="H9" s="16" t="n">
        <v>0.727099635897519</v>
      </c>
      <c r="I9" s="17" t="n">
        <f aca="false">(F9-E9)*100</f>
        <v>-7.14821177917433</v>
      </c>
      <c r="J9" s="17" t="n">
        <f aca="false">(H9-G9)*100</f>
        <v>-4.1380850552452</v>
      </c>
      <c r="K9" s="17" t="n">
        <f aca="false">I9-J9</f>
        <v>-3.01012672392913</v>
      </c>
      <c r="L9" s="18" t="n">
        <v>4.34653651848296</v>
      </c>
      <c r="M9" s="17" t="n">
        <f aca="false">K9-1.96*L9</f>
        <v>-11.5293383001557</v>
      </c>
      <c r="N9" s="17" t="n">
        <f aca="false">K9+1.96*L9</f>
        <v>5.50908485229747</v>
      </c>
      <c r="O9" s="19" t="n">
        <f aca="false">2*(1-NORMSDIST(ABS(K9/L9)))</f>
        <v>0.488601694713762</v>
      </c>
      <c r="P9" s="15" t="str">
        <f aca="false">IF(O9&lt;0.01,"**",IF(O9&lt;0.05,"*",""))</f>
        <v/>
      </c>
      <c r="Q9" s="15" t="n">
        <v>452</v>
      </c>
      <c r="R9" s="15" t="n">
        <v>383</v>
      </c>
      <c r="S9" s="15"/>
    </row>
    <row r="10" customFormat="false" ht="15" hidden="false" customHeight="false" outlineLevel="0" collapsed="false">
      <c r="A10" s="15" t="s">
        <v>53</v>
      </c>
      <c r="B10" s="15" t="s">
        <v>196</v>
      </c>
      <c r="C10" s="15" t="s">
        <v>62</v>
      </c>
      <c r="D10" s="15" t="s">
        <v>192</v>
      </c>
      <c r="E10" s="16" t="n">
        <v>0.800155667331372</v>
      </c>
      <c r="F10" s="16" t="n">
        <v>0.792471123287468</v>
      </c>
      <c r="G10" s="16" t="n">
        <v>0.794423096433973</v>
      </c>
      <c r="H10" s="16" t="n">
        <v>0.791421196548084</v>
      </c>
      <c r="I10" s="17" t="n">
        <f aca="false">(F10-E10)*100</f>
        <v>-0.768454404390473</v>
      </c>
      <c r="J10" s="17" t="n">
        <f aca="false">(H10-G10)*100</f>
        <v>-0.300189988588873</v>
      </c>
      <c r="K10" s="17" t="n">
        <f aca="false">I10-J10</f>
        <v>-0.4682644158016</v>
      </c>
      <c r="L10" s="18" t="n">
        <v>4.41118444711877</v>
      </c>
      <c r="M10" s="17" t="n">
        <f aca="false">K10-1.96*L10</f>
        <v>-9.11418593215439</v>
      </c>
      <c r="N10" s="17" t="n">
        <f aca="false">K10+1.96*L10</f>
        <v>8.17765710055118</v>
      </c>
      <c r="O10" s="19" t="n">
        <f aca="false">2*(1-NORMSDIST(ABS(K10/L10)))</f>
        <v>0.915460249710643</v>
      </c>
      <c r="P10" s="15" t="str">
        <f aca="false">IF(O10&lt;0.01,"**",IF(O10&lt;0.05,"*",""))</f>
        <v/>
      </c>
      <c r="Q10" s="15" t="n">
        <v>417</v>
      </c>
      <c r="R10" s="15" t="n">
        <v>347</v>
      </c>
      <c r="S10" s="15"/>
    </row>
    <row r="11" customFormat="false" ht="15" hidden="false" customHeight="false" outlineLevel="0" collapsed="false">
      <c r="A11" s="15" t="s">
        <v>53</v>
      </c>
      <c r="B11" s="15" t="s">
        <v>197</v>
      </c>
      <c r="C11" s="15" t="s">
        <v>64</v>
      </c>
      <c r="D11" s="15" t="s">
        <v>192</v>
      </c>
      <c r="E11" s="16" t="n">
        <v>0.807547664487964</v>
      </c>
      <c r="F11" s="16" t="n">
        <v>0.767982986340216</v>
      </c>
      <c r="G11" s="16" t="n">
        <v>0.796908601287109</v>
      </c>
      <c r="H11" s="16" t="n">
        <v>0.786011715402067</v>
      </c>
      <c r="I11" s="17" t="n">
        <f aca="false">(F11-E11)*100</f>
        <v>-3.95646781477479</v>
      </c>
      <c r="J11" s="17" t="n">
        <f aca="false">(H11-G11)*100</f>
        <v>-1.08968858850426</v>
      </c>
      <c r="K11" s="17" t="n">
        <f aca="false">I11-J11</f>
        <v>-2.86677922627053</v>
      </c>
      <c r="L11" s="18" t="n">
        <v>3.32627781119511</v>
      </c>
      <c r="M11" s="17" t="n">
        <f aca="false">K11-1.96*L11</f>
        <v>-9.38628373621295</v>
      </c>
      <c r="N11" s="17" t="n">
        <f aca="false">K11+1.96*L11</f>
        <v>3.65272528367188</v>
      </c>
      <c r="O11" s="19" t="n">
        <f aca="false">2*(1-NORMSDIST(ABS(K11/L11)))</f>
        <v>0.388765649546325</v>
      </c>
      <c r="P11" s="15" t="str">
        <f aca="false">IF(O11&lt;0.01,"**",IF(O11&lt;0.05,"*",""))</f>
        <v/>
      </c>
      <c r="Q11" s="15" t="n">
        <v>478</v>
      </c>
      <c r="R11" s="15" t="n">
        <v>396</v>
      </c>
      <c r="S11" s="15"/>
    </row>
    <row r="12" customFormat="false" ht="15" hidden="false" customHeight="false" outlineLevel="0" collapsed="false">
      <c r="A12" s="15" t="s">
        <v>53</v>
      </c>
      <c r="B12" s="15" t="s">
        <v>198</v>
      </c>
      <c r="C12" s="15" t="s">
        <v>66</v>
      </c>
      <c r="D12" s="15" t="s">
        <v>192</v>
      </c>
      <c r="E12" s="16" t="n">
        <v>0.28709375758047</v>
      </c>
      <c r="F12" s="16" t="n">
        <v>0.170129756200671</v>
      </c>
      <c r="G12" s="16" t="n">
        <v>0.296743286865808</v>
      </c>
      <c r="H12" s="16" t="n">
        <v>0.15107938610259</v>
      </c>
      <c r="I12" s="17" t="n">
        <f aca="false">(F12-E12)*100</f>
        <v>-11.6964001379799</v>
      </c>
      <c r="J12" s="17" t="n">
        <f aca="false">(H12-G12)*100</f>
        <v>-14.5663900763217</v>
      </c>
      <c r="K12" s="17" t="n">
        <f aca="false">I12-J12</f>
        <v>2.86998993834184</v>
      </c>
      <c r="L12" s="18" t="n">
        <v>4.34195723084076</v>
      </c>
      <c r="M12" s="17" t="n">
        <f aca="false">K12-1.96*L12</f>
        <v>-5.64024623410605</v>
      </c>
      <c r="N12" s="17" t="n">
        <f aca="false">K12+1.96*L12</f>
        <v>11.3802261107897</v>
      </c>
      <c r="O12" s="19" t="n">
        <f aca="false">2*(1-NORMSDIST(ABS(K12/L12)))</f>
        <v>0.508618781521605</v>
      </c>
      <c r="P12" s="15" t="str">
        <f aca="false">IF(O12&lt;0.01,"**",IF(O12&lt;0.05,"*",""))</f>
        <v/>
      </c>
      <c r="Q12" s="15" t="n">
        <v>347</v>
      </c>
      <c r="R12" s="15" t="n">
        <v>311</v>
      </c>
      <c r="S12" s="15"/>
    </row>
    <row r="13" customFormat="false" ht="15" hidden="false" customHeight="false" outlineLevel="0" collapsed="false">
      <c r="A13" s="15" t="s">
        <v>53</v>
      </c>
      <c r="B13" s="15" t="s">
        <v>199</v>
      </c>
      <c r="C13" s="15" t="s">
        <v>68</v>
      </c>
      <c r="D13" s="15" t="s">
        <v>192</v>
      </c>
      <c r="E13" s="16" t="n">
        <v>0.879510403852363</v>
      </c>
      <c r="F13" s="16" t="n">
        <v>0.832102108541064</v>
      </c>
      <c r="G13" s="16" t="n">
        <v>0.849826324996694</v>
      </c>
      <c r="H13" s="16" t="n">
        <v>0.78363279705845</v>
      </c>
      <c r="I13" s="17" t="n">
        <f aca="false">(F13-E13)*100</f>
        <v>-4.74082953112985</v>
      </c>
      <c r="J13" s="17" t="n">
        <f aca="false">(H13-G13)*100</f>
        <v>-6.6193527938244</v>
      </c>
      <c r="K13" s="17" t="n">
        <f aca="false">I13-J13</f>
        <v>1.87852326269454</v>
      </c>
      <c r="L13" s="18" t="n">
        <v>2.91025748172301</v>
      </c>
      <c r="M13" s="17" t="n">
        <f aca="false">K13-1.96*L13</f>
        <v>-3.82558140148255</v>
      </c>
      <c r="N13" s="17" t="n">
        <f aca="false">K13+1.96*L13</f>
        <v>7.58262792687164</v>
      </c>
      <c r="O13" s="19" t="n">
        <f aca="false">2*(1-NORMSDIST(ABS(K13/L13)))</f>
        <v>0.51861389029579</v>
      </c>
      <c r="P13" s="15" t="str">
        <f aca="false">IF(O13&lt;0.01,"**",IF(O13&lt;0.05,"*",""))</f>
        <v/>
      </c>
      <c r="Q13" s="15" t="n">
        <v>455</v>
      </c>
      <c r="R13" s="15" t="n">
        <v>375</v>
      </c>
      <c r="S13" s="15"/>
    </row>
    <row r="14" customFormat="false" ht="15" hidden="false" customHeight="false" outlineLevel="0" collapsed="false">
      <c r="A14" s="15" t="s">
        <v>53</v>
      </c>
      <c r="B14" s="15" t="s">
        <v>200</v>
      </c>
      <c r="C14" s="15" t="s">
        <v>70</v>
      </c>
      <c r="D14" s="15" t="s">
        <v>192</v>
      </c>
      <c r="E14" s="16" t="n">
        <v>0.704230617254165</v>
      </c>
      <c r="F14" s="16" t="n">
        <v>0.481044674038404</v>
      </c>
      <c r="G14" s="16" t="n">
        <v>0.686739420785546</v>
      </c>
      <c r="H14" s="16" t="n">
        <v>0.525684860744172</v>
      </c>
      <c r="I14" s="17" t="n">
        <f aca="false">(F14-E14)*100</f>
        <v>-22.3185943215761</v>
      </c>
      <c r="J14" s="17" t="n">
        <f aca="false">(H14-G14)*100</f>
        <v>-16.1054560041374</v>
      </c>
      <c r="K14" s="17" t="n">
        <f aca="false">I14-J14</f>
        <v>-6.21313831743862</v>
      </c>
      <c r="L14" s="18" t="n">
        <v>4.24275868844195</v>
      </c>
      <c r="M14" s="17" t="n">
        <f aca="false">K14-1.96*L14</f>
        <v>-14.5289453467848</v>
      </c>
      <c r="N14" s="17" t="n">
        <f aca="false">K14+1.96*L14</f>
        <v>2.1026687119076</v>
      </c>
      <c r="O14" s="19" t="n">
        <f aca="false">2*(1-NORMSDIST(ABS(K14/L14)))</f>
        <v>0.143081953160749</v>
      </c>
      <c r="P14" s="15" t="str">
        <f aca="false">IF(O14&lt;0.01,"**",IF(O14&lt;0.05,"*",""))</f>
        <v/>
      </c>
      <c r="Q14" s="15" t="n">
        <v>423</v>
      </c>
      <c r="R14" s="15" t="n">
        <v>370</v>
      </c>
      <c r="S14" s="15"/>
    </row>
    <row r="15" customFormat="false" ht="15" hidden="false" customHeight="false" outlineLevel="0" collapsed="false">
      <c r="A15" s="15" t="s">
        <v>53</v>
      </c>
      <c r="B15" s="15" t="s">
        <v>201</v>
      </c>
      <c r="C15" s="15" t="s">
        <v>72</v>
      </c>
      <c r="D15" s="15" t="s">
        <v>192</v>
      </c>
      <c r="E15" s="16" t="n">
        <v>0.561699533815259</v>
      </c>
      <c r="F15" s="16" t="n">
        <v>0.390292514110289</v>
      </c>
      <c r="G15" s="16" t="n">
        <v>0.595905404548977</v>
      </c>
      <c r="H15" s="16" t="n">
        <v>0.379439717716786</v>
      </c>
      <c r="I15" s="17" t="n">
        <f aca="false">(F15-E15)*100</f>
        <v>-17.140701970497</v>
      </c>
      <c r="J15" s="17" t="n">
        <f aca="false">(H15-G15)*100</f>
        <v>-21.6465686832191</v>
      </c>
      <c r="K15" s="17" t="n">
        <f aca="false">I15-J15</f>
        <v>4.50586671272206</v>
      </c>
      <c r="L15" s="18" t="n">
        <v>4.95190595376968</v>
      </c>
      <c r="M15" s="17" t="n">
        <f aca="false">K15-1.96*L15</f>
        <v>-5.19986895666651</v>
      </c>
      <c r="N15" s="17" t="n">
        <f aca="false">K15+1.96*L15</f>
        <v>14.2116023821106</v>
      </c>
      <c r="O15" s="19" t="n">
        <f aca="false">2*(1-NORMSDIST(ABS(K15/L15)))</f>
        <v>0.362861671570285</v>
      </c>
      <c r="P15" s="15" t="str">
        <f aca="false">IF(O15&lt;0.01,"**",IF(O15&lt;0.05,"*",""))</f>
        <v/>
      </c>
      <c r="Q15" s="15" t="n">
        <v>396</v>
      </c>
      <c r="R15" s="15" t="n">
        <v>333</v>
      </c>
      <c r="S15" s="15"/>
    </row>
    <row r="16" customFormat="false" ht="15" hidden="false" customHeight="false" outlineLevel="0" collapsed="false">
      <c r="A16" s="15" t="s">
        <v>53</v>
      </c>
      <c r="B16" s="15" t="s">
        <v>202</v>
      </c>
      <c r="C16" s="15" t="s">
        <v>74</v>
      </c>
      <c r="D16" s="15" t="s">
        <v>192</v>
      </c>
      <c r="E16" s="16" t="n">
        <v>0.628296590334919</v>
      </c>
      <c r="F16" s="16" t="n">
        <v>0.655611854967908</v>
      </c>
      <c r="G16" s="16" t="n">
        <v>0.708271294391763</v>
      </c>
      <c r="H16" s="16" t="n">
        <v>0.653263543347499</v>
      </c>
      <c r="I16" s="17" t="n">
        <f aca="false">(F16-E16)*100</f>
        <v>2.73152646329897</v>
      </c>
      <c r="J16" s="17" t="n">
        <f aca="false">(H16-G16)*100</f>
        <v>-5.50077510442641</v>
      </c>
      <c r="K16" s="17" t="n">
        <f aca="false">I16-J16</f>
        <v>8.23230156772539</v>
      </c>
      <c r="L16" s="18" t="n">
        <v>5.04479059926814</v>
      </c>
      <c r="M16" s="17" t="n">
        <f aca="false">K16-1.96*L16</f>
        <v>-1.65548800684017</v>
      </c>
      <c r="N16" s="17" t="n">
        <f aca="false">K16+1.96*L16</f>
        <v>18.1200911422909</v>
      </c>
      <c r="O16" s="19" t="n">
        <f aca="false">2*(1-NORMSDIST(ABS(K16/L16)))</f>
        <v>0.102712758827149</v>
      </c>
      <c r="P16" s="15" t="str">
        <f aca="false">IF(O16&lt;0.01,"**",IF(O16&lt;0.05,"*",""))</f>
        <v/>
      </c>
      <c r="Q16" s="15" t="n">
        <v>389</v>
      </c>
      <c r="R16" s="15" t="n">
        <v>311</v>
      </c>
      <c r="S16" s="15"/>
    </row>
    <row r="17" customFormat="false" ht="15" hidden="false" customHeight="false" outlineLevel="0" collapsed="false">
      <c r="A17" s="15" t="s">
        <v>53</v>
      </c>
      <c r="B17" s="15" t="s">
        <v>203</v>
      </c>
      <c r="C17" s="15" t="s">
        <v>76</v>
      </c>
      <c r="D17" s="15" t="s">
        <v>192</v>
      </c>
      <c r="E17" s="16" t="n">
        <v>0.529715045592326</v>
      </c>
      <c r="F17" s="16" t="n">
        <v>0.430669705328988</v>
      </c>
      <c r="G17" s="16" t="n">
        <v>0.494918279747135</v>
      </c>
      <c r="H17" s="16" t="n">
        <v>0.419211410997571</v>
      </c>
      <c r="I17" s="17" t="n">
        <f aca="false">(F17-E17)*100</f>
        <v>-9.90453402633381</v>
      </c>
      <c r="J17" s="17" t="n">
        <f aca="false">(H17-G17)*100</f>
        <v>-7.57068687495637</v>
      </c>
      <c r="K17" s="17" t="n">
        <f aca="false">I17-J17</f>
        <v>-2.33384715137744</v>
      </c>
      <c r="L17" s="18" t="n">
        <v>4.34930955622327</v>
      </c>
      <c r="M17" s="17" t="n">
        <f aca="false">K17-1.96*L17</f>
        <v>-10.8584938815751</v>
      </c>
      <c r="N17" s="17" t="n">
        <f aca="false">K17+1.96*L17</f>
        <v>6.19079957882017</v>
      </c>
      <c r="O17" s="19" t="n">
        <f aca="false">2*(1-NORMSDIST(ABS(K17/L17)))</f>
        <v>0.591542729936286</v>
      </c>
      <c r="P17" s="15" t="str">
        <f aca="false">IF(O17&lt;0.01,"**",IF(O17&lt;0.05,"*",""))</f>
        <v/>
      </c>
      <c r="Q17" s="15" t="n">
        <v>496</v>
      </c>
      <c r="R17" s="15" t="n">
        <v>399</v>
      </c>
      <c r="S17" s="15"/>
    </row>
    <row r="18" customFormat="false" ht="15" hidden="false" customHeight="false" outlineLevel="0" collapsed="false">
      <c r="A18" s="15" t="s">
        <v>53</v>
      </c>
      <c r="B18" s="15" t="s">
        <v>204</v>
      </c>
      <c r="C18" s="15" t="s">
        <v>78</v>
      </c>
      <c r="D18" s="15" t="s">
        <v>192</v>
      </c>
      <c r="E18" s="16" t="n">
        <v>0.85215727911424</v>
      </c>
      <c r="F18" s="16" t="n">
        <v>0.857459751088448</v>
      </c>
      <c r="G18" s="16" t="n">
        <v>0.833381078226843</v>
      </c>
      <c r="H18" s="16" t="n">
        <v>0.872774680592979</v>
      </c>
      <c r="I18" s="17" t="n">
        <f aca="false">(F18-E18)*100</f>
        <v>0.530247197420786</v>
      </c>
      <c r="J18" s="17" t="n">
        <f aca="false">(H18-G18)*100</f>
        <v>3.93936023661357</v>
      </c>
      <c r="K18" s="17" t="n">
        <f aca="false">I18-J18</f>
        <v>-3.40911303919278</v>
      </c>
      <c r="L18" s="18" t="n">
        <v>2.95746068504889</v>
      </c>
      <c r="M18" s="17" t="n">
        <f aca="false">K18-1.96*L18</f>
        <v>-9.20573598188859</v>
      </c>
      <c r="N18" s="17" t="n">
        <f aca="false">K18+1.96*L18</f>
        <v>2.38750990350303</v>
      </c>
      <c r="O18" s="19" t="n">
        <f aca="false">2*(1-NORMSDIST(ABS(K18/L18)))</f>
        <v>0.249026862584757</v>
      </c>
      <c r="P18" s="15" t="str">
        <f aca="false">IF(O18&lt;0.01,"**",IF(O18&lt;0.05,"*",""))</f>
        <v/>
      </c>
      <c r="Q18" s="15" t="n">
        <v>464</v>
      </c>
      <c r="R18" s="15" t="n">
        <v>372</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0.594689781217789</v>
      </c>
      <c r="F20" s="16" t="n">
        <v>0.471121627298599</v>
      </c>
      <c r="G20" s="16" t="n">
        <v>0.578471738318052</v>
      </c>
      <c r="H20" s="16" t="n">
        <v>0.52170616598419</v>
      </c>
      <c r="I20" s="17" t="n">
        <f aca="false">(F20-E20)*100</f>
        <v>-12.356815391919</v>
      </c>
      <c r="J20" s="17" t="n">
        <f aca="false">(H20-G20)*100</f>
        <v>-5.6765572333862</v>
      </c>
      <c r="K20" s="17" t="n">
        <f aca="false">I20-J20</f>
        <v>-6.68025815853279</v>
      </c>
      <c r="L20" s="18" t="n">
        <v>4.26348579360814</v>
      </c>
      <c r="M20" s="17" t="n">
        <f aca="false">K20-1.96*L20</f>
        <v>-15.0366903140047</v>
      </c>
      <c r="N20" s="17" t="n">
        <f aca="false">K20+1.96*L20</f>
        <v>1.67617399693916</v>
      </c>
      <c r="O20" s="19" t="n">
        <f aca="false">2*(1-NORMSDIST(ABS(K20/L20)))</f>
        <v>0.117148910250224</v>
      </c>
      <c r="P20" s="15" t="str">
        <f aca="false">IF(O20&lt;0.01,"**",IF(O20&lt;0.05,"*",""))</f>
        <v/>
      </c>
      <c r="Q20" s="15" t="n">
        <v>502</v>
      </c>
      <c r="R20" s="15" t="n">
        <v>393</v>
      </c>
      <c r="S20" s="15"/>
    </row>
    <row r="21" customFormat="false" ht="15" hidden="false" customHeight="false" outlineLevel="0" collapsed="false">
      <c r="A21" s="15" t="s">
        <v>80</v>
      </c>
      <c r="B21" s="15" t="s">
        <v>206</v>
      </c>
      <c r="C21" s="15" t="s">
        <v>83</v>
      </c>
      <c r="D21" s="15" t="s">
        <v>192</v>
      </c>
      <c r="E21" s="16" t="n">
        <v>0.921222992736179</v>
      </c>
      <c r="F21" s="16" t="n">
        <v>0.864510288068987</v>
      </c>
      <c r="G21" s="16" t="n">
        <v>0.905815131301361</v>
      </c>
      <c r="H21" s="16" t="n">
        <v>0.878728766876844</v>
      </c>
      <c r="I21" s="17" t="n">
        <f aca="false">(F21-E21)*100</f>
        <v>-5.6712704667192</v>
      </c>
      <c r="J21" s="17" t="n">
        <f aca="false">(H21-G21)*100</f>
        <v>-2.70863644245165</v>
      </c>
      <c r="K21" s="17" t="n">
        <f aca="false">I21-J21</f>
        <v>-2.96263402426755</v>
      </c>
      <c r="L21" s="18" t="n">
        <v>2.55004501355766</v>
      </c>
      <c r="M21" s="17" t="n">
        <f aca="false">K21-1.96*L21</f>
        <v>-7.96072225084057</v>
      </c>
      <c r="N21" s="17" t="n">
        <f aca="false">K21+1.96*L21</f>
        <v>2.03545420230547</v>
      </c>
      <c r="O21" s="19" t="n">
        <f aca="false">2*(1-NORMSDIST(ABS(K21/L21)))</f>
        <v>0.245318032109001</v>
      </c>
      <c r="P21" s="15" t="str">
        <f aca="false">IF(O21&lt;0.01,"**",IF(O21&lt;0.05,"*",""))</f>
        <v/>
      </c>
      <c r="Q21" s="15" t="n">
        <v>504</v>
      </c>
      <c r="R21" s="15" t="n">
        <v>399</v>
      </c>
      <c r="S21" s="15"/>
    </row>
    <row r="22" customFormat="false" ht="15" hidden="false" customHeight="false" outlineLevel="0" collapsed="false">
      <c r="A22" s="15" t="s">
        <v>80</v>
      </c>
      <c r="B22" s="15" t="s">
        <v>207</v>
      </c>
      <c r="C22" s="15" t="s">
        <v>85</v>
      </c>
      <c r="D22" s="15" t="s">
        <v>192</v>
      </c>
      <c r="E22" s="16" t="n">
        <v>0.958841922620128</v>
      </c>
      <c r="F22" s="16" t="n">
        <v>0.919696685247335</v>
      </c>
      <c r="G22" s="16" t="n">
        <v>0.950305559091382</v>
      </c>
      <c r="H22" s="16" t="n">
        <v>0.913103087881275</v>
      </c>
      <c r="I22" s="17" t="n">
        <f aca="false">(F22-E22)*100</f>
        <v>-3.91452373727926</v>
      </c>
      <c r="J22" s="17" t="n">
        <f aca="false">(H22-G22)*100</f>
        <v>-3.72024712101071</v>
      </c>
      <c r="K22" s="17" t="n">
        <f aca="false">I22-J22</f>
        <v>-0.194276616268552</v>
      </c>
      <c r="L22" s="18" t="n">
        <v>1.90627134560853</v>
      </c>
      <c r="M22" s="17" t="n">
        <f aca="false">K22-1.96*L22</f>
        <v>-3.93056845366126</v>
      </c>
      <c r="N22" s="17" t="n">
        <f aca="false">K22+1.96*L22</f>
        <v>3.54201522112416</v>
      </c>
      <c r="O22" s="19" t="n">
        <f aca="false">2*(1-NORMSDIST(ABS(K22/L22)))</f>
        <v>0.918824571695224</v>
      </c>
      <c r="P22" s="15" t="str">
        <f aca="false">IF(O22&lt;0.01,"**",IF(O22&lt;0.05,"*",""))</f>
        <v/>
      </c>
      <c r="Q22" s="15" t="n">
        <v>506</v>
      </c>
      <c r="R22" s="15" t="n">
        <v>399</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0.536611451851306</v>
      </c>
      <c r="F24" s="16" t="n">
        <v>0.497936309118064</v>
      </c>
      <c r="G24" s="16" t="n">
        <v>0.502285625923903</v>
      </c>
      <c r="H24" s="16" t="n">
        <v>0.54331194743032</v>
      </c>
      <c r="I24" s="17" t="n">
        <f aca="false">(F24-E24)*100</f>
        <v>-3.86751427332419</v>
      </c>
      <c r="J24" s="17" t="n">
        <f aca="false">(H24-G24)*100</f>
        <v>4.10263215064166</v>
      </c>
      <c r="K24" s="17" t="n">
        <f aca="false">I24-J24</f>
        <v>-7.97014642396585</v>
      </c>
      <c r="L24" s="18" t="n">
        <v>4.34357665598593</v>
      </c>
      <c r="M24" s="17" t="n">
        <f aca="false">K24-1.96*L24</f>
        <v>-16.4835566696983</v>
      </c>
      <c r="N24" s="17" t="n">
        <f aca="false">K24+1.96*L24</f>
        <v>0.543263821766568</v>
      </c>
      <c r="O24" s="19" t="n">
        <f aca="false">2*(1-NORMSDIST(ABS(K24/L24)))</f>
        <v>0.0665164948507679</v>
      </c>
      <c r="P24" s="15" t="str">
        <f aca="false">IF(O24&lt;0.01,"**",IF(O24&lt;0.05,"*",""))</f>
        <v/>
      </c>
      <c r="Q24" s="15" t="n">
        <v>502</v>
      </c>
      <c r="R24" s="15" t="n">
        <v>397</v>
      </c>
      <c r="S24" s="15"/>
    </row>
    <row r="25" customFormat="false" ht="15" hidden="false" customHeight="false" outlineLevel="0" collapsed="false">
      <c r="A25" s="15" t="s">
        <v>87</v>
      </c>
      <c r="B25" s="15" t="s">
        <v>210</v>
      </c>
      <c r="C25" s="15" t="s">
        <v>90</v>
      </c>
      <c r="D25" s="15" t="s">
        <v>209</v>
      </c>
      <c r="E25" s="16" t="n">
        <v>0.437520537915314</v>
      </c>
      <c r="F25" s="16" t="n">
        <v>0.47007671865268</v>
      </c>
      <c r="G25" s="16" t="n">
        <v>0.410147958027164</v>
      </c>
      <c r="H25" s="16" t="n">
        <v>0.45978043181906</v>
      </c>
      <c r="I25" s="17" t="n">
        <f aca="false">(F25-E25)*100</f>
        <v>3.25561807373662</v>
      </c>
      <c r="J25" s="17" t="n">
        <f aca="false">(H25-G25)*100</f>
        <v>4.96324737918962</v>
      </c>
      <c r="K25" s="17" t="n">
        <f aca="false">I25-J25</f>
        <v>-1.707629305453</v>
      </c>
      <c r="L25" s="18" t="n">
        <v>4.53415337372111</v>
      </c>
      <c r="M25" s="17" t="n">
        <f aca="false">K25-1.96*L25</f>
        <v>-10.5945699179464</v>
      </c>
      <c r="N25" s="17" t="n">
        <f aca="false">K25+1.96*L25</f>
        <v>7.17931130704037</v>
      </c>
      <c r="O25" s="19" t="n">
        <f aca="false">2*(1-NORMSDIST(ABS(K25/L25)))</f>
        <v>0.70645988104214</v>
      </c>
      <c r="P25" s="15" t="str">
        <f aca="false">IF(O25&lt;0.01,"**",IF(O25&lt;0.05,"*",""))</f>
        <v/>
      </c>
      <c r="Q25" s="15" t="n">
        <v>488</v>
      </c>
      <c r="R25" s="15" t="n">
        <v>389</v>
      </c>
      <c r="S25" s="15"/>
    </row>
    <row r="26" customFormat="false" ht="15" hidden="false" customHeight="false" outlineLevel="0" collapsed="false">
      <c r="A26" s="15" t="s">
        <v>87</v>
      </c>
      <c r="B26" s="15" t="s">
        <v>211</v>
      </c>
      <c r="C26" s="15" t="s">
        <v>92</v>
      </c>
      <c r="D26" s="15" t="s">
        <v>209</v>
      </c>
      <c r="E26" s="16" t="n">
        <v>0.711851577049828</v>
      </c>
      <c r="F26" s="16" t="n">
        <v>0.805088770038553</v>
      </c>
      <c r="G26" s="16" t="n">
        <v>0.722221871151489</v>
      </c>
      <c r="H26" s="16" t="n">
        <v>0.7504677630442</v>
      </c>
      <c r="I26" s="17" t="n">
        <f aca="false">(F26-E26)*100</f>
        <v>9.32371929887249</v>
      </c>
      <c r="J26" s="17" t="n">
        <f aca="false">(H26-G26)*100</f>
        <v>2.8245891892711</v>
      </c>
      <c r="K26" s="17" t="n">
        <f aca="false">I26-J26</f>
        <v>6.49913010960139</v>
      </c>
      <c r="L26" s="18" t="n">
        <v>3.63142659735485</v>
      </c>
      <c r="M26" s="17" t="n">
        <f aca="false">K26-1.96*L26</f>
        <v>-0.618466021214118</v>
      </c>
      <c r="N26" s="17" t="n">
        <f aca="false">K26+1.96*L26</f>
        <v>13.6167262404169</v>
      </c>
      <c r="O26" s="19" t="n">
        <f aca="false">2*(1-NORMSDIST(ABS(K26/L26)))</f>
        <v>0.0735036615614859</v>
      </c>
      <c r="P26" s="15" t="str">
        <f aca="false">IF(O26&lt;0.01,"**",IF(O26&lt;0.05,"*",""))</f>
        <v/>
      </c>
      <c r="Q26" s="15" t="n">
        <v>507</v>
      </c>
      <c r="R26" s="15" t="n">
        <v>401</v>
      </c>
      <c r="S26" s="15"/>
    </row>
    <row r="27" customFormat="false" ht="15" hidden="false" customHeight="false" outlineLevel="0" collapsed="false">
      <c r="A27" s="15" t="s">
        <v>87</v>
      </c>
      <c r="B27" s="15" t="s">
        <v>212</v>
      </c>
      <c r="C27" s="15" t="s">
        <v>94</v>
      </c>
      <c r="D27" s="15" t="s">
        <v>209</v>
      </c>
      <c r="E27" s="16" t="n">
        <v>0.46503284601645</v>
      </c>
      <c r="F27" s="16" t="n">
        <v>0.438255021977793</v>
      </c>
      <c r="G27" s="16" t="n">
        <v>0.430491450836284</v>
      </c>
      <c r="H27" s="16" t="n">
        <v>0.420620211129713</v>
      </c>
      <c r="I27" s="17" t="n">
        <f aca="false">(F27-E27)*100</f>
        <v>-2.67778240386573</v>
      </c>
      <c r="J27" s="17" t="n">
        <f aca="false">(H27-G27)*100</f>
        <v>-0.987123970657117</v>
      </c>
      <c r="K27" s="17" t="n">
        <f aca="false">I27-J27</f>
        <v>-1.69065843320861</v>
      </c>
      <c r="L27" s="18" t="n">
        <v>4.5955203246412</v>
      </c>
      <c r="M27" s="17" t="n">
        <f aca="false">K27-1.96*L27</f>
        <v>-10.6978782695054</v>
      </c>
      <c r="N27" s="17" t="n">
        <f aca="false">K27+1.96*L27</f>
        <v>7.31656140308815</v>
      </c>
      <c r="O27" s="19" t="n">
        <f aca="false">2*(1-NORMSDIST(ABS(K27/L27)))</f>
        <v>0.712953235051221</v>
      </c>
      <c r="P27" s="15" t="str">
        <f aca="false">IF(O27&lt;0.01,"**",IF(O27&lt;0.05,"*",""))</f>
        <v/>
      </c>
      <c r="Q27" s="15" t="n">
        <v>472</v>
      </c>
      <c r="R27" s="15" t="n">
        <v>360</v>
      </c>
      <c r="S27" s="15"/>
    </row>
    <row r="28" customFormat="false" ht="15" hidden="false" customHeight="false" outlineLevel="0" collapsed="false">
      <c r="A28" s="15" t="s">
        <v>87</v>
      </c>
      <c r="B28" s="15" t="s">
        <v>213</v>
      </c>
      <c r="C28" s="15" t="s">
        <v>96</v>
      </c>
      <c r="D28" s="15" t="s">
        <v>209</v>
      </c>
      <c r="E28" s="16" t="n">
        <v>0.498735086305649</v>
      </c>
      <c r="F28" s="16" t="n">
        <v>0.613713147612591</v>
      </c>
      <c r="G28" s="16" t="n">
        <v>0.458732756029819</v>
      </c>
      <c r="H28" s="16" t="n">
        <v>0.532623065670557</v>
      </c>
      <c r="I28" s="17" t="n">
        <f aca="false">(F28-E28)*100</f>
        <v>11.4978061306943</v>
      </c>
      <c r="J28" s="17" t="n">
        <f aca="false">(H28-G28)*100</f>
        <v>7.38903096407374</v>
      </c>
      <c r="K28" s="17" t="n">
        <f aca="false">I28-J28</f>
        <v>4.10877516662052</v>
      </c>
      <c r="L28" s="18" t="n">
        <v>4.47558921090985</v>
      </c>
      <c r="M28" s="17" t="n">
        <f aca="false">K28-1.96*L28</f>
        <v>-4.66337968676278</v>
      </c>
      <c r="N28" s="17" t="n">
        <f aca="false">K28+1.96*L28</f>
        <v>12.8809300200038</v>
      </c>
      <c r="O28" s="19" t="n">
        <f aca="false">2*(1-NORMSDIST(ABS(K28/L28)))</f>
        <v>0.358597311086821</v>
      </c>
      <c r="P28" s="15" t="str">
        <f aca="false">IF(O28&lt;0.01,"**",IF(O28&lt;0.05,"*",""))</f>
        <v/>
      </c>
      <c r="Q28" s="15" t="n">
        <v>481</v>
      </c>
      <c r="R28" s="15" t="n">
        <v>378</v>
      </c>
      <c r="S28" s="15"/>
    </row>
    <row r="29" customFormat="false" ht="15" hidden="false" customHeight="false" outlineLevel="0" collapsed="false">
      <c r="A29" s="15" t="s">
        <v>87</v>
      </c>
      <c r="B29" s="15" t="s">
        <v>214</v>
      </c>
      <c r="C29" s="15" t="s">
        <v>98</v>
      </c>
      <c r="D29" s="15" t="s">
        <v>209</v>
      </c>
      <c r="E29" s="16" t="n">
        <v>0.378895475981826</v>
      </c>
      <c r="F29" s="16" t="n">
        <v>0.40523034385154</v>
      </c>
      <c r="G29" s="16" t="n">
        <v>0.32703585470911</v>
      </c>
      <c r="H29" s="16" t="n">
        <v>0.371407837905392</v>
      </c>
      <c r="I29" s="17" t="n">
        <f aca="false">(F29-E29)*100</f>
        <v>2.63348678697139</v>
      </c>
      <c r="J29" s="17" t="n">
        <f aca="false">(H29-G29)*100</f>
        <v>4.43719831962824</v>
      </c>
      <c r="K29" s="17" t="n">
        <f aca="false">I29-J29</f>
        <v>-1.80371153265685</v>
      </c>
      <c r="L29" s="18" t="n">
        <v>4.68109610951514</v>
      </c>
      <c r="M29" s="17" t="n">
        <f aca="false">K29-1.96*L29</f>
        <v>-10.9786599073065</v>
      </c>
      <c r="N29" s="17" t="n">
        <f aca="false">K29+1.96*L29</f>
        <v>7.37123684199282</v>
      </c>
      <c r="O29" s="19" t="n">
        <f aca="false">2*(1-NORMSDIST(ABS(K29/L29)))</f>
        <v>0.700001678047086</v>
      </c>
      <c r="P29" s="15" t="str">
        <f aca="false">IF(O29&lt;0.01,"**",IF(O29&lt;0.05,"*",""))</f>
        <v/>
      </c>
      <c r="Q29" s="15" t="n">
        <v>462</v>
      </c>
      <c r="R29" s="15" t="n">
        <v>358</v>
      </c>
      <c r="S29" s="15"/>
    </row>
    <row r="30" customFormat="false" ht="15" hidden="false" customHeight="false" outlineLevel="0" collapsed="false">
      <c r="A30" s="15" t="s">
        <v>87</v>
      </c>
      <c r="B30" s="15" t="s">
        <v>215</v>
      </c>
      <c r="C30" s="15" t="s">
        <v>100</v>
      </c>
      <c r="D30" s="15" t="s">
        <v>209</v>
      </c>
      <c r="E30" s="16" t="n">
        <v>0.388103495368394</v>
      </c>
      <c r="F30" s="16" t="n">
        <v>0.395211859171349</v>
      </c>
      <c r="G30" s="16" t="n">
        <v>0.386874058402014</v>
      </c>
      <c r="H30" s="16" t="n">
        <v>0.350049592576989</v>
      </c>
      <c r="I30" s="17" t="n">
        <f aca="false">(F30-E30)*100</f>
        <v>0.71083638029551</v>
      </c>
      <c r="J30" s="17" t="n">
        <f aca="false">(H30-G30)*100</f>
        <v>-3.68244658250252</v>
      </c>
      <c r="K30" s="17" t="n">
        <f aca="false">I30-J30</f>
        <v>4.39328296279803</v>
      </c>
      <c r="L30" s="18" t="n">
        <v>4.39517271700589</v>
      </c>
      <c r="M30" s="17" t="n">
        <f aca="false">K30-1.96*L30</f>
        <v>-4.22125556253352</v>
      </c>
      <c r="N30" s="17" t="n">
        <f aca="false">K30+1.96*L30</f>
        <v>13.0078214881296</v>
      </c>
      <c r="O30" s="19" t="n">
        <f aca="false">2*(1-NORMSDIST(ABS(K30/L30)))</f>
        <v>0.317518628693405</v>
      </c>
      <c r="P30" s="15" t="str">
        <f aca="false">IF(O30&lt;0.01,"**",IF(O30&lt;0.05,"*",""))</f>
        <v/>
      </c>
      <c r="Q30" s="15" t="n">
        <v>503</v>
      </c>
      <c r="R30" s="15" t="n">
        <v>402</v>
      </c>
      <c r="S30" s="15"/>
    </row>
    <row r="31" customFormat="false" ht="15" hidden="false" customHeight="false" outlineLevel="0" collapsed="false">
      <c r="A31" s="15" t="s">
        <v>87</v>
      </c>
      <c r="B31" s="15" t="s">
        <v>216</v>
      </c>
      <c r="C31" s="15" t="s">
        <v>102</v>
      </c>
      <c r="D31" s="15" t="s">
        <v>209</v>
      </c>
      <c r="E31" s="16" t="n">
        <v>0.142537318603319</v>
      </c>
      <c r="F31" s="16" t="n">
        <v>0.115133431080993</v>
      </c>
      <c r="G31" s="16" t="n">
        <v>0.0682103490087157</v>
      </c>
      <c r="H31" s="16" t="n">
        <v>0.104462428730798</v>
      </c>
      <c r="I31" s="17" t="n">
        <f aca="false">(F31-E31)*100</f>
        <v>-2.74038875223261</v>
      </c>
      <c r="J31" s="17" t="n">
        <f aca="false">(H31-G31)*100</f>
        <v>3.62520797220819</v>
      </c>
      <c r="K31" s="17" t="n">
        <f aca="false">I31-J31</f>
        <v>-6.3655967244408</v>
      </c>
      <c r="L31" s="18" t="n">
        <v>3.95171822987619</v>
      </c>
      <c r="M31" s="17" t="n">
        <f aca="false">K31-1.96*L31</f>
        <v>-14.1109644549981</v>
      </c>
      <c r="N31" s="17" t="n">
        <f aca="false">K31+1.96*L31</f>
        <v>1.37977100611654</v>
      </c>
      <c r="O31" s="19" t="n">
        <f aca="false">2*(1-NORMSDIST(ABS(K31/L31)))</f>
        <v>0.107213997198545</v>
      </c>
      <c r="P31" s="15" t="str">
        <f aca="false">IF(O31&lt;0.01,"**",IF(O31&lt;0.05,"*",""))</f>
        <v/>
      </c>
      <c r="Q31" s="15" t="n">
        <v>485</v>
      </c>
      <c r="R31" s="15" t="n">
        <v>363</v>
      </c>
      <c r="S31" s="15"/>
    </row>
    <row r="32" customFormat="false" ht="15" hidden="false" customHeight="false" outlineLevel="0" collapsed="false">
      <c r="A32" s="15" t="s">
        <v>87</v>
      </c>
      <c r="B32" s="15" t="s">
        <v>217</v>
      </c>
      <c r="C32" s="15" t="s">
        <v>104</v>
      </c>
      <c r="D32" s="15" t="s">
        <v>209</v>
      </c>
      <c r="E32" s="16" t="n">
        <v>0.107747421757398</v>
      </c>
      <c r="F32" s="16" t="n">
        <v>0.104688253427113</v>
      </c>
      <c r="G32" s="16" t="n">
        <v>0.0732711562608187</v>
      </c>
      <c r="H32" s="16" t="n">
        <v>0.0598072197166735</v>
      </c>
      <c r="I32" s="17" t="n">
        <f aca="false">(F32-E32)*100</f>
        <v>-0.305916833028411</v>
      </c>
      <c r="J32" s="17" t="n">
        <f aca="false">(H32-G32)*100</f>
        <v>-1.34639365441451</v>
      </c>
      <c r="K32" s="17" t="n">
        <f aca="false">I32-J32</f>
        <v>1.0404768213861</v>
      </c>
      <c r="L32" s="18" t="n">
        <v>3.81711324186548</v>
      </c>
      <c r="M32" s="17" t="n">
        <f aca="false">K32-1.96*L32</f>
        <v>-6.44106513267024</v>
      </c>
      <c r="N32" s="17" t="n">
        <f aca="false">K32+1.96*L32</f>
        <v>8.52201877544245</v>
      </c>
      <c r="O32" s="19" t="n">
        <f aca="false">2*(1-NORMSDIST(ABS(K32/L32)))</f>
        <v>0.785174457480457</v>
      </c>
      <c r="P32" s="15" t="str">
        <f aca="false">IF(O32&lt;0.01,"**",IF(O32&lt;0.05,"*",""))</f>
        <v/>
      </c>
      <c r="Q32" s="15" t="n">
        <v>479</v>
      </c>
      <c r="R32" s="15" t="n">
        <v>353</v>
      </c>
      <c r="S32" s="15"/>
    </row>
    <row r="33" customFormat="false" ht="15" hidden="false" customHeight="false" outlineLevel="0" collapsed="false">
      <c r="A33" s="15" t="s">
        <v>87</v>
      </c>
      <c r="B33" s="15" t="s">
        <v>218</v>
      </c>
      <c r="C33" s="15" t="s">
        <v>106</v>
      </c>
      <c r="D33" s="15" t="s">
        <v>209</v>
      </c>
      <c r="E33" s="16" t="n">
        <v>0.142666182847381</v>
      </c>
      <c r="F33" s="16" t="n">
        <v>0.121428448061723</v>
      </c>
      <c r="G33" s="16" t="n">
        <v>0.123510103484989</v>
      </c>
      <c r="H33" s="16" t="n">
        <v>0.0892287641459873</v>
      </c>
      <c r="I33" s="17" t="n">
        <f aca="false">(F33-E33)*100</f>
        <v>-2.12377347856579</v>
      </c>
      <c r="J33" s="17" t="n">
        <f aca="false">(H33-G33)*100</f>
        <v>-3.42813393390019</v>
      </c>
      <c r="K33" s="17" t="n">
        <f aca="false">I33-J33</f>
        <v>1.3043604553344</v>
      </c>
      <c r="L33" s="18" t="n">
        <v>3.8200370503288</v>
      </c>
      <c r="M33" s="17" t="n">
        <f aca="false">K33-1.96*L33</f>
        <v>-6.18291216331005</v>
      </c>
      <c r="N33" s="17" t="n">
        <f aca="false">K33+1.96*L33</f>
        <v>8.79163307397884</v>
      </c>
      <c r="O33" s="19" t="n">
        <f aca="false">2*(1-NORMSDIST(ABS(K33/L33)))</f>
        <v>0.73276310482136</v>
      </c>
      <c r="P33" s="15" t="str">
        <f aca="false">IF(O33&lt;0.01,"**",IF(O33&lt;0.05,"*",""))</f>
        <v/>
      </c>
      <c r="Q33" s="15" t="n">
        <v>497</v>
      </c>
      <c r="R33" s="15" t="n">
        <v>395</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0.26647912515175</v>
      </c>
      <c r="F35" s="16" t="n">
        <v>0.320455065850337</v>
      </c>
      <c r="G35" s="16" t="n">
        <v>0.236803903352399</v>
      </c>
      <c r="H35" s="16" t="n">
        <v>0.28617738759208</v>
      </c>
      <c r="I35" s="17" t="n">
        <f aca="false">(F35-E35)*100</f>
        <v>5.3975940698587</v>
      </c>
      <c r="J35" s="17" t="n">
        <f aca="false">(H35-G35)*100</f>
        <v>4.93734842396814</v>
      </c>
      <c r="K35" s="17" t="n">
        <f aca="false">I35-J35</f>
        <v>0.460245645890564</v>
      </c>
      <c r="L35" s="18" t="n">
        <v>3.77865661223722</v>
      </c>
      <c r="M35" s="17" t="n">
        <f aca="false">K35-1.96*L35</f>
        <v>-6.94592131409439</v>
      </c>
      <c r="N35" s="17" t="n">
        <f aca="false">K35+1.96*L35</f>
        <v>7.86641260587552</v>
      </c>
      <c r="O35" s="19" t="n">
        <f aca="false">2*(1-NORMSDIST(ABS(K35/L35)))</f>
        <v>0.903056309275844</v>
      </c>
      <c r="P35" s="15" t="str">
        <f aca="false">IF(O35&lt;0.01,"**",IF(O35&lt;0.05,"*",""))</f>
        <v/>
      </c>
      <c r="Q35" s="15" t="n">
        <v>510</v>
      </c>
      <c r="R35" s="15" t="n">
        <v>403</v>
      </c>
      <c r="S35" s="15"/>
    </row>
    <row r="36" customFormat="false" ht="15" hidden="false" customHeight="false" outlineLevel="0" collapsed="false">
      <c r="A36" s="15" t="s">
        <v>108</v>
      </c>
      <c r="B36" s="15" t="s">
        <v>221</v>
      </c>
      <c r="C36" s="15" t="s">
        <v>111</v>
      </c>
      <c r="D36" s="15" t="s">
        <v>222</v>
      </c>
      <c r="E36" s="16" t="n">
        <v>0.190215597255844</v>
      </c>
      <c r="F36" s="16" t="n">
        <v>0.17613807289003</v>
      </c>
      <c r="G36" s="16" t="n">
        <v>0.136447169735172</v>
      </c>
      <c r="H36" s="16" t="n">
        <v>0.171963709591447</v>
      </c>
      <c r="I36" s="17" t="n">
        <f aca="false">(F36-E36)*100</f>
        <v>-1.40775243658139</v>
      </c>
      <c r="J36" s="17" t="n">
        <f aca="false">(H36-G36)*100</f>
        <v>3.55165398562746</v>
      </c>
      <c r="K36" s="17" t="n">
        <f aca="false">I36-J36</f>
        <v>-4.95940642220885</v>
      </c>
      <c r="L36" s="18" t="n">
        <v>3.95191912727646</v>
      </c>
      <c r="M36" s="17" t="n">
        <f aca="false">K36-1.96*L36</f>
        <v>-12.7051679116707</v>
      </c>
      <c r="N36" s="17" t="n">
        <f aca="false">K36+1.96*L36</f>
        <v>2.78635506725301</v>
      </c>
      <c r="O36" s="19" t="n">
        <f aca="false">2*(1-NORMSDIST(ABS(K36/L36)))</f>
        <v>0.209501916832773</v>
      </c>
      <c r="P36" s="15" t="str">
        <f aca="false">IF(O36&lt;0.01,"**",IF(O36&lt;0.05,"*",""))</f>
        <v/>
      </c>
      <c r="Q36" s="15" t="n">
        <v>510</v>
      </c>
      <c r="R36" s="15" t="n">
        <v>403</v>
      </c>
      <c r="S36" s="15"/>
    </row>
    <row r="37" customFormat="false" ht="15" hidden="false" customHeight="false" outlineLevel="0" collapsed="false">
      <c r="A37" s="15" t="s">
        <v>108</v>
      </c>
      <c r="B37" s="15" t="s">
        <v>223</v>
      </c>
      <c r="C37" s="15" t="s">
        <v>113</v>
      </c>
      <c r="D37" s="15" t="s">
        <v>220</v>
      </c>
      <c r="E37" s="16" t="n">
        <v>0.103879361200778</v>
      </c>
      <c r="F37" s="16" t="n">
        <v>0.121642977947739</v>
      </c>
      <c r="G37" s="16" t="n">
        <v>0.0925792317013895</v>
      </c>
      <c r="H37" s="16" t="n">
        <v>0.130636280636978</v>
      </c>
      <c r="I37" s="17" t="n">
        <f aca="false">(F37-E37)*100</f>
        <v>1.77636167469603</v>
      </c>
      <c r="J37" s="17" t="n">
        <f aca="false">(H37-G37)*100</f>
        <v>3.80570489355882</v>
      </c>
      <c r="K37" s="17" t="n">
        <f aca="false">I37-J37</f>
        <v>-2.02934321886278</v>
      </c>
      <c r="L37" s="18" t="n">
        <v>2.51128191096767</v>
      </c>
      <c r="M37" s="17" t="n">
        <f aca="false">K37-1.96*L37</f>
        <v>-6.95145576435941</v>
      </c>
      <c r="N37" s="17" t="n">
        <f aca="false">K37+1.96*L37</f>
        <v>2.89276932663384</v>
      </c>
      <c r="O37" s="19" t="n">
        <f aca="false">2*(1-NORMSDIST(ABS(K37/L37)))</f>
        <v>0.41903844850737</v>
      </c>
      <c r="P37" s="15" t="str">
        <f aca="false">IF(O37&lt;0.01,"**",IF(O37&lt;0.05,"*",""))</f>
        <v/>
      </c>
      <c r="Q37" s="15" t="n">
        <v>510</v>
      </c>
      <c r="R37" s="15" t="n">
        <v>403</v>
      </c>
      <c r="S37" s="15"/>
    </row>
    <row r="38" customFormat="false" ht="15" hidden="false" customHeight="false" outlineLevel="0" collapsed="false">
      <c r="A38" s="15" t="s">
        <v>108</v>
      </c>
      <c r="B38" s="15" t="s">
        <v>224</v>
      </c>
      <c r="C38" s="15" t="s">
        <v>115</v>
      </c>
      <c r="D38" s="15" t="s">
        <v>220</v>
      </c>
      <c r="E38" s="16" t="n">
        <v>0.0982914048374208</v>
      </c>
      <c r="F38" s="16" t="n">
        <v>0.146543154140754</v>
      </c>
      <c r="G38" s="16" t="n">
        <v>0.0833236167179075</v>
      </c>
      <c r="H38" s="16" t="n">
        <v>0.11399537068509</v>
      </c>
      <c r="I38" s="17" t="n">
        <f aca="false">(F38-E38)*100</f>
        <v>4.82517493033331</v>
      </c>
      <c r="J38" s="17" t="n">
        <f aca="false">(H38-G38)*100</f>
        <v>3.06717539671829</v>
      </c>
      <c r="K38" s="17" t="n">
        <f aca="false">I38-J38</f>
        <v>1.75799953361503</v>
      </c>
      <c r="L38" s="18" t="n">
        <v>2.66972280401418</v>
      </c>
      <c r="M38" s="17" t="n">
        <f aca="false">K38-1.96*L38</f>
        <v>-3.47465716225277</v>
      </c>
      <c r="N38" s="17" t="n">
        <f aca="false">K38+1.96*L38</f>
        <v>6.99065622948282</v>
      </c>
      <c r="O38" s="19" t="n">
        <f aca="false">2*(1-NORMSDIST(ABS(K38/L38)))</f>
        <v>0.510220008808008</v>
      </c>
      <c r="P38" s="15" t="str">
        <f aca="false">IF(O38&lt;0.01,"**",IF(O38&lt;0.05,"*",""))</f>
        <v/>
      </c>
      <c r="Q38" s="15" t="n">
        <v>510</v>
      </c>
      <c r="R38" s="15" t="n">
        <v>403</v>
      </c>
      <c r="S38" s="15"/>
    </row>
    <row r="39" customFormat="false" ht="15" hidden="false" customHeight="false" outlineLevel="0" collapsed="false">
      <c r="A39" s="15" t="s">
        <v>108</v>
      </c>
      <c r="B39" s="15" t="s">
        <v>225</v>
      </c>
      <c r="C39" s="15" t="s">
        <v>117</v>
      </c>
      <c r="D39" s="15" t="s">
        <v>220</v>
      </c>
      <c r="E39" s="16" t="n">
        <v>0.0673359379661284</v>
      </c>
      <c r="F39" s="16" t="n">
        <v>0.0793794041771847</v>
      </c>
      <c r="G39" s="16" t="n">
        <v>0.0512805789773162</v>
      </c>
      <c r="H39" s="16" t="n">
        <v>0.0621151311129347</v>
      </c>
      <c r="I39" s="17" t="n">
        <f aca="false">(F39-E39)*100</f>
        <v>1.20434662110563</v>
      </c>
      <c r="J39" s="17" t="n">
        <f aca="false">(H39-G39)*100</f>
        <v>1.08345521356184</v>
      </c>
      <c r="K39" s="17" t="n">
        <f aca="false">I39-J39</f>
        <v>0.120891407543781</v>
      </c>
      <c r="L39" s="18" t="n">
        <v>2.17049352292158</v>
      </c>
      <c r="M39" s="17" t="n">
        <f aca="false">K39-1.96*L39</f>
        <v>-4.13327589738252</v>
      </c>
      <c r="N39" s="17" t="n">
        <f aca="false">K39+1.96*L39</f>
        <v>4.37505871247008</v>
      </c>
      <c r="O39" s="19" t="n">
        <f aca="false">2*(1-NORMSDIST(ABS(K39/L39)))</f>
        <v>0.95558266466149</v>
      </c>
      <c r="P39" s="15" t="str">
        <f aca="false">IF(O39&lt;0.01,"**",IF(O39&lt;0.05,"*",""))</f>
        <v/>
      </c>
      <c r="Q39" s="15" t="n">
        <v>510</v>
      </c>
      <c r="R39" s="15" t="n">
        <v>403</v>
      </c>
      <c r="S39" s="15"/>
    </row>
    <row r="40" customFormat="false" ht="15" hidden="false" customHeight="false" outlineLevel="0" collapsed="false">
      <c r="A40" s="15" t="s">
        <v>108</v>
      </c>
      <c r="B40" s="15" t="s">
        <v>226</v>
      </c>
      <c r="C40" s="15" t="s">
        <v>119</v>
      </c>
      <c r="D40" s="15" t="s">
        <v>220</v>
      </c>
      <c r="E40" s="16" t="n">
        <v>0.0177481505232016</v>
      </c>
      <c r="F40" s="16" t="n">
        <v>0.059618985035619</v>
      </c>
      <c r="G40" s="16" t="n">
        <v>0.0335418605266194</v>
      </c>
      <c r="H40" s="16" t="n">
        <v>0.0436718993523508</v>
      </c>
      <c r="I40" s="17" t="n">
        <f aca="false">(F40-E40)*100</f>
        <v>4.18708345124174</v>
      </c>
      <c r="J40" s="17" t="n">
        <f aca="false">(H40-G40)*100</f>
        <v>1.01300388257315</v>
      </c>
      <c r="K40" s="17" t="n">
        <f aca="false">I40-J40</f>
        <v>3.1740795686686</v>
      </c>
      <c r="L40" s="18" t="n">
        <v>1.50703923556351</v>
      </c>
      <c r="M40" s="17" t="n">
        <f aca="false">K40-1.96*L40</f>
        <v>0.22028266696411</v>
      </c>
      <c r="N40" s="17" t="n">
        <f aca="false">K40+1.96*L40</f>
        <v>6.12787647037309</v>
      </c>
      <c r="O40" s="19" t="n">
        <f aca="false">2*(1-NORMSDIST(ABS(K40/L40)))</f>
        <v>0.0351896605685227</v>
      </c>
      <c r="P40" s="15" t="str">
        <f aca="false">IF(O40&lt;0.01,"**",IF(O40&lt;0.05,"*",""))</f>
        <v>*</v>
      </c>
      <c r="Q40" s="15" t="n">
        <v>510</v>
      </c>
      <c r="R40" s="15" t="n">
        <v>403</v>
      </c>
      <c r="S40" s="15"/>
    </row>
    <row r="41" customFormat="false" ht="15" hidden="false" customHeight="false" outlineLevel="0" collapsed="false">
      <c r="A41" s="15" t="s">
        <v>108</v>
      </c>
      <c r="B41" s="15" t="s">
        <v>227</v>
      </c>
      <c r="C41" s="15" t="s">
        <v>121</v>
      </c>
      <c r="D41" s="15" t="s">
        <v>220</v>
      </c>
      <c r="E41" s="16" t="n">
        <v>0.0172064076909751</v>
      </c>
      <c r="F41" s="16" t="n">
        <v>0.0397512790097866</v>
      </c>
      <c r="G41" s="16" t="n">
        <v>0.0327248110315853</v>
      </c>
      <c r="H41" s="16" t="n">
        <v>0.0386250871828882</v>
      </c>
      <c r="I41" s="17" t="n">
        <f aca="false">(F41-E41)*100</f>
        <v>2.25448713188115</v>
      </c>
      <c r="J41" s="17" t="n">
        <f aca="false">(H41-G41)*100</f>
        <v>0.59002761513029</v>
      </c>
      <c r="K41" s="17" t="n">
        <f aca="false">I41-J41</f>
        <v>1.66445951675086</v>
      </c>
      <c r="L41" s="18" t="n">
        <v>1.34410888708002</v>
      </c>
      <c r="M41" s="17" t="n">
        <f aca="false">K41-1.96*L41</f>
        <v>-0.96999390192598</v>
      </c>
      <c r="N41" s="17" t="n">
        <f aca="false">K41+1.96*L41</f>
        <v>4.2989129354277</v>
      </c>
      <c r="O41" s="19" t="n">
        <f aca="false">2*(1-NORMSDIST(ABS(K41/L41)))</f>
        <v>0.215591198882859</v>
      </c>
      <c r="P41" s="15" t="str">
        <f aca="false">IF(O41&lt;0.01,"**",IF(O41&lt;0.05,"*",""))</f>
        <v/>
      </c>
      <c r="Q41" s="15" t="n">
        <v>510</v>
      </c>
      <c r="R41" s="15" t="n">
        <v>403</v>
      </c>
      <c r="S41" s="15"/>
    </row>
    <row r="42" customFormat="false" ht="15" hidden="false" customHeight="false" outlineLevel="0" collapsed="false">
      <c r="A42" s="15" t="s">
        <v>108</v>
      </c>
      <c r="B42" s="15" t="s">
        <v>228</v>
      </c>
      <c r="C42" s="15" t="s">
        <v>123</v>
      </c>
      <c r="D42" s="15" t="s">
        <v>220</v>
      </c>
      <c r="E42" s="16" t="n">
        <v>0.0442779213947882</v>
      </c>
      <c r="F42" s="16" t="n">
        <v>0.0696680584118629</v>
      </c>
      <c r="G42" s="16" t="n">
        <v>0.0397344380860371</v>
      </c>
      <c r="H42" s="16" t="n">
        <v>0.0497484951527973</v>
      </c>
      <c r="I42" s="17" t="n">
        <f aca="false">(F42-E42)*100</f>
        <v>2.53901370170747</v>
      </c>
      <c r="J42" s="17" t="n">
        <f aca="false">(H42-G42)*100</f>
        <v>1.00140570667602</v>
      </c>
      <c r="K42" s="17" t="n">
        <f aca="false">I42-J42</f>
        <v>1.53760799503145</v>
      </c>
      <c r="L42" s="18" t="n">
        <v>2.00694742203159</v>
      </c>
      <c r="M42" s="17" t="n">
        <f aca="false">K42-1.96*L42</f>
        <v>-2.39600895215047</v>
      </c>
      <c r="N42" s="17" t="n">
        <f aca="false">K42+1.96*L42</f>
        <v>5.47122494221337</v>
      </c>
      <c r="O42" s="19" t="n">
        <f aca="false">2*(1-NORMSDIST(ABS(K42/L42)))</f>
        <v>0.443591434303885</v>
      </c>
      <c r="P42" s="15" t="str">
        <f aca="false">IF(O42&lt;0.01,"**",IF(O42&lt;0.05,"*",""))</f>
        <v/>
      </c>
      <c r="Q42" s="15" t="n">
        <v>510</v>
      </c>
      <c r="R42" s="15" t="n">
        <v>403</v>
      </c>
      <c r="S42" s="15"/>
    </row>
    <row r="43" customFormat="false" ht="15" hidden="false" customHeight="false" outlineLevel="0" collapsed="false">
      <c r="A43" s="15" t="s">
        <v>108</v>
      </c>
      <c r="B43" s="15" t="s">
        <v>229</v>
      </c>
      <c r="C43" s="15" t="s">
        <v>125</v>
      </c>
      <c r="D43" s="15" t="s">
        <v>220</v>
      </c>
      <c r="E43" s="16" t="n">
        <v>0.00154235469155464</v>
      </c>
      <c r="F43" s="16" t="n">
        <v>0.0224355879734388</v>
      </c>
      <c r="G43" s="16" t="n">
        <v>0.010719527466671</v>
      </c>
      <c r="H43" s="16" t="n">
        <v>0.0115974072168016</v>
      </c>
      <c r="I43" s="17" t="n">
        <f aca="false">(F43-E43)*100</f>
        <v>2.08932332818841</v>
      </c>
      <c r="J43" s="17" t="n">
        <f aca="false">(H43-G43)*100</f>
        <v>0.0877879750130621</v>
      </c>
      <c r="K43" s="17" t="n">
        <f aca="false">I43-J43</f>
        <v>2.00153535317535</v>
      </c>
      <c r="L43" s="18" t="n">
        <v>0.810570368366887</v>
      </c>
      <c r="M43" s="17" t="n">
        <f aca="false">K43-1.96*L43</f>
        <v>0.412817431176254</v>
      </c>
      <c r="N43" s="17" t="n">
        <f aca="false">K43+1.96*L43</f>
        <v>3.59025327517445</v>
      </c>
      <c r="O43" s="19" t="n">
        <f aca="false">2*(1-NORMSDIST(ABS(K43/L43)))</f>
        <v>0.0135380497975299</v>
      </c>
      <c r="P43" s="15" t="str">
        <f aca="false">IF(O43&lt;0.01,"**",IF(O43&lt;0.05,"*",""))</f>
        <v>*</v>
      </c>
      <c r="Q43" s="15" t="n">
        <v>510</v>
      </c>
      <c r="R43" s="15" t="n">
        <v>403</v>
      </c>
      <c r="S43" s="15"/>
    </row>
    <row r="44" customFormat="false" ht="15" hidden="false" customHeight="false" outlineLevel="0" collapsed="false">
      <c r="A44" s="15" t="s">
        <v>108</v>
      </c>
      <c r="B44" s="15" t="s">
        <v>230</v>
      </c>
      <c r="C44" s="15" t="s">
        <v>127</v>
      </c>
      <c r="D44" s="15" t="s">
        <v>220</v>
      </c>
      <c r="E44" s="16" t="n">
        <v>0.0250066574013851</v>
      </c>
      <c r="F44" s="16" t="n">
        <v>0.0247968824649853</v>
      </c>
      <c r="G44" s="16" t="n">
        <v>0.0130836596450595</v>
      </c>
      <c r="H44" s="16" t="n">
        <v>0.018732181374955</v>
      </c>
      <c r="I44" s="17" t="n">
        <f aca="false">(F44-E44)*100</f>
        <v>-0.0209774936399749</v>
      </c>
      <c r="J44" s="17" t="n">
        <f aca="false">(H44-G44)*100</f>
        <v>0.564852172989552</v>
      </c>
      <c r="K44" s="17" t="n">
        <f aca="false">I44-J44</f>
        <v>-0.585829666629527</v>
      </c>
      <c r="L44" s="18" t="n">
        <v>1.41280531395264</v>
      </c>
      <c r="M44" s="17" t="n">
        <f aca="false">K44-1.96*L44</f>
        <v>-3.35492808197671</v>
      </c>
      <c r="N44" s="17" t="n">
        <f aca="false">K44+1.96*L44</f>
        <v>2.18326874871765</v>
      </c>
      <c r="O44" s="19" t="n">
        <f aca="false">2*(1-NORMSDIST(ABS(K44/L44)))</f>
        <v>0.678392987038298</v>
      </c>
      <c r="P44" s="15" t="str">
        <f aca="false">IF(O44&lt;0.01,"**",IF(O44&lt;0.05,"*",""))</f>
        <v/>
      </c>
      <c r="Q44" s="15" t="n">
        <v>510</v>
      </c>
      <c r="R44" s="15" t="n">
        <v>403</v>
      </c>
      <c r="S44" s="15"/>
    </row>
    <row r="45" customFormat="false" ht="15" hidden="false" customHeight="false" outlineLevel="0" collapsed="false">
      <c r="A45" s="15" t="s">
        <v>108</v>
      </c>
      <c r="B45" s="15" t="s">
        <v>231</v>
      </c>
      <c r="C45" s="15" t="s">
        <v>129</v>
      </c>
      <c r="D45" s="15" t="s">
        <v>232</v>
      </c>
      <c r="E45" s="16" t="n">
        <v>0.111455583492039</v>
      </c>
      <c r="F45" s="16" t="n">
        <v>0.0621035747900081</v>
      </c>
      <c r="G45" s="16" t="n">
        <v>0.0623182408959301</v>
      </c>
      <c r="H45" s="16" t="n">
        <v>0.0595406896962991</v>
      </c>
      <c r="I45" s="17" t="n">
        <f aca="false">(F45-E45)*100</f>
        <v>-4.93520087020308</v>
      </c>
      <c r="J45" s="17" t="n">
        <f aca="false">(H45-G45)*100</f>
        <v>-0.277755119963107</v>
      </c>
      <c r="K45" s="17" t="n">
        <f aca="false">I45-J45</f>
        <v>-4.65744575023997</v>
      </c>
      <c r="L45" s="18" t="n">
        <v>3.53860740116162</v>
      </c>
      <c r="M45" s="17" t="n">
        <f aca="false">K45-1.96*L45</f>
        <v>-11.5931162565168</v>
      </c>
      <c r="N45" s="17" t="n">
        <f aca="false">K45+1.96*L45</f>
        <v>2.27822475603681</v>
      </c>
      <c r="O45" s="19" t="n">
        <f aca="false">2*(1-NORMSDIST(ABS(K45/L45)))</f>
        <v>0.188113496277866</v>
      </c>
      <c r="P45" s="15" t="str">
        <f aca="false">IF(O45&lt;0.01,"**",IF(O45&lt;0.05,"*",""))</f>
        <v/>
      </c>
      <c r="Q45" s="15" t="n">
        <v>503</v>
      </c>
      <c r="R45" s="15" t="n">
        <v>401</v>
      </c>
      <c r="S45" s="15"/>
    </row>
    <row r="46" customFormat="false" ht="15" hidden="false" customHeight="false" outlineLevel="0" collapsed="false">
      <c r="A46" s="15" t="s">
        <v>108</v>
      </c>
      <c r="B46" s="15" t="s">
        <v>233</v>
      </c>
      <c r="C46" s="15" t="s">
        <v>131</v>
      </c>
      <c r="D46" s="15" t="s">
        <v>232</v>
      </c>
      <c r="E46" s="16" t="n">
        <v>0.00603265343648607</v>
      </c>
      <c r="F46" s="16" t="n">
        <v>0.00246458821957644</v>
      </c>
      <c r="G46" s="16" t="n">
        <v>0.00866427652821676</v>
      </c>
      <c r="H46" s="16" t="n">
        <v>0.00525376436830882</v>
      </c>
      <c r="I46" s="17" t="n">
        <f aca="false">(F46-E46)*100</f>
        <v>-0.356806521690963</v>
      </c>
      <c r="J46" s="17" t="n">
        <f aca="false">(H46-G46)*100</f>
        <v>-0.341051215990794</v>
      </c>
      <c r="K46" s="17" t="n">
        <f aca="false">I46-J46</f>
        <v>-0.0157553057001684</v>
      </c>
      <c r="L46" s="18" t="n">
        <v>0.488255225420765</v>
      </c>
      <c r="M46" s="17" t="n">
        <f aca="false">K46-1.96*L46</f>
        <v>-0.972735547524868</v>
      </c>
      <c r="N46" s="17" t="n">
        <f aca="false">K46+1.96*L46</f>
        <v>0.941224936124531</v>
      </c>
      <c r="O46" s="19" t="n">
        <f aca="false">2*(1-NORMSDIST(ABS(K46/L46)))</f>
        <v>0.974257860943917</v>
      </c>
      <c r="P46" s="15" t="str">
        <f aca="false">IF(O46&lt;0.01,"**",IF(O46&lt;0.05,"*",""))</f>
        <v/>
      </c>
      <c r="Q46" s="15" t="n">
        <v>510</v>
      </c>
      <c r="R46" s="15" t="n">
        <v>403</v>
      </c>
      <c r="S46" s="15"/>
    </row>
    <row r="47" customFormat="false" ht="15" hidden="false" customHeight="false" outlineLevel="0" collapsed="false">
      <c r="A47" s="15" t="s">
        <v>108</v>
      </c>
      <c r="B47" s="15" t="s">
        <v>234</v>
      </c>
      <c r="C47" s="15" t="s">
        <v>133</v>
      </c>
      <c r="D47" s="15" t="s">
        <v>235</v>
      </c>
      <c r="E47" s="16" t="n">
        <v>0.104040946035824</v>
      </c>
      <c r="F47" s="16" t="n">
        <v>0.0877903227615424</v>
      </c>
      <c r="G47" s="16" t="n">
        <v>0.0850901957369958</v>
      </c>
      <c r="H47" s="16" t="n">
        <v>0.0619644852554075</v>
      </c>
      <c r="I47" s="17" t="n">
        <f aca="false">(F47-E47)*100</f>
        <v>-1.62506232742816</v>
      </c>
      <c r="J47" s="17" t="n">
        <f aca="false">(H47-G47)*100</f>
        <v>-2.31257104815884</v>
      </c>
      <c r="K47" s="17" t="n">
        <f aca="false">I47-J47</f>
        <v>0.687508720730672</v>
      </c>
      <c r="L47" s="18" t="n">
        <v>3.90493321811748</v>
      </c>
      <c r="M47" s="17" t="n">
        <f aca="false">K47-1.96*L47</f>
        <v>-6.96616038677958</v>
      </c>
      <c r="N47" s="17" t="n">
        <f aca="false">K47+1.96*L47</f>
        <v>8.34117782824092</v>
      </c>
      <c r="O47" s="19" t="n">
        <f aca="false">2*(1-NORMSDIST(ABS(K47/L47)))</f>
        <v>0.860245562377094</v>
      </c>
      <c r="P47" s="15" t="str">
        <f aca="false">IF(O47&lt;0.01,"**",IF(O47&lt;0.05,"*",""))</f>
        <v/>
      </c>
      <c r="Q47" s="15" t="n">
        <v>152</v>
      </c>
      <c r="R47" s="15" t="n">
        <v>148</v>
      </c>
      <c r="S47" s="15"/>
    </row>
    <row r="48" customFormat="false" ht="15" hidden="false" customHeight="false" outlineLevel="0" collapsed="false">
      <c r="A48" s="15" t="s">
        <v>108</v>
      </c>
      <c r="B48" s="15" t="s">
        <v>236</v>
      </c>
      <c r="C48" s="15" t="s">
        <v>135</v>
      </c>
      <c r="D48" s="15" t="s">
        <v>235</v>
      </c>
      <c r="E48" s="16" t="n">
        <v>0.0180021860609744</v>
      </c>
      <c r="F48" s="16" t="n">
        <v>0.168780868640896</v>
      </c>
      <c r="G48" s="16" t="n">
        <v>0.0367449458061523</v>
      </c>
      <c r="H48" s="16" t="n">
        <v>0.0818324953802652</v>
      </c>
      <c r="I48" s="17" t="n">
        <f aca="false">(F48-E48)*100</f>
        <v>15.0778682579921</v>
      </c>
      <c r="J48" s="17" t="n">
        <f aca="false">(H48-G48)*100</f>
        <v>4.50875495741129</v>
      </c>
      <c r="K48" s="17" t="n">
        <f aca="false">I48-J48</f>
        <v>10.5691133005809</v>
      </c>
      <c r="L48" s="18" t="n">
        <v>4.96710663257227</v>
      </c>
      <c r="M48" s="17" t="n">
        <f aca="false">K48-1.96*L48</f>
        <v>0.833584300739213</v>
      </c>
      <c r="N48" s="17" t="n">
        <f aca="false">K48+1.96*L48</f>
        <v>20.3046423004225</v>
      </c>
      <c r="O48" s="19" t="n">
        <f aca="false">2*(1-NORMSDIST(ABS(K48/L48)))</f>
        <v>0.0333519359113368</v>
      </c>
      <c r="P48" s="15" t="str">
        <f aca="false">IF(O48&lt;0.01,"**",IF(O48&lt;0.05,"*",""))</f>
        <v>*</v>
      </c>
      <c r="Q48" s="15" t="n">
        <v>55</v>
      </c>
      <c r="R48" s="15" t="n">
        <v>71</v>
      </c>
      <c r="S48" s="15"/>
    </row>
    <row r="49" customFormat="false" ht="15" hidden="false" customHeight="false" outlineLevel="0" collapsed="false">
      <c r="A49" s="15" t="s">
        <v>108</v>
      </c>
      <c r="B49" s="15" t="s">
        <v>237</v>
      </c>
      <c r="C49" s="15" t="s">
        <v>137</v>
      </c>
      <c r="D49" s="15" t="s">
        <v>235</v>
      </c>
      <c r="E49" s="16" t="n">
        <v>0.132760354039501</v>
      </c>
      <c r="F49" s="16" t="n">
        <v>0.199216932551499</v>
      </c>
      <c r="G49" s="16" t="n">
        <v>0.144205614171043</v>
      </c>
      <c r="H49" s="16" t="n">
        <v>0.186741843104807</v>
      </c>
      <c r="I49" s="17" t="n">
        <f aca="false">(F49-E49)*100</f>
        <v>6.6456578511998</v>
      </c>
      <c r="J49" s="17" t="n">
        <f aca="false">(H49-G49)*100</f>
        <v>4.25362289337641</v>
      </c>
      <c r="K49" s="17" t="n">
        <f aca="false">I49-J49</f>
        <v>2.39203495782339</v>
      </c>
      <c r="L49" s="18" t="n">
        <v>4.9518977248006</v>
      </c>
      <c r="M49" s="17" t="n">
        <f aca="false">K49-1.96*L49</f>
        <v>-7.31368458278579</v>
      </c>
      <c r="N49" s="17" t="n">
        <f aca="false">K49+1.96*L49</f>
        <v>12.0977544984326</v>
      </c>
      <c r="O49" s="19" t="n">
        <f aca="false">2*(1-NORMSDIST(ABS(K49/L49)))</f>
        <v>0.62905725780726</v>
      </c>
      <c r="P49" s="15" t="str">
        <f aca="false">IF(O49&lt;0.01,"**",IF(O49&lt;0.05,"*",""))</f>
        <v/>
      </c>
      <c r="Q49" s="15" t="n">
        <v>177</v>
      </c>
      <c r="R49" s="15" t="n">
        <v>176</v>
      </c>
      <c r="S49" s="15"/>
    </row>
    <row r="50" customFormat="false" ht="15" hidden="false" customHeight="false" outlineLevel="0" collapsed="false">
      <c r="A50" s="15" t="s">
        <v>108</v>
      </c>
      <c r="B50" s="15" t="s">
        <v>238</v>
      </c>
      <c r="C50" s="15" t="s">
        <v>139</v>
      </c>
      <c r="D50" s="15" t="s">
        <v>235</v>
      </c>
      <c r="E50" s="16" t="n">
        <v>0.309489258205452</v>
      </c>
      <c r="F50" s="16" t="n">
        <v>0.225161661257661</v>
      </c>
      <c r="G50" s="16" t="n">
        <v>0.181785085441352</v>
      </c>
      <c r="H50" s="16" t="n">
        <v>0.22155194391015</v>
      </c>
      <c r="I50" s="17" t="n">
        <f aca="false">(F50-E50)*100</f>
        <v>-8.4327596947791</v>
      </c>
      <c r="J50" s="17" t="n">
        <f aca="false">(H50-G50)*100</f>
        <v>3.97668584687985</v>
      </c>
      <c r="K50" s="17" t="n">
        <f aca="false">I50-J50</f>
        <v>-12.409445541659</v>
      </c>
      <c r="L50" s="18" t="n">
        <v>13.316809143187</v>
      </c>
      <c r="M50" s="17" t="n">
        <f aca="false">K50-1.96*L50</f>
        <v>-38.5103914623054</v>
      </c>
      <c r="N50" s="17" t="n">
        <f aca="false">K50+1.96*L50</f>
        <v>13.6915003789875</v>
      </c>
      <c r="O50" s="19" t="n">
        <f aca="false">2*(1-NORMSDIST(ABS(K50/L50)))</f>
        <v>0.351407182882764</v>
      </c>
      <c r="P50" s="15" t="str">
        <f aca="false">IF(O50&lt;0.01,"**",IF(O50&lt;0.05,"*",""))</f>
        <v/>
      </c>
      <c r="Q50" s="15" t="n">
        <v>84</v>
      </c>
      <c r="R50" s="15" t="n">
        <v>53</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0.470694605160692</v>
      </c>
      <c r="F52" s="16" t="n">
        <v>0.557136632661783</v>
      </c>
      <c r="G52" s="16" t="n">
        <v>0.462928331844095</v>
      </c>
      <c r="H52" s="16" t="n">
        <v>0.470283181328805</v>
      </c>
      <c r="I52" s="17" t="n">
        <f aca="false">(F52-E52)*100</f>
        <v>8.64420275010913</v>
      </c>
      <c r="J52" s="17" t="n">
        <f aca="false">(H52-G52)*100</f>
        <v>0.735484948470927</v>
      </c>
      <c r="K52" s="17" t="n">
        <f aca="false">I52-J52</f>
        <v>7.9087178016382</v>
      </c>
      <c r="L52" s="18" t="n">
        <v>4.92161858629972</v>
      </c>
      <c r="M52" s="17" t="n">
        <f aca="false">K52-1.96*L52</f>
        <v>-1.73765462750924</v>
      </c>
      <c r="N52" s="17" t="n">
        <f aca="false">K52+1.96*L52</f>
        <v>17.5550902307857</v>
      </c>
      <c r="O52" s="19" t="n">
        <f aca="false">2*(1-NORMSDIST(ABS(K52/L52)))</f>
        <v>0.108068777448617</v>
      </c>
      <c r="P52" s="15" t="str">
        <f aca="false">IF(O52&lt;0.01,"**",IF(O52&lt;0.05,"*",""))</f>
        <v/>
      </c>
      <c r="Q52" s="15" t="n">
        <v>386</v>
      </c>
      <c r="R52" s="15" t="n">
        <v>350</v>
      </c>
      <c r="S52" s="15" t="s">
        <v>241</v>
      </c>
    </row>
    <row r="53" customFormat="false" ht="15" hidden="false" customHeight="false" outlineLevel="0" collapsed="false">
      <c r="A53" s="15" t="s">
        <v>141</v>
      </c>
      <c r="B53" s="15" t="s">
        <v>242</v>
      </c>
      <c r="C53" s="15" t="s">
        <v>144</v>
      </c>
      <c r="D53" s="15" t="s">
        <v>240</v>
      </c>
      <c r="E53" s="16" t="n">
        <v>0.793951198975261</v>
      </c>
      <c r="F53" s="16" t="n">
        <v>0.742018796741706</v>
      </c>
      <c r="G53" s="16" t="n">
        <v>0.744885975555125</v>
      </c>
      <c r="H53" s="16" t="n">
        <v>0.702092183390508</v>
      </c>
      <c r="I53" s="17" t="n">
        <f aca="false">(F53-E53)*100</f>
        <v>-5.19324022335551</v>
      </c>
      <c r="J53" s="17" t="n">
        <f aca="false">(H53-G53)*100</f>
        <v>-4.27937921646165</v>
      </c>
      <c r="K53" s="17" t="n">
        <f aca="false">I53-J53</f>
        <v>-0.913861006893857</v>
      </c>
      <c r="L53" s="18" t="n">
        <v>4.13111362107364</v>
      </c>
      <c r="M53" s="17" t="n">
        <f aca="false">K53-1.96*L53</f>
        <v>-9.0108437041982</v>
      </c>
      <c r="N53" s="17" t="n">
        <f aca="false">K53+1.96*L53</f>
        <v>7.18312169041048</v>
      </c>
      <c r="O53" s="19" t="n">
        <f aca="false">2*(1-NORMSDIST(ABS(K53/L53)))</f>
        <v>0.824925650856347</v>
      </c>
      <c r="P53" s="15" t="str">
        <f aca="false">IF(O53&lt;0.01,"**",IF(O53&lt;0.05,"*",""))</f>
        <v/>
      </c>
      <c r="Q53" s="15" t="n">
        <v>370</v>
      </c>
      <c r="R53" s="15" t="n">
        <v>330</v>
      </c>
      <c r="S53" s="15" t="s">
        <v>241</v>
      </c>
    </row>
    <row r="54" customFormat="false" ht="15" hidden="false" customHeight="false" outlineLevel="0" collapsed="false">
      <c r="A54" s="15" t="s">
        <v>141</v>
      </c>
      <c r="B54" s="15" t="s">
        <v>243</v>
      </c>
      <c r="C54" s="15" t="s">
        <v>146</v>
      </c>
      <c r="D54" s="15" t="s">
        <v>240</v>
      </c>
      <c r="E54" s="16" t="n">
        <v>0.543352636906755</v>
      </c>
      <c r="F54" s="16" t="n">
        <v>0.339402946145836</v>
      </c>
      <c r="G54" s="16" t="n">
        <v>0.432754058046581</v>
      </c>
      <c r="H54" s="16" t="n">
        <v>0.287332965090121</v>
      </c>
      <c r="I54" s="17" t="n">
        <f aca="false">(F54-E54)*100</f>
        <v>-20.3949690760919</v>
      </c>
      <c r="J54" s="17" t="n">
        <f aca="false">(H54-G54)*100</f>
        <v>-14.542109295646</v>
      </c>
      <c r="K54" s="17" t="n">
        <f aca="false">I54-J54</f>
        <v>-5.85285978044595</v>
      </c>
      <c r="L54" s="18" t="n">
        <v>7.01629971379708</v>
      </c>
      <c r="M54" s="17" t="n">
        <f aca="false">K54-1.96*L54</f>
        <v>-19.6048072194882</v>
      </c>
      <c r="N54" s="17" t="n">
        <f aca="false">K54+1.96*L54</f>
        <v>7.89908765859633</v>
      </c>
      <c r="O54" s="19" t="n">
        <f aca="false">2*(1-NORMSDIST(ABS(K54/L54)))</f>
        <v>0.404179327887027</v>
      </c>
      <c r="P54" s="15" t="str">
        <f aca="false">IF(O54&lt;0.01,"**",IF(O54&lt;0.05,"*",""))</f>
        <v/>
      </c>
      <c r="Q54" s="15" t="n">
        <v>185</v>
      </c>
      <c r="R54" s="15" t="n">
        <v>262</v>
      </c>
      <c r="S54" s="15" t="s">
        <v>241</v>
      </c>
    </row>
    <row r="55" customFormat="false" ht="15" hidden="false" customHeight="false" outlineLevel="0" collapsed="false">
      <c r="A55" s="15" t="s">
        <v>141</v>
      </c>
      <c r="B55" s="15" t="s">
        <v>244</v>
      </c>
      <c r="C55" s="15" t="s">
        <v>148</v>
      </c>
      <c r="D55" s="15" t="s">
        <v>240</v>
      </c>
      <c r="E55" s="16" t="n">
        <v>0.493878535327091</v>
      </c>
      <c r="F55" s="16" t="n">
        <v>0.302461193951366</v>
      </c>
      <c r="G55" s="16" t="n">
        <v>0.400648741130945</v>
      </c>
      <c r="H55" s="16" t="n">
        <v>0.233482558313954</v>
      </c>
      <c r="I55" s="17" t="n">
        <f aca="false">(F55-E55)*100</f>
        <v>-19.1417341375725</v>
      </c>
      <c r="J55" s="17" t="n">
        <f aca="false">(H55-G55)*100</f>
        <v>-16.7166182816991</v>
      </c>
      <c r="K55" s="17" t="n">
        <f aca="false">I55-J55</f>
        <v>-2.42511585587346</v>
      </c>
      <c r="L55" s="18" t="n">
        <v>7.09092775427973</v>
      </c>
      <c r="M55" s="17" t="n">
        <f aca="false">K55-1.96*L55</f>
        <v>-16.3233342542617</v>
      </c>
      <c r="N55" s="17" t="n">
        <f aca="false">K55+1.96*L55</f>
        <v>11.4731025425148</v>
      </c>
      <c r="O55" s="19" t="n">
        <f aca="false">2*(1-NORMSDIST(ABS(K55/L55)))</f>
        <v>0.732348922069883</v>
      </c>
      <c r="P55" s="15" t="str">
        <f aca="false">IF(O55&lt;0.01,"**",IF(O55&lt;0.05,"*",""))</f>
        <v/>
      </c>
      <c r="Q55" s="15" t="n">
        <v>136</v>
      </c>
      <c r="R55" s="15" t="n">
        <v>149</v>
      </c>
      <c r="S55" s="15" t="s">
        <v>241</v>
      </c>
    </row>
    <row r="56" customFormat="false" ht="15" hidden="false" customHeight="false" outlineLevel="0" collapsed="false">
      <c r="A56" s="15" t="s">
        <v>141</v>
      </c>
      <c r="B56" s="15" t="s">
        <v>245</v>
      </c>
      <c r="C56" s="15" t="s">
        <v>150</v>
      </c>
      <c r="D56" s="15" t="s">
        <v>240</v>
      </c>
      <c r="E56" s="16" t="n">
        <v>0.65643199049108</v>
      </c>
      <c r="F56" s="16" t="n">
        <v>0.65546587794438</v>
      </c>
      <c r="G56" s="16" t="n">
        <v>0.580940762693247</v>
      </c>
      <c r="H56" s="16" t="n">
        <v>0.514601449688972</v>
      </c>
      <c r="I56" s="17" t="n">
        <f aca="false">(F56-E56)*100</f>
        <v>-0.0966112546700648</v>
      </c>
      <c r="J56" s="17" t="n">
        <f aca="false">(H56-G56)*100</f>
        <v>-6.63393130042749</v>
      </c>
      <c r="K56" s="17" t="n">
        <f aca="false">I56-J56</f>
        <v>6.53732004575742</v>
      </c>
      <c r="L56" s="18" t="n">
        <v>4.47904747010637</v>
      </c>
      <c r="M56" s="17" t="n">
        <f aca="false">K56-1.96*L56</f>
        <v>-2.24161299565106</v>
      </c>
      <c r="N56" s="17" t="n">
        <f aca="false">K56+1.96*L56</f>
        <v>15.3162530871659</v>
      </c>
      <c r="O56" s="19" t="n">
        <f aca="false">2*(1-NORMSDIST(ABS(K56/L56)))</f>
        <v>0.144418314025142</v>
      </c>
      <c r="P56" s="15" t="str">
        <f aca="false">IF(O56&lt;0.01,"**",IF(O56&lt;0.05,"*",""))</f>
        <v/>
      </c>
      <c r="Q56" s="15" t="n">
        <v>366</v>
      </c>
      <c r="R56" s="15" t="n">
        <v>337</v>
      </c>
      <c r="S56" s="15" t="s">
        <v>241</v>
      </c>
    </row>
    <row r="57" customFormat="false" ht="15" hidden="false" customHeight="false" outlineLevel="0" collapsed="false">
      <c r="A57" s="15" t="s">
        <v>141</v>
      </c>
      <c r="B57" s="15" t="s">
        <v>246</v>
      </c>
      <c r="C57" s="15" t="s">
        <v>152</v>
      </c>
      <c r="D57" s="15" t="s">
        <v>240</v>
      </c>
      <c r="E57" s="16" t="n">
        <v>0.444818578975317</v>
      </c>
      <c r="F57" s="16" t="n">
        <v>0.492865051208502</v>
      </c>
      <c r="G57" s="16" t="n">
        <v>0.474767260953447</v>
      </c>
      <c r="H57" s="16" t="n">
        <v>0.417413046045928</v>
      </c>
      <c r="I57" s="17" t="n">
        <f aca="false">(F57-E57)*100</f>
        <v>4.8046472233185</v>
      </c>
      <c r="J57" s="17" t="n">
        <f aca="false">(H57-G57)*100</f>
        <v>-5.7354214907519</v>
      </c>
      <c r="K57" s="17" t="n">
        <f aca="false">I57-J57</f>
        <v>10.5400687140704</v>
      </c>
      <c r="L57" s="18" t="n">
        <v>6.5715797784759</v>
      </c>
      <c r="M57" s="17" t="n">
        <f aca="false">K57-1.96*L57</f>
        <v>-2.34022765174236</v>
      </c>
      <c r="N57" s="17" t="n">
        <f aca="false">K57+1.96*L57</f>
        <v>23.4203650798832</v>
      </c>
      <c r="O57" s="19" t="n">
        <f aca="false">2*(1-NORMSDIST(ABS(K57/L57)))</f>
        <v>0.108739052153451</v>
      </c>
      <c r="P57" s="15" t="str">
        <f aca="false">IF(O57&lt;0.01,"**",IF(O57&lt;0.05,"*",""))</f>
        <v/>
      </c>
      <c r="Q57" s="15" t="n">
        <v>214</v>
      </c>
      <c r="R57" s="15" t="n">
        <v>225</v>
      </c>
      <c r="S57" s="15" t="s">
        <v>241</v>
      </c>
    </row>
    <row r="58" customFormat="false" ht="15" hidden="false" customHeight="false" outlineLevel="0" collapsed="false">
      <c r="A58" s="15" t="s">
        <v>141</v>
      </c>
      <c r="B58" s="15" t="s">
        <v>247</v>
      </c>
      <c r="C58" s="15" t="s">
        <v>154</v>
      </c>
      <c r="D58" s="15" t="s">
        <v>240</v>
      </c>
      <c r="E58" s="16" t="n">
        <v>0.688281053933367</v>
      </c>
      <c r="F58" s="16" t="n">
        <v>0.637722395902473</v>
      </c>
      <c r="G58" s="16" t="n">
        <v>0.701426073234237</v>
      </c>
      <c r="H58" s="16" t="n">
        <v>0.619302464615243</v>
      </c>
      <c r="I58" s="17" t="n">
        <f aca="false">(F58-E58)*100</f>
        <v>-5.0558658030894</v>
      </c>
      <c r="J58" s="17" t="n">
        <f aca="false">(H58-G58)*100</f>
        <v>-8.21236086189937</v>
      </c>
      <c r="K58" s="17" t="n">
        <f aca="false">I58-J58</f>
        <v>3.15649505880997</v>
      </c>
      <c r="L58" s="18" t="n">
        <v>6.90242471221945</v>
      </c>
      <c r="M58" s="17" t="n">
        <f aca="false">K58-1.96*L58</f>
        <v>-10.3722573771402</v>
      </c>
      <c r="N58" s="17" t="n">
        <f aca="false">K58+1.96*L58</f>
        <v>16.6852474947601</v>
      </c>
      <c r="O58" s="19" t="n">
        <f aca="false">2*(1-NORMSDIST(ABS(K58/L58)))</f>
        <v>0.647453739050633</v>
      </c>
      <c r="P58" s="15" t="str">
        <f aca="false">IF(O58&lt;0.01,"**",IF(O58&lt;0.05,"*",""))</f>
        <v/>
      </c>
      <c r="Q58" s="15" t="n">
        <v>135</v>
      </c>
      <c r="R58" s="15" t="n">
        <v>163</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0.657928534183695</v>
      </c>
      <c r="F60" s="16" t="n">
        <v>0.624072106100202</v>
      </c>
      <c r="G60" s="16" t="n">
        <v>0.686718308663413</v>
      </c>
      <c r="H60" s="16" t="n">
        <v>0.632298028848306</v>
      </c>
      <c r="I60" s="17" t="n">
        <f aca="false">(F60-E60)*100</f>
        <v>-3.38564280834934</v>
      </c>
      <c r="J60" s="17" t="n">
        <f aca="false">(H60-G60)*100</f>
        <v>-5.44202798151072</v>
      </c>
      <c r="K60" s="17" t="n">
        <f aca="false">I60-J60</f>
        <v>2.05638517316138</v>
      </c>
      <c r="L60" s="18" t="n">
        <v>4.91299989469717</v>
      </c>
      <c r="M60" s="17" t="n">
        <f aca="false">K60-1.96*L60</f>
        <v>-7.57309462044508</v>
      </c>
      <c r="N60" s="17" t="n">
        <f aca="false">K60+1.96*L60</f>
        <v>11.6858649667678</v>
      </c>
      <c r="O60" s="19" t="n">
        <f aca="false">2*(1-NORMSDIST(ABS(K60/L60)))</f>
        <v>0.675537737343738</v>
      </c>
      <c r="P60" s="15" t="str">
        <f aca="false">IF(O60&lt;0.01,"**",IF(O60&lt;0.05,"*",""))</f>
        <v/>
      </c>
      <c r="Q60" s="15" t="n">
        <v>396</v>
      </c>
      <c r="R60" s="15" t="n">
        <v>348</v>
      </c>
      <c r="S60" s="15"/>
    </row>
    <row r="61" customFormat="false" ht="15" hidden="false" customHeight="false" outlineLevel="0" collapsed="false">
      <c r="A61" s="15" t="s">
        <v>156</v>
      </c>
      <c r="B61" s="15" t="s">
        <v>250</v>
      </c>
      <c r="C61" s="15" t="s">
        <v>159</v>
      </c>
      <c r="D61" s="15" t="s">
        <v>249</v>
      </c>
      <c r="E61" s="16" t="n">
        <v>0.540353394969159</v>
      </c>
      <c r="F61" s="16" t="n">
        <v>0.508705261166031</v>
      </c>
      <c r="G61" s="16" t="n">
        <v>0.584195257343484</v>
      </c>
      <c r="H61" s="16" t="n">
        <v>0.491909369298561</v>
      </c>
      <c r="I61" s="17" t="n">
        <f aca="false">(F61-E61)*100</f>
        <v>-3.16481338031284</v>
      </c>
      <c r="J61" s="17" t="n">
        <f aca="false">(H61-G61)*100</f>
        <v>-9.22858880449229</v>
      </c>
      <c r="K61" s="17" t="n">
        <f aca="false">I61-J61</f>
        <v>6.06377542417946</v>
      </c>
      <c r="L61" s="18" t="n">
        <v>4.71737540300537</v>
      </c>
      <c r="M61" s="17" t="n">
        <f aca="false">K61-1.96*L61</f>
        <v>-3.18228036571107</v>
      </c>
      <c r="N61" s="17" t="n">
        <f aca="false">K61+1.96*L61</f>
        <v>15.30983121407</v>
      </c>
      <c r="O61" s="19" t="n">
        <f aca="false">2*(1-NORMSDIST(ABS(K61/L61)))</f>
        <v>0.198648018900376</v>
      </c>
      <c r="P61" s="15" t="str">
        <f aca="false">IF(O61&lt;0.01,"**",IF(O61&lt;0.05,"*",""))</f>
        <v/>
      </c>
      <c r="Q61" s="15" t="n">
        <v>414</v>
      </c>
      <c r="R61" s="15" t="n">
        <v>358</v>
      </c>
      <c r="S61" s="15"/>
    </row>
    <row r="62" customFormat="false" ht="15" hidden="false" customHeight="false" outlineLevel="0" collapsed="false">
      <c r="A62" s="15" t="s">
        <v>156</v>
      </c>
      <c r="B62" s="15" t="s">
        <v>251</v>
      </c>
      <c r="C62" s="15" t="s">
        <v>161</v>
      </c>
      <c r="D62" s="15" t="s">
        <v>249</v>
      </c>
      <c r="E62" s="16" t="n">
        <v>0.783901891354225</v>
      </c>
      <c r="F62" s="16" t="n">
        <v>0.698025188113729</v>
      </c>
      <c r="G62" s="16" t="n">
        <v>0.789657264204396</v>
      </c>
      <c r="H62" s="16" t="n">
        <v>0.722677116836508</v>
      </c>
      <c r="I62" s="17" t="n">
        <f aca="false">(F62-E62)*100</f>
        <v>-8.5876703240496</v>
      </c>
      <c r="J62" s="17" t="n">
        <f aca="false">(H62-G62)*100</f>
        <v>-6.69801473678879</v>
      </c>
      <c r="K62" s="17" t="n">
        <f aca="false">I62-J62</f>
        <v>-1.88965558726081</v>
      </c>
      <c r="L62" s="18" t="n">
        <v>5.31122758645199</v>
      </c>
      <c r="M62" s="17" t="n">
        <f aca="false">K62-1.96*L62</f>
        <v>-12.2996616567067</v>
      </c>
      <c r="N62" s="17" t="n">
        <f aca="false">K62+1.96*L62</f>
        <v>8.5203504821851</v>
      </c>
      <c r="O62" s="19" t="n">
        <f aca="false">2*(1-NORMSDIST(ABS(K62/L62)))</f>
        <v>0.72200151556159</v>
      </c>
      <c r="P62" s="15" t="str">
        <f aca="false">IF(O62&lt;0.01,"**",IF(O62&lt;0.05,"*",""))</f>
        <v/>
      </c>
      <c r="Q62" s="15" t="n">
        <v>179</v>
      </c>
      <c r="R62" s="15" t="n">
        <v>222</v>
      </c>
      <c r="S62" s="15"/>
    </row>
    <row r="63" customFormat="false" ht="15" hidden="false" customHeight="false" outlineLevel="0" collapsed="false">
      <c r="A63" s="15" t="s">
        <v>156</v>
      </c>
      <c r="B63" s="15" t="s">
        <v>252</v>
      </c>
      <c r="C63" s="15" t="s">
        <v>163</v>
      </c>
      <c r="D63" s="15" t="s">
        <v>249</v>
      </c>
      <c r="E63" s="16" t="n">
        <v>0.565960495489942</v>
      </c>
      <c r="F63" s="16" t="n">
        <v>0.522757699218769</v>
      </c>
      <c r="G63" s="16" t="n">
        <v>0.58310375970243</v>
      </c>
      <c r="H63" s="16" t="n">
        <v>0.541164452197258</v>
      </c>
      <c r="I63" s="17" t="n">
        <f aca="false">(F63-E63)*100</f>
        <v>-4.32027962711733</v>
      </c>
      <c r="J63" s="17" t="n">
        <f aca="false">(H63-G63)*100</f>
        <v>-4.19393075051723</v>
      </c>
      <c r="K63" s="17" t="n">
        <f aca="false">I63-J63</f>
        <v>-0.126348876600103</v>
      </c>
      <c r="L63" s="18" t="n">
        <v>4.83754766511199</v>
      </c>
      <c r="M63" s="17" t="n">
        <f aca="false">K63-1.96*L63</f>
        <v>-9.6079423002196</v>
      </c>
      <c r="N63" s="17" t="n">
        <f aca="false">K63+1.96*L63</f>
        <v>9.35524454701939</v>
      </c>
      <c r="O63" s="19" t="n">
        <f aca="false">2*(1-NORMSDIST(ABS(K63/L63)))</f>
        <v>0.979162922150907</v>
      </c>
      <c r="P63" s="15" t="str">
        <f aca="false">IF(O63&lt;0.01,"**",IF(O63&lt;0.05,"*",""))</f>
        <v/>
      </c>
      <c r="Q63" s="15" t="n">
        <v>393</v>
      </c>
      <c r="R63" s="15" t="n">
        <v>346</v>
      </c>
      <c r="S63" s="15"/>
    </row>
    <row r="64" customFormat="false" ht="15" hidden="false" customHeight="false" outlineLevel="0" collapsed="false">
      <c r="A64" s="15" t="s">
        <v>156</v>
      </c>
      <c r="B64" s="15" t="s">
        <v>253</v>
      </c>
      <c r="C64" s="15" t="s">
        <v>165</v>
      </c>
      <c r="D64" s="15" t="s">
        <v>249</v>
      </c>
      <c r="E64" s="16" t="n">
        <v>0.57756481296719</v>
      </c>
      <c r="F64" s="16" t="n">
        <v>0.605086072817976</v>
      </c>
      <c r="G64" s="16" t="n">
        <v>0.656656437495889</v>
      </c>
      <c r="H64" s="16" t="n">
        <v>0.587686763447832</v>
      </c>
      <c r="I64" s="17" t="n">
        <f aca="false">(F64-E64)*100</f>
        <v>2.75212598507864</v>
      </c>
      <c r="J64" s="17" t="n">
        <f aca="false">(H64-G64)*100</f>
        <v>-6.89696740480568</v>
      </c>
      <c r="K64" s="17" t="n">
        <f aca="false">I64-J64</f>
        <v>9.64909338988431</v>
      </c>
      <c r="L64" s="18" t="n">
        <v>5.51938165318707</v>
      </c>
      <c r="M64" s="17" t="n">
        <f aca="false">K64-1.96*L64</f>
        <v>-1.16889465036234</v>
      </c>
      <c r="N64" s="17" t="n">
        <f aca="false">K64+1.96*L64</f>
        <v>20.467081430131</v>
      </c>
      <c r="O64" s="19" t="n">
        <f aca="false">2*(1-NORMSDIST(ABS(K64/L64)))</f>
        <v>0.0804259398197913</v>
      </c>
      <c r="P64" s="15" t="str">
        <f aca="false">IF(O64&lt;0.01,"**",IF(O64&lt;0.05,"*",""))</f>
        <v/>
      </c>
      <c r="Q64" s="15" t="n">
        <v>307</v>
      </c>
      <c r="R64" s="15" t="n">
        <v>299</v>
      </c>
      <c r="S64" s="15"/>
    </row>
    <row r="65" customFormat="false" ht="15" hidden="false" customHeight="false" outlineLevel="0" collapsed="false">
      <c r="A65" s="15" t="s">
        <v>156</v>
      </c>
      <c r="B65" s="15" t="s">
        <v>254</v>
      </c>
      <c r="C65" s="15" t="s">
        <v>167</v>
      </c>
      <c r="D65" s="15" t="s">
        <v>249</v>
      </c>
      <c r="E65" s="16" t="n">
        <v>0.59822285320796</v>
      </c>
      <c r="F65" s="16" t="n">
        <v>0.363907292473667</v>
      </c>
      <c r="G65" s="16" t="n">
        <v>0.549345576955973</v>
      </c>
      <c r="H65" s="16" t="n">
        <v>0.385080894296036</v>
      </c>
      <c r="I65" s="17" t="n">
        <f aca="false">(F65-E65)*100</f>
        <v>-23.4315560734292</v>
      </c>
      <c r="J65" s="17" t="n">
        <f aca="false">(H65-G65)*100</f>
        <v>-16.4264682659936</v>
      </c>
      <c r="K65" s="17" t="n">
        <f aca="false">I65-J65</f>
        <v>-7.00508780743564</v>
      </c>
      <c r="L65" s="18" t="n">
        <v>4.43408211704012</v>
      </c>
      <c r="M65" s="17" t="n">
        <f aca="false">K65-1.96*L65</f>
        <v>-15.6958887568343</v>
      </c>
      <c r="N65" s="17" t="n">
        <f aca="false">K65+1.96*L65</f>
        <v>1.68571314196299</v>
      </c>
      <c r="O65" s="19" t="n">
        <f aca="false">2*(1-NORMSDIST(ABS(K65/L65)))</f>
        <v>0.114146224043473</v>
      </c>
      <c r="P65" s="15" t="str">
        <f aca="false">IF(O65&lt;0.01,"**",IF(O65&lt;0.05,"*",""))</f>
        <v/>
      </c>
      <c r="Q65" s="15" t="n">
        <v>416</v>
      </c>
      <c r="R65" s="15" t="n">
        <v>398</v>
      </c>
      <c r="S65" s="15" t="s">
        <v>255</v>
      </c>
    </row>
    <row r="66" customFormat="false" ht="15" hidden="false" customHeight="false" outlineLevel="0" collapsed="false">
      <c r="A66" s="15" t="s">
        <v>156</v>
      </c>
      <c r="B66" s="15" t="s">
        <v>256</v>
      </c>
      <c r="C66" s="15" t="s">
        <v>169</v>
      </c>
      <c r="D66" s="15" t="s">
        <v>220</v>
      </c>
      <c r="E66" s="16" t="n">
        <v>0.373965241775704</v>
      </c>
      <c r="F66" s="16" t="n">
        <v>0.265614256984649</v>
      </c>
      <c r="G66" s="16" t="n">
        <v>0.376859702007639</v>
      </c>
      <c r="H66" s="16" t="n">
        <v>0.304930579404809</v>
      </c>
      <c r="I66" s="17" t="n">
        <f aca="false">(F66-E66)*100</f>
        <v>-10.8350984791054</v>
      </c>
      <c r="J66" s="17" t="n">
        <f aca="false">(H66-G66)*100</f>
        <v>-7.19291226028305</v>
      </c>
      <c r="K66" s="17" t="n">
        <f aca="false">I66-J66</f>
        <v>-3.64218621882239</v>
      </c>
      <c r="L66" s="18" t="n">
        <v>4.22478528816234</v>
      </c>
      <c r="M66" s="17" t="n">
        <f aca="false">K66-1.96*L66</f>
        <v>-11.9227653836206</v>
      </c>
      <c r="N66" s="17" t="n">
        <f aca="false">K66+1.96*L66</f>
        <v>4.63839294597579</v>
      </c>
      <c r="O66" s="19" t="n">
        <f aca="false">2*(1-NORMSDIST(ABS(K66/L66)))</f>
        <v>0.388632644833381</v>
      </c>
      <c r="P66" s="15" t="str">
        <f aca="false">IF(O66&lt;0.01,"**",IF(O66&lt;0.05,"*",""))</f>
        <v/>
      </c>
      <c r="Q66" s="15" t="n">
        <v>510</v>
      </c>
      <c r="R66" s="15" t="n">
        <v>403</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262</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0.603321108076943</v>
      </c>
      <c r="F6" s="16" t="n">
        <v>0.496172155114687</v>
      </c>
      <c r="G6" s="16" t="n">
        <v>0.561578060546616</v>
      </c>
      <c r="H6" s="16" t="n">
        <v>0.558375884357469</v>
      </c>
      <c r="I6" s="17" t="n">
        <f aca="false">(F6-E6)*100</f>
        <v>-10.7148952962256</v>
      </c>
      <c r="J6" s="17" t="n">
        <f aca="false">(H6-G6)*100</f>
        <v>-0.320217618914653</v>
      </c>
      <c r="K6" s="17" t="n">
        <f aca="false">I6-J6</f>
        <v>-10.3946776773109</v>
      </c>
      <c r="L6" s="18" t="n">
        <v>5.57246292453845</v>
      </c>
      <c r="M6" s="17" t="n">
        <f aca="false">K6-1.96*L6</f>
        <v>-21.3167050094063</v>
      </c>
      <c r="N6" s="17" t="n">
        <f aca="false">K6+1.96*L6</f>
        <v>0.527349654784429</v>
      </c>
      <c r="O6" s="19" t="n">
        <f aca="false">2*(1-NORMSDIST(ABS(K6/L6)))</f>
        <v>0.0621302503988273</v>
      </c>
      <c r="P6" s="15" t="str">
        <f aca="false">IF(O6&lt;0.01,"**",IF(O6&lt;0.05,"*",""))</f>
        <v/>
      </c>
      <c r="Q6" s="15" t="n">
        <v>234</v>
      </c>
      <c r="R6" s="15" t="n">
        <v>310</v>
      </c>
      <c r="S6" s="15"/>
    </row>
    <row r="7" customFormat="false" ht="15" hidden="false" customHeight="false" outlineLevel="0" collapsed="false">
      <c r="A7" s="15" t="s">
        <v>53</v>
      </c>
      <c r="B7" s="15" t="s">
        <v>193</v>
      </c>
      <c r="C7" s="15" t="s">
        <v>56</v>
      </c>
      <c r="D7" s="15" t="s">
        <v>192</v>
      </c>
      <c r="E7" s="16" t="n">
        <v>0.71513763400276</v>
      </c>
      <c r="F7" s="16" t="n">
        <v>0.619807066393669</v>
      </c>
      <c r="G7" s="16" t="n">
        <v>0.638011181705495</v>
      </c>
      <c r="H7" s="16" t="n">
        <v>0.684864854364447</v>
      </c>
      <c r="I7" s="17" t="n">
        <f aca="false">(F7-E7)*100</f>
        <v>-9.53305676090905</v>
      </c>
      <c r="J7" s="17" t="n">
        <f aca="false">(H7-G7)*100</f>
        <v>4.68536726589525</v>
      </c>
      <c r="K7" s="17" t="n">
        <f aca="false">I7-J7</f>
        <v>-14.2184240268043</v>
      </c>
      <c r="L7" s="18" t="n">
        <v>5.02830936456579</v>
      </c>
      <c r="M7" s="17" t="n">
        <f aca="false">K7-1.96*L7</f>
        <v>-24.0739103813532</v>
      </c>
      <c r="N7" s="17" t="n">
        <f aca="false">K7+1.96*L7</f>
        <v>-4.36293767225536</v>
      </c>
      <c r="O7" s="19" t="n">
        <f aca="false">2*(1-NORMSDIST(ABS(K7/L7)))</f>
        <v>0.00468873996366059</v>
      </c>
      <c r="P7" s="15" t="str">
        <f aca="false">IF(O7&lt;0.01,"**",IF(O7&lt;0.05,"*",""))</f>
        <v>**</v>
      </c>
      <c r="Q7" s="15" t="n">
        <v>234</v>
      </c>
      <c r="R7" s="15" t="n">
        <v>311</v>
      </c>
      <c r="S7" s="15"/>
    </row>
    <row r="8" customFormat="false" ht="15" hidden="false" customHeight="false" outlineLevel="0" collapsed="false">
      <c r="A8" s="15" t="s">
        <v>53</v>
      </c>
      <c r="B8" s="15" t="s">
        <v>194</v>
      </c>
      <c r="C8" s="15" t="s">
        <v>58</v>
      </c>
      <c r="D8" s="15" t="s">
        <v>192</v>
      </c>
      <c r="E8" s="16" t="n">
        <v>0.610339475780638</v>
      </c>
      <c r="F8" s="16" t="n">
        <v>0.567264761485346</v>
      </c>
      <c r="G8" s="16" t="n">
        <v>0.606854454704688</v>
      </c>
      <c r="H8" s="16" t="n">
        <v>0.564778678480762</v>
      </c>
      <c r="I8" s="17" t="n">
        <f aca="false">(F8-E8)*100</f>
        <v>-4.30747142952915</v>
      </c>
      <c r="J8" s="17" t="n">
        <f aca="false">(H8-G8)*100</f>
        <v>-4.20757762239259</v>
      </c>
      <c r="K8" s="17" t="n">
        <f aca="false">I8-J8</f>
        <v>-0.0998938071365645</v>
      </c>
      <c r="L8" s="18" t="n">
        <v>5.76757403742331</v>
      </c>
      <c r="M8" s="17" t="n">
        <f aca="false">K8-1.96*L8</f>
        <v>-11.4043389204863</v>
      </c>
      <c r="N8" s="17" t="n">
        <f aca="false">K8+1.96*L8</f>
        <v>11.2045513062131</v>
      </c>
      <c r="O8" s="19" t="n">
        <f aca="false">2*(1-NORMSDIST(ABS(K8/L8)))</f>
        <v>0.986181409863209</v>
      </c>
      <c r="P8" s="15" t="str">
        <f aca="false">IF(O8&lt;0.01,"**",IF(O8&lt;0.05,"*",""))</f>
        <v/>
      </c>
      <c r="Q8" s="15" t="n">
        <v>214</v>
      </c>
      <c r="R8" s="15" t="n">
        <v>271</v>
      </c>
      <c r="S8" s="15"/>
    </row>
    <row r="9" customFormat="false" ht="15" hidden="false" customHeight="false" outlineLevel="0" collapsed="false">
      <c r="A9" s="15" t="s">
        <v>53</v>
      </c>
      <c r="B9" s="15" t="s">
        <v>195</v>
      </c>
      <c r="C9" s="15" t="s">
        <v>60</v>
      </c>
      <c r="D9" s="15" t="s">
        <v>192</v>
      </c>
      <c r="E9" s="16" t="n">
        <v>0.760400944516577</v>
      </c>
      <c r="F9" s="16" t="n">
        <v>0.717225195030078</v>
      </c>
      <c r="G9" s="16" t="n">
        <v>0.770970962187501</v>
      </c>
      <c r="H9" s="16" t="n">
        <v>0.725057529188118</v>
      </c>
      <c r="I9" s="17" t="n">
        <f aca="false">(F9-E9)*100</f>
        <v>-4.31757494864988</v>
      </c>
      <c r="J9" s="17" t="n">
        <f aca="false">(H9-G9)*100</f>
        <v>-4.59134329993828</v>
      </c>
      <c r="K9" s="17" t="n">
        <f aca="false">I9-J9</f>
        <v>0.273768351288394</v>
      </c>
      <c r="L9" s="18" t="n">
        <v>4.98535915557611</v>
      </c>
      <c r="M9" s="17" t="n">
        <f aca="false">K9-1.96*L9</f>
        <v>-9.49753559364077</v>
      </c>
      <c r="N9" s="17" t="n">
        <f aca="false">K9+1.96*L9</f>
        <v>10.0450722962176</v>
      </c>
      <c r="O9" s="19" t="n">
        <f aca="false">2*(1-NORMSDIST(ABS(K9/L9)))</f>
        <v>0.956206604600481</v>
      </c>
      <c r="P9" s="15" t="str">
        <f aca="false">IF(O9&lt;0.01,"**",IF(O9&lt;0.05,"*",""))</f>
        <v/>
      </c>
      <c r="Q9" s="15" t="n">
        <v>217</v>
      </c>
      <c r="R9" s="15" t="n">
        <v>271</v>
      </c>
      <c r="S9" s="15"/>
    </row>
    <row r="10" customFormat="false" ht="15" hidden="false" customHeight="false" outlineLevel="0" collapsed="false">
      <c r="A10" s="15" t="s">
        <v>53</v>
      </c>
      <c r="B10" s="15" t="s">
        <v>196</v>
      </c>
      <c r="C10" s="15" t="s">
        <v>62</v>
      </c>
      <c r="D10" s="15" t="s">
        <v>192</v>
      </c>
      <c r="E10" s="16" t="n">
        <v>0.790805348145789</v>
      </c>
      <c r="F10" s="16" t="n">
        <v>0.765251814857586</v>
      </c>
      <c r="G10" s="16" t="n">
        <v>0.79534502429678</v>
      </c>
      <c r="H10" s="16" t="n">
        <v>0.792308257413766</v>
      </c>
      <c r="I10" s="17" t="n">
        <f aca="false">(F10-E10)*100</f>
        <v>-2.55535332882036</v>
      </c>
      <c r="J10" s="17" t="n">
        <f aca="false">(H10-G10)*100</f>
        <v>-0.303676688301391</v>
      </c>
      <c r="K10" s="17" t="n">
        <f aca="false">I10-J10</f>
        <v>-2.25167664051897</v>
      </c>
      <c r="L10" s="18" t="n">
        <v>4.91113614616198</v>
      </c>
      <c r="M10" s="17" t="n">
        <f aca="false">K10-1.96*L10</f>
        <v>-11.8775034869965</v>
      </c>
      <c r="N10" s="17" t="n">
        <f aca="false">K10+1.96*L10</f>
        <v>7.3741502059585</v>
      </c>
      <c r="O10" s="19" t="n">
        <f aca="false">2*(1-NORMSDIST(ABS(K10/L10)))</f>
        <v>0.646604857962656</v>
      </c>
      <c r="P10" s="15" t="str">
        <f aca="false">IF(O10&lt;0.01,"**",IF(O10&lt;0.05,"*",""))</f>
        <v/>
      </c>
      <c r="Q10" s="15" t="n">
        <v>198</v>
      </c>
      <c r="R10" s="15" t="n">
        <v>258</v>
      </c>
      <c r="S10" s="15"/>
    </row>
    <row r="11" customFormat="false" ht="15" hidden="false" customHeight="false" outlineLevel="0" collapsed="false">
      <c r="A11" s="15" t="s">
        <v>53</v>
      </c>
      <c r="B11" s="15" t="s">
        <v>197</v>
      </c>
      <c r="C11" s="15" t="s">
        <v>64</v>
      </c>
      <c r="D11" s="15" t="s">
        <v>192</v>
      </c>
      <c r="E11" s="16" t="n">
        <v>0.787825211148056</v>
      </c>
      <c r="F11" s="16" t="n">
        <v>0.687235655566816</v>
      </c>
      <c r="G11" s="16" t="n">
        <v>0.798749219079587</v>
      </c>
      <c r="H11" s="16" t="n">
        <v>0.785828514468944</v>
      </c>
      <c r="I11" s="17" t="n">
        <f aca="false">(F11-E11)*100</f>
        <v>-10.0589555581239</v>
      </c>
      <c r="J11" s="17" t="n">
        <f aca="false">(H11-G11)*100</f>
        <v>-1.29207046106433</v>
      </c>
      <c r="K11" s="17" t="n">
        <f aca="false">I11-J11</f>
        <v>-8.76688509705957</v>
      </c>
      <c r="L11" s="18" t="n">
        <v>4.91179712811273</v>
      </c>
      <c r="M11" s="17" t="n">
        <f aca="false">K11-1.96*L11</f>
        <v>-18.3940074681605</v>
      </c>
      <c r="N11" s="17" t="n">
        <f aca="false">K11+1.96*L11</f>
        <v>0.860237274041376</v>
      </c>
      <c r="O11" s="19" t="n">
        <f aca="false">2*(1-NORMSDIST(ABS(K11/L11)))</f>
        <v>0.0742835368608901</v>
      </c>
      <c r="P11" s="15" t="str">
        <f aca="false">IF(O11&lt;0.01,"**",IF(O11&lt;0.05,"*",""))</f>
        <v/>
      </c>
      <c r="Q11" s="15" t="n">
        <v>224</v>
      </c>
      <c r="R11" s="15" t="n">
        <v>303</v>
      </c>
      <c r="S11" s="15"/>
    </row>
    <row r="12" customFormat="false" ht="15" hidden="false" customHeight="false" outlineLevel="0" collapsed="false">
      <c r="A12" s="15" t="s">
        <v>53</v>
      </c>
      <c r="B12" s="15" t="s">
        <v>198</v>
      </c>
      <c r="C12" s="15" t="s">
        <v>66</v>
      </c>
      <c r="D12" s="15" t="s">
        <v>192</v>
      </c>
      <c r="E12" s="16" t="n">
        <v>0.370179146633483</v>
      </c>
      <c r="F12" s="16" t="n">
        <v>0.11327672220176</v>
      </c>
      <c r="G12" s="16" t="n">
        <v>0.292507940161777</v>
      </c>
      <c r="H12" s="16" t="n">
        <v>0.155272249409307</v>
      </c>
      <c r="I12" s="17" t="n">
        <f aca="false">(F12-E12)*100</f>
        <v>-25.6902424431724</v>
      </c>
      <c r="J12" s="17" t="n">
        <f aca="false">(H12-G12)*100</f>
        <v>-13.7235690752471</v>
      </c>
      <c r="K12" s="17" t="n">
        <f aca="false">I12-J12</f>
        <v>-11.9666733679253</v>
      </c>
      <c r="L12" s="18" t="n">
        <v>5.24431495581171</v>
      </c>
      <c r="M12" s="17" t="n">
        <f aca="false">K12-1.96*L12</f>
        <v>-22.2455306813162</v>
      </c>
      <c r="N12" s="17" t="n">
        <f aca="false">K12+1.96*L12</f>
        <v>-1.68781605453431</v>
      </c>
      <c r="O12" s="19" t="n">
        <f aca="false">2*(1-NORMSDIST(ABS(K12/L12)))</f>
        <v>0.0224989489720497</v>
      </c>
      <c r="P12" s="15" t="str">
        <f aca="false">IF(O12&lt;0.01,"**",IF(O12&lt;0.05,"*",""))</f>
        <v>*</v>
      </c>
      <c r="Q12" s="15" t="n">
        <v>187</v>
      </c>
      <c r="R12" s="15" t="n">
        <v>259</v>
      </c>
      <c r="S12" s="15"/>
    </row>
    <row r="13" customFormat="false" ht="15" hidden="false" customHeight="false" outlineLevel="0" collapsed="false">
      <c r="A13" s="15" t="s">
        <v>53</v>
      </c>
      <c r="B13" s="15" t="s">
        <v>199</v>
      </c>
      <c r="C13" s="15" t="s">
        <v>68</v>
      </c>
      <c r="D13" s="15" t="s">
        <v>192</v>
      </c>
      <c r="E13" s="16" t="n">
        <v>0.903962044612204</v>
      </c>
      <c r="F13" s="16" t="n">
        <v>0.81335589773354</v>
      </c>
      <c r="G13" s="16" t="n">
        <v>0.851993194365055</v>
      </c>
      <c r="H13" s="16" t="n">
        <v>0.79074418051354</v>
      </c>
      <c r="I13" s="17" t="n">
        <f aca="false">(F13-E13)*100</f>
        <v>-9.06061468786643</v>
      </c>
      <c r="J13" s="17" t="n">
        <f aca="false">(H13-G13)*100</f>
        <v>-6.12490138515153</v>
      </c>
      <c r="K13" s="17" t="n">
        <f aca="false">I13-J13</f>
        <v>-2.9357133027149</v>
      </c>
      <c r="L13" s="18" t="n">
        <v>3.66657252171273</v>
      </c>
      <c r="M13" s="17" t="n">
        <f aca="false">K13-1.96*L13</f>
        <v>-10.1221954452719</v>
      </c>
      <c r="N13" s="17" t="n">
        <f aca="false">K13+1.96*L13</f>
        <v>4.25076883984205</v>
      </c>
      <c r="O13" s="19" t="n">
        <f aca="false">2*(1-NORMSDIST(ABS(K13/L13)))</f>
        <v>0.423322922724856</v>
      </c>
      <c r="P13" s="15" t="str">
        <f aca="false">IF(O13&lt;0.01,"**",IF(O13&lt;0.05,"*",""))</f>
        <v/>
      </c>
      <c r="Q13" s="15" t="n">
        <v>209</v>
      </c>
      <c r="R13" s="15" t="n">
        <v>279</v>
      </c>
      <c r="S13" s="15"/>
    </row>
    <row r="14" customFormat="false" ht="15" hidden="false" customHeight="false" outlineLevel="0" collapsed="false">
      <c r="A14" s="15" t="s">
        <v>53</v>
      </c>
      <c r="B14" s="15" t="s">
        <v>200</v>
      </c>
      <c r="C14" s="15" t="s">
        <v>70</v>
      </c>
      <c r="D14" s="15" t="s">
        <v>192</v>
      </c>
      <c r="E14" s="16" t="n">
        <v>0.654939362931383</v>
      </c>
      <c r="F14" s="16" t="n">
        <v>0.390109972774383</v>
      </c>
      <c r="G14" s="16" t="n">
        <v>0.690338976023477</v>
      </c>
      <c r="H14" s="16" t="n">
        <v>0.521983564189641</v>
      </c>
      <c r="I14" s="17" t="n">
        <f aca="false">(F14-E14)*100</f>
        <v>-26.4829390157001</v>
      </c>
      <c r="J14" s="17" t="n">
        <f aca="false">(H14-G14)*100</f>
        <v>-16.8355411833836</v>
      </c>
      <c r="K14" s="17" t="n">
        <f aca="false">I14-J14</f>
        <v>-9.6473978323165</v>
      </c>
      <c r="L14" s="18" t="n">
        <v>5.53211767530897</v>
      </c>
      <c r="M14" s="17" t="n">
        <f aca="false">K14-1.96*L14</f>
        <v>-20.4903484759221</v>
      </c>
      <c r="N14" s="17" t="n">
        <f aca="false">K14+1.96*L14</f>
        <v>1.19555281128908</v>
      </c>
      <c r="O14" s="19" t="n">
        <f aca="false">2*(1-NORMSDIST(ABS(K14/L14)))</f>
        <v>0.0811784889778136</v>
      </c>
      <c r="P14" s="15" t="str">
        <f aca="false">IF(O14&lt;0.01,"**",IF(O14&lt;0.05,"*",""))</f>
        <v/>
      </c>
      <c r="Q14" s="15" t="n">
        <v>205</v>
      </c>
      <c r="R14" s="15" t="n">
        <v>273</v>
      </c>
      <c r="S14" s="15"/>
    </row>
    <row r="15" customFormat="false" ht="15" hidden="false" customHeight="false" outlineLevel="0" collapsed="false">
      <c r="A15" s="15" t="s">
        <v>53</v>
      </c>
      <c r="B15" s="15" t="s">
        <v>201</v>
      </c>
      <c r="C15" s="15" t="s">
        <v>72</v>
      </c>
      <c r="D15" s="15" t="s">
        <v>192</v>
      </c>
      <c r="E15" s="16" t="n">
        <v>0.573555550640169</v>
      </c>
      <c r="F15" s="16" t="n">
        <v>0.249825159012545</v>
      </c>
      <c r="G15" s="16" t="n">
        <v>0.591991021807754</v>
      </c>
      <c r="H15" s="16" t="n">
        <v>0.385158838076241</v>
      </c>
      <c r="I15" s="17" t="n">
        <f aca="false">(F15-E15)*100</f>
        <v>-32.3730391627624</v>
      </c>
      <c r="J15" s="17" t="n">
        <f aca="false">(H15-G15)*100</f>
        <v>-20.6832183731513</v>
      </c>
      <c r="K15" s="17" t="n">
        <f aca="false">I15-J15</f>
        <v>-11.6898207896111</v>
      </c>
      <c r="L15" s="18" t="n">
        <v>5.64858591080804</v>
      </c>
      <c r="M15" s="17" t="n">
        <f aca="false">K15-1.96*L15</f>
        <v>-22.7610491747948</v>
      </c>
      <c r="N15" s="17" t="n">
        <f aca="false">K15+1.96*L15</f>
        <v>-0.61859240442733</v>
      </c>
      <c r="O15" s="19" t="n">
        <f aca="false">2*(1-NORMSDIST(ABS(K15/L15)))</f>
        <v>0.0384979923506168</v>
      </c>
      <c r="P15" s="15" t="str">
        <f aca="false">IF(O15&lt;0.01,"**",IF(O15&lt;0.05,"*",""))</f>
        <v>*</v>
      </c>
      <c r="Q15" s="15" t="n">
        <v>189</v>
      </c>
      <c r="R15" s="15" t="n">
        <v>272</v>
      </c>
      <c r="S15" s="15"/>
    </row>
    <row r="16" customFormat="false" ht="15" hidden="false" customHeight="false" outlineLevel="0" collapsed="false">
      <c r="A16" s="15" t="s">
        <v>53</v>
      </c>
      <c r="B16" s="15" t="s">
        <v>202</v>
      </c>
      <c r="C16" s="15" t="s">
        <v>74</v>
      </c>
      <c r="D16" s="15" t="s">
        <v>192</v>
      </c>
      <c r="E16" s="16" t="n">
        <v>0.748076143494971</v>
      </c>
      <c r="F16" s="16" t="n">
        <v>0.575078791554554</v>
      </c>
      <c r="G16" s="16" t="n">
        <v>0.695695936980215</v>
      </c>
      <c r="H16" s="16" t="n">
        <v>0.655892185699036</v>
      </c>
      <c r="I16" s="17" t="n">
        <f aca="false">(F16-E16)*100</f>
        <v>-17.2997351940417</v>
      </c>
      <c r="J16" s="17" t="n">
        <f aca="false">(H16-G16)*100</f>
        <v>-3.9803751281179</v>
      </c>
      <c r="K16" s="17" t="n">
        <f aca="false">I16-J16</f>
        <v>-13.3193600659238</v>
      </c>
      <c r="L16" s="18" t="n">
        <v>5.85813251827371</v>
      </c>
      <c r="M16" s="17" t="n">
        <f aca="false">K16-1.96*L16</f>
        <v>-24.8012998017402</v>
      </c>
      <c r="N16" s="17" t="n">
        <f aca="false">K16+1.96*L16</f>
        <v>-1.83742033010729</v>
      </c>
      <c r="O16" s="19" t="n">
        <f aca="false">2*(1-NORMSDIST(ABS(K16/L16)))</f>
        <v>0.0229868633606927</v>
      </c>
      <c r="P16" s="15" t="str">
        <f aca="false">IF(O16&lt;0.01,"**",IF(O16&lt;0.05,"*",""))</f>
        <v>*</v>
      </c>
      <c r="Q16" s="15" t="n">
        <v>180</v>
      </c>
      <c r="R16" s="15" t="n">
        <v>232</v>
      </c>
      <c r="S16" s="15"/>
    </row>
    <row r="17" customFormat="false" ht="15" hidden="false" customHeight="false" outlineLevel="0" collapsed="false">
      <c r="A17" s="15" t="s">
        <v>53</v>
      </c>
      <c r="B17" s="15" t="s">
        <v>203</v>
      </c>
      <c r="C17" s="15" t="s">
        <v>76</v>
      </c>
      <c r="D17" s="15" t="s">
        <v>192</v>
      </c>
      <c r="E17" s="16" t="n">
        <v>0.503031525876117</v>
      </c>
      <c r="F17" s="16" t="n">
        <v>0.364868311432896</v>
      </c>
      <c r="G17" s="16" t="n">
        <v>0.499491153931779</v>
      </c>
      <c r="H17" s="16" t="n">
        <v>0.422512805176655</v>
      </c>
      <c r="I17" s="17" t="n">
        <f aca="false">(F17-E17)*100</f>
        <v>-13.8163214443221</v>
      </c>
      <c r="J17" s="17" t="n">
        <f aca="false">(H17-G17)*100</f>
        <v>-7.69783487551243</v>
      </c>
      <c r="K17" s="17" t="n">
        <f aca="false">I17-J17</f>
        <v>-6.11848656880963</v>
      </c>
      <c r="L17" s="18" t="n">
        <v>5.32466532367775</v>
      </c>
      <c r="M17" s="17" t="n">
        <f aca="false">K17-1.96*L17</f>
        <v>-16.554830603218</v>
      </c>
      <c r="N17" s="17" t="n">
        <f aca="false">K17+1.96*L17</f>
        <v>4.31785746559877</v>
      </c>
      <c r="O17" s="19" t="n">
        <f aca="false">2*(1-NORMSDIST(ABS(K17/L17)))</f>
        <v>0.250521435067816</v>
      </c>
      <c r="P17" s="15" t="str">
        <f aca="false">IF(O17&lt;0.01,"**",IF(O17&lt;0.05,"*",""))</f>
        <v/>
      </c>
      <c r="Q17" s="15" t="n">
        <v>230</v>
      </c>
      <c r="R17" s="15" t="n">
        <v>307</v>
      </c>
      <c r="S17" s="15"/>
    </row>
    <row r="18" customFormat="false" ht="15" hidden="false" customHeight="false" outlineLevel="0" collapsed="false">
      <c r="A18" s="15" t="s">
        <v>53</v>
      </c>
      <c r="B18" s="15" t="s">
        <v>204</v>
      </c>
      <c r="C18" s="15" t="s">
        <v>78</v>
      </c>
      <c r="D18" s="15" t="s">
        <v>192</v>
      </c>
      <c r="E18" s="16" t="n">
        <v>0.857949887765121</v>
      </c>
      <c r="F18" s="16" t="n">
        <v>0.881136809214816</v>
      </c>
      <c r="G18" s="16" t="n">
        <v>0.835083146696514</v>
      </c>
      <c r="H18" s="16" t="n">
        <v>0.870140723552794</v>
      </c>
      <c r="I18" s="17" t="n">
        <f aca="false">(F18-E18)*100</f>
        <v>2.31869214496945</v>
      </c>
      <c r="J18" s="17" t="n">
        <f aca="false">(H18-G18)*100</f>
        <v>3.50575768562801</v>
      </c>
      <c r="K18" s="17" t="n">
        <f aca="false">I18-J18</f>
        <v>-1.18706554065856</v>
      </c>
      <c r="L18" s="18" t="n">
        <v>3.76907956101303</v>
      </c>
      <c r="M18" s="17" t="n">
        <f aca="false">K18-1.96*L18</f>
        <v>-8.5744614802441</v>
      </c>
      <c r="N18" s="17" t="n">
        <f aca="false">K18+1.96*L18</f>
        <v>6.20033039892697</v>
      </c>
      <c r="O18" s="19" t="n">
        <f aca="false">2*(1-NORMSDIST(ABS(K18/L18)))</f>
        <v>0.752800839643679</v>
      </c>
      <c r="P18" s="15" t="str">
        <f aca="false">IF(O18&lt;0.01,"**",IF(O18&lt;0.05,"*",""))</f>
        <v/>
      </c>
      <c r="Q18" s="15" t="n">
        <v>218</v>
      </c>
      <c r="R18" s="15" t="n">
        <v>293</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0.668365276840449</v>
      </c>
      <c r="F20" s="16" t="n">
        <v>0.54161926711858</v>
      </c>
      <c r="G20" s="16" t="n">
        <v>0.577276574620056</v>
      </c>
      <c r="H20" s="16" t="n">
        <v>0.513148604917042</v>
      </c>
      <c r="I20" s="17" t="n">
        <f aca="false">(F20-E20)*100</f>
        <v>-12.6746009721869</v>
      </c>
      <c r="J20" s="17" t="n">
        <f aca="false">(H20-G20)*100</f>
        <v>-6.41279697030149</v>
      </c>
      <c r="K20" s="17" t="n">
        <f aca="false">I20-J20</f>
        <v>-6.26180400188536</v>
      </c>
      <c r="L20" s="18" t="n">
        <v>5.31057234338597</v>
      </c>
      <c r="M20" s="17" t="n">
        <f aca="false">K20-1.96*L20</f>
        <v>-16.6705257949219</v>
      </c>
      <c r="N20" s="17" t="n">
        <f aca="false">K20+1.96*L20</f>
        <v>4.14691779115113</v>
      </c>
      <c r="O20" s="19" t="n">
        <f aca="false">2*(1-NORMSDIST(ABS(K20/L20)))</f>
        <v>0.238350250267513</v>
      </c>
      <c r="P20" s="15" t="str">
        <f aca="false">IF(O20&lt;0.01,"**",IF(O20&lt;0.05,"*",""))</f>
        <v/>
      </c>
      <c r="Q20" s="15" t="n">
        <v>232</v>
      </c>
      <c r="R20" s="15" t="n">
        <v>306</v>
      </c>
      <c r="S20" s="15"/>
    </row>
    <row r="21" customFormat="false" ht="15" hidden="false" customHeight="false" outlineLevel="0" collapsed="false">
      <c r="A21" s="15" t="s">
        <v>80</v>
      </c>
      <c r="B21" s="15" t="s">
        <v>206</v>
      </c>
      <c r="C21" s="15" t="s">
        <v>83</v>
      </c>
      <c r="D21" s="15" t="s">
        <v>192</v>
      </c>
      <c r="E21" s="16" t="n">
        <v>0.931543859087886</v>
      </c>
      <c r="F21" s="16" t="n">
        <v>0.870753948888695</v>
      </c>
      <c r="G21" s="16" t="n">
        <v>0.906983566812268</v>
      </c>
      <c r="H21" s="16" t="n">
        <v>0.876680028636372</v>
      </c>
      <c r="I21" s="17" t="n">
        <f aca="false">(F21-E21)*100</f>
        <v>-6.07899101991912</v>
      </c>
      <c r="J21" s="17" t="n">
        <f aca="false">(H21-G21)*100</f>
        <v>-3.03035381758957</v>
      </c>
      <c r="K21" s="17" t="n">
        <f aca="false">I21-J21</f>
        <v>-3.04863720232955</v>
      </c>
      <c r="L21" s="18" t="n">
        <v>2.95891860681272</v>
      </c>
      <c r="M21" s="17" t="n">
        <f aca="false">K21-1.96*L21</f>
        <v>-8.84811767168248</v>
      </c>
      <c r="N21" s="17" t="n">
        <f aca="false">K21+1.96*L21</f>
        <v>2.75084326702337</v>
      </c>
      <c r="O21" s="19" t="n">
        <f aca="false">2*(1-NORMSDIST(ABS(K21/L21)))</f>
        <v>0.302859150059748</v>
      </c>
      <c r="P21" s="15" t="str">
        <f aca="false">IF(O21&lt;0.01,"**",IF(O21&lt;0.05,"*",""))</f>
        <v/>
      </c>
      <c r="Q21" s="15" t="n">
        <v>234</v>
      </c>
      <c r="R21" s="15" t="n">
        <v>308</v>
      </c>
      <c r="S21" s="15"/>
    </row>
    <row r="22" customFormat="false" ht="15" hidden="false" customHeight="false" outlineLevel="0" collapsed="false">
      <c r="A22" s="15" t="s">
        <v>80</v>
      </c>
      <c r="B22" s="15" t="s">
        <v>207</v>
      </c>
      <c r="C22" s="15" t="s">
        <v>85</v>
      </c>
      <c r="D22" s="15" t="s">
        <v>192</v>
      </c>
      <c r="E22" s="16" t="n">
        <v>0.954392374050497</v>
      </c>
      <c r="F22" s="16" t="n">
        <v>0.940672575695819</v>
      </c>
      <c r="G22" s="16" t="n">
        <v>0.951345345040402</v>
      </c>
      <c r="H22" s="16" t="n">
        <v>0.913392922074036</v>
      </c>
      <c r="I22" s="17" t="n">
        <f aca="false">(F22-E22)*100</f>
        <v>-1.37197983546775</v>
      </c>
      <c r="J22" s="17" t="n">
        <f aca="false">(H22-G22)*100</f>
        <v>-3.79524229663659</v>
      </c>
      <c r="K22" s="17" t="n">
        <f aca="false">I22-J22</f>
        <v>2.42326246116884</v>
      </c>
      <c r="L22" s="18" t="n">
        <v>2.31417775219097</v>
      </c>
      <c r="M22" s="17" t="n">
        <f aca="false">K22-1.96*L22</f>
        <v>-2.11252593312546</v>
      </c>
      <c r="N22" s="17" t="n">
        <f aca="false">K22+1.96*L22</f>
        <v>6.95905085546314</v>
      </c>
      <c r="O22" s="19" t="n">
        <f aca="false">2*(1-NORMSDIST(ABS(K22/L22)))</f>
        <v>0.295036135079694</v>
      </c>
      <c r="P22" s="15" t="str">
        <f aca="false">IF(O22&lt;0.01,"**",IF(O22&lt;0.05,"*",""))</f>
        <v/>
      </c>
      <c r="Q22" s="15" t="n">
        <v>235</v>
      </c>
      <c r="R22" s="15" t="n">
        <v>309</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0.628843689247623</v>
      </c>
      <c r="F24" s="16" t="n">
        <v>0.58826725463845</v>
      </c>
      <c r="G24" s="16" t="n">
        <v>0.502220679149076</v>
      </c>
      <c r="H24" s="16" t="n">
        <v>0.534890394048142</v>
      </c>
      <c r="I24" s="17" t="n">
        <f aca="false">(F24-E24)*100</f>
        <v>-4.05764346091725</v>
      </c>
      <c r="J24" s="17" t="n">
        <f aca="false">(H24-G24)*100</f>
        <v>3.26697148990662</v>
      </c>
      <c r="K24" s="17" t="n">
        <f aca="false">I24-J24</f>
        <v>-7.32461495082387</v>
      </c>
      <c r="L24" s="18" t="n">
        <v>5.38039942253098</v>
      </c>
      <c r="M24" s="17" t="n">
        <f aca="false">K24-1.96*L24</f>
        <v>-17.8701978189846</v>
      </c>
      <c r="N24" s="17" t="n">
        <f aca="false">K24+1.96*L24</f>
        <v>3.22096791733684</v>
      </c>
      <c r="O24" s="19" t="n">
        <f aca="false">2*(1-NORMSDIST(ABS(K24/L24)))</f>
        <v>0.173402627804696</v>
      </c>
      <c r="P24" s="15" t="str">
        <f aca="false">IF(O24&lt;0.01,"**",IF(O24&lt;0.05,"*",""))</f>
        <v/>
      </c>
      <c r="Q24" s="15" t="n">
        <v>231</v>
      </c>
      <c r="R24" s="15" t="n">
        <v>305</v>
      </c>
      <c r="S24" s="15"/>
    </row>
    <row r="25" customFormat="false" ht="15" hidden="false" customHeight="false" outlineLevel="0" collapsed="false">
      <c r="A25" s="15" t="s">
        <v>87</v>
      </c>
      <c r="B25" s="15" t="s">
        <v>210</v>
      </c>
      <c r="C25" s="15" t="s">
        <v>90</v>
      </c>
      <c r="D25" s="15" t="s">
        <v>209</v>
      </c>
      <c r="E25" s="16" t="n">
        <v>0.410923608301373</v>
      </c>
      <c r="F25" s="16" t="n">
        <v>0.35632844188472</v>
      </c>
      <c r="G25" s="16" t="n">
        <v>0.413916980593596</v>
      </c>
      <c r="H25" s="16" t="n">
        <v>0.464306167761442</v>
      </c>
      <c r="I25" s="17" t="n">
        <f aca="false">(F25-E25)*100</f>
        <v>-5.45951664166525</v>
      </c>
      <c r="J25" s="17" t="n">
        <f aca="false">(H25-G25)*100</f>
        <v>5.03891871678461</v>
      </c>
      <c r="K25" s="17" t="n">
        <f aca="false">I25-J25</f>
        <v>-10.4984353584499</v>
      </c>
      <c r="L25" s="18" t="n">
        <v>5.59299504273879</v>
      </c>
      <c r="M25" s="17" t="n">
        <f aca="false">K25-1.96*L25</f>
        <v>-21.4607056422179</v>
      </c>
      <c r="N25" s="17" t="n">
        <f aca="false">K25+1.96*L25</f>
        <v>0.463834925318162</v>
      </c>
      <c r="O25" s="19" t="n">
        <f aca="false">2*(1-NORMSDIST(ABS(K25/L25)))</f>
        <v>0.0605086927319456</v>
      </c>
      <c r="P25" s="15" t="str">
        <f aca="false">IF(O25&lt;0.01,"**",IF(O25&lt;0.05,"*",""))</f>
        <v/>
      </c>
      <c r="Q25" s="15" t="n">
        <v>227</v>
      </c>
      <c r="R25" s="15" t="n">
        <v>298</v>
      </c>
      <c r="S25" s="15"/>
    </row>
    <row r="26" customFormat="false" ht="15" hidden="false" customHeight="false" outlineLevel="0" collapsed="false">
      <c r="A26" s="15" t="s">
        <v>87</v>
      </c>
      <c r="B26" s="15" t="s">
        <v>211</v>
      </c>
      <c r="C26" s="15" t="s">
        <v>92</v>
      </c>
      <c r="D26" s="15" t="s">
        <v>209</v>
      </c>
      <c r="E26" s="16" t="n">
        <v>0.775977801731367</v>
      </c>
      <c r="F26" s="16" t="n">
        <v>0.821447817547887</v>
      </c>
      <c r="G26" s="16" t="n">
        <v>0.718684821679249</v>
      </c>
      <c r="H26" s="16" t="n">
        <v>0.757243864789804</v>
      </c>
      <c r="I26" s="17" t="n">
        <f aca="false">(F26-E26)*100</f>
        <v>4.54700158165198</v>
      </c>
      <c r="J26" s="17" t="n">
        <f aca="false">(H26-G26)*100</f>
        <v>3.85590431105549</v>
      </c>
      <c r="K26" s="17" t="n">
        <f aca="false">I26-J26</f>
        <v>0.691097270596486</v>
      </c>
      <c r="L26" s="18" t="n">
        <v>5.37860909649965</v>
      </c>
      <c r="M26" s="17" t="n">
        <f aca="false">K26-1.96*L26</f>
        <v>-9.85097655854282</v>
      </c>
      <c r="N26" s="17" t="n">
        <f aca="false">K26+1.96*L26</f>
        <v>11.2331710997358</v>
      </c>
      <c r="O26" s="19" t="n">
        <f aca="false">2*(1-NORMSDIST(ABS(K26/L26)))</f>
        <v>0.89776124269378</v>
      </c>
      <c r="P26" s="15" t="str">
        <f aca="false">IF(O26&lt;0.01,"**",IF(O26&lt;0.05,"*",""))</f>
        <v/>
      </c>
      <c r="Q26" s="15" t="n">
        <v>233</v>
      </c>
      <c r="R26" s="15" t="n">
        <v>309</v>
      </c>
      <c r="S26" s="15"/>
    </row>
    <row r="27" customFormat="false" ht="15" hidden="false" customHeight="false" outlineLevel="0" collapsed="false">
      <c r="A27" s="15" t="s">
        <v>87</v>
      </c>
      <c r="B27" s="15" t="s">
        <v>212</v>
      </c>
      <c r="C27" s="15" t="s">
        <v>94</v>
      </c>
      <c r="D27" s="15" t="s">
        <v>209</v>
      </c>
      <c r="E27" s="16" t="n">
        <v>0.571842160433555</v>
      </c>
      <c r="F27" s="16" t="n">
        <v>0.462637583439789</v>
      </c>
      <c r="G27" s="16" t="n">
        <v>0.429634679489459</v>
      </c>
      <c r="H27" s="16" t="n">
        <v>0.422233230792557</v>
      </c>
      <c r="I27" s="17" t="n">
        <f aca="false">(F27-E27)*100</f>
        <v>-10.9204576993767</v>
      </c>
      <c r="J27" s="17" t="n">
        <f aca="false">(H27-G27)*100</f>
        <v>-0.740144869690262</v>
      </c>
      <c r="K27" s="17" t="n">
        <f aca="false">I27-J27</f>
        <v>-10.1803128296864</v>
      </c>
      <c r="L27" s="18" t="n">
        <v>5.64581419023728</v>
      </c>
      <c r="M27" s="17" t="n">
        <f aca="false">K27-1.96*L27</f>
        <v>-21.2461086425515</v>
      </c>
      <c r="N27" s="17" t="n">
        <f aca="false">K27+1.96*L27</f>
        <v>0.88548298317866</v>
      </c>
      <c r="O27" s="19" t="n">
        <f aca="false">2*(1-NORMSDIST(ABS(K27/L27)))</f>
        <v>0.0713629092633297</v>
      </c>
      <c r="P27" s="15" t="str">
        <f aca="false">IF(O27&lt;0.01,"**",IF(O27&lt;0.05,"*",""))</f>
        <v/>
      </c>
      <c r="Q27" s="15" t="n">
        <v>226</v>
      </c>
      <c r="R27" s="15" t="n">
        <v>285</v>
      </c>
      <c r="S27" s="15"/>
    </row>
    <row r="28" customFormat="false" ht="15" hidden="false" customHeight="false" outlineLevel="0" collapsed="false">
      <c r="A28" s="15" t="s">
        <v>87</v>
      </c>
      <c r="B28" s="15" t="s">
        <v>213</v>
      </c>
      <c r="C28" s="15" t="s">
        <v>96</v>
      </c>
      <c r="D28" s="15" t="s">
        <v>209</v>
      </c>
      <c r="E28" s="16" t="n">
        <v>0.615185865509886</v>
      </c>
      <c r="F28" s="16" t="n">
        <v>0.626073786396182</v>
      </c>
      <c r="G28" s="16" t="n">
        <v>0.458221320302361</v>
      </c>
      <c r="H28" s="16" t="n">
        <v>0.543113906786842</v>
      </c>
      <c r="I28" s="17" t="n">
        <f aca="false">(F28-E28)*100</f>
        <v>1.08879208862965</v>
      </c>
      <c r="J28" s="17" t="n">
        <f aca="false">(H28-G28)*100</f>
        <v>8.48925864844815</v>
      </c>
      <c r="K28" s="17" t="n">
        <f aca="false">I28-J28</f>
        <v>-7.4004665598185</v>
      </c>
      <c r="L28" s="18" t="n">
        <v>5.51589577734242</v>
      </c>
      <c r="M28" s="17" t="n">
        <f aca="false">K28-1.96*L28</f>
        <v>-18.2116222834096</v>
      </c>
      <c r="N28" s="17" t="n">
        <f aca="false">K28+1.96*L28</f>
        <v>3.41068916377265</v>
      </c>
      <c r="O28" s="19" t="n">
        <f aca="false">2*(1-NORMSDIST(ABS(K28/L28)))</f>
        <v>0.179705684016361</v>
      </c>
      <c r="P28" s="15" t="str">
        <f aca="false">IF(O28&lt;0.01,"**",IF(O28&lt;0.05,"*",""))</f>
        <v/>
      </c>
      <c r="Q28" s="15" t="n">
        <v>224</v>
      </c>
      <c r="R28" s="15" t="n">
        <v>294</v>
      </c>
      <c r="S28" s="15"/>
    </row>
    <row r="29" customFormat="false" ht="15" hidden="false" customHeight="false" outlineLevel="0" collapsed="false">
      <c r="A29" s="15" t="s">
        <v>87</v>
      </c>
      <c r="B29" s="15" t="s">
        <v>214</v>
      </c>
      <c r="C29" s="15" t="s">
        <v>98</v>
      </c>
      <c r="D29" s="15" t="s">
        <v>209</v>
      </c>
      <c r="E29" s="16" t="n">
        <v>0.525221601441862</v>
      </c>
      <c r="F29" s="16" t="n">
        <v>0.348881955740249</v>
      </c>
      <c r="G29" s="16" t="n">
        <v>0.326753442402196</v>
      </c>
      <c r="H29" s="16" t="n">
        <v>0.377743657919771</v>
      </c>
      <c r="I29" s="17" t="n">
        <f aca="false">(F29-E29)*100</f>
        <v>-17.6339645701613</v>
      </c>
      <c r="J29" s="17" t="n">
        <f aca="false">(H29-G29)*100</f>
        <v>5.09902155175741</v>
      </c>
      <c r="K29" s="17" t="n">
        <f aca="false">I29-J29</f>
        <v>-22.7329861219187</v>
      </c>
      <c r="L29" s="18" t="n">
        <v>5.86394190326145</v>
      </c>
      <c r="M29" s="17" t="n">
        <f aca="false">K29-1.96*L29</f>
        <v>-34.2263122523111</v>
      </c>
      <c r="N29" s="17" t="n">
        <f aca="false">K29+1.96*L29</f>
        <v>-11.2396599915263</v>
      </c>
      <c r="O29" s="19" t="n">
        <f aca="false">2*(1-NORMSDIST(ABS(K29/L29)))</f>
        <v>0.000105864788070065</v>
      </c>
      <c r="P29" s="15" t="str">
        <f aca="false">IF(O29&lt;0.01,"**",IF(O29&lt;0.05,"*",""))</f>
        <v>**</v>
      </c>
      <c r="Q29" s="15" t="n">
        <v>211</v>
      </c>
      <c r="R29" s="15" t="n">
        <v>280</v>
      </c>
      <c r="S29" s="15"/>
    </row>
    <row r="30" customFormat="false" ht="15" hidden="false" customHeight="false" outlineLevel="0" collapsed="false">
      <c r="A30" s="15" t="s">
        <v>87</v>
      </c>
      <c r="B30" s="15" t="s">
        <v>215</v>
      </c>
      <c r="C30" s="15" t="s">
        <v>100</v>
      </c>
      <c r="D30" s="15" t="s">
        <v>209</v>
      </c>
      <c r="E30" s="16" t="n">
        <v>0.377803761417886</v>
      </c>
      <c r="F30" s="16" t="n">
        <v>0.272625567153962</v>
      </c>
      <c r="G30" s="16" t="n">
        <v>0.387397339966468</v>
      </c>
      <c r="H30" s="16" t="n">
        <v>0.359389093851415</v>
      </c>
      <c r="I30" s="17" t="n">
        <f aca="false">(F30-E30)*100</f>
        <v>-10.5178194263925</v>
      </c>
      <c r="J30" s="17" t="n">
        <f aca="false">(H30-G30)*100</f>
        <v>-2.80082461150533</v>
      </c>
      <c r="K30" s="17" t="n">
        <f aca="false">I30-J30</f>
        <v>-7.71699481488713</v>
      </c>
      <c r="L30" s="18" t="n">
        <v>5.36965435094992</v>
      </c>
      <c r="M30" s="17" t="n">
        <f aca="false">K30-1.96*L30</f>
        <v>-18.241517342749</v>
      </c>
      <c r="N30" s="17" t="n">
        <f aca="false">K30+1.96*L30</f>
        <v>2.8075277129747</v>
      </c>
      <c r="O30" s="19" t="n">
        <f aca="false">2*(1-NORMSDIST(ABS(K30/L30)))</f>
        <v>0.150675584826143</v>
      </c>
      <c r="P30" s="15" t="str">
        <f aca="false">IF(O30&lt;0.01,"**",IF(O30&lt;0.05,"*",""))</f>
        <v/>
      </c>
      <c r="Q30" s="15" t="n">
        <v>231</v>
      </c>
      <c r="R30" s="15" t="n">
        <v>309</v>
      </c>
      <c r="S30" s="15"/>
    </row>
    <row r="31" customFormat="false" ht="15" hidden="false" customHeight="false" outlineLevel="0" collapsed="false">
      <c r="A31" s="15" t="s">
        <v>87</v>
      </c>
      <c r="B31" s="15" t="s">
        <v>216</v>
      </c>
      <c r="C31" s="15" t="s">
        <v>102</v>
      </c>
      <c r="D31" s="15" t="s">
        <v>209</v>
      </c>
      <c r="E31" s="16" t="n">
        <v>0.0667598631293185</v>
      </c>
      <c r="F31" s="16" t="n">
        <v>0.156670884683465</v>
      </c>
      <c r="G31" s="16" t="n">
        <v>0.078434398810055</v>
      </c>
      <c r="H31" s="16" t="n">
        <v>0.104686352577706</v>
      </c>
      <c r="I31" s="17" t="n">
        <f aca="false">(F31-E31)*100</f>
        <v>8.99110215541461</v>
      </c>
      <c r="J31" s="17" t="n">
        <f aca="false">(H31-G31)*100</f>
        <v>2.62519537676514</v>
      </c>
      <c r="K31" s="17" t="n">
        <f aca="false">I31-J31</f>
        <v>6.36590677864947</v>
      </c>
      <c r="L31" s="18" t="n">
        <v>3.06958784392613</v>
      </c>
      <c r="M31" s="17" t="n">
        <f aca="false">K31-1.96*L31</f>
        <v>0.349514604554257</v>
      </c>
      <c r="N31" s="17" t="n">
        <f aca="false">K31+1.96*L31</f>
        <v>12.3822989527447</v>
      </c>
      <c r="O31" s="19" t="n">
        <f aca="false">2*(1-NORMSDIST(ABS(K31/L31)))</f>
        <v>0.038091971901467</v>
      </c>
      <c r="P31" s="15" t="str">
        <f aca="false">IF(O31&lt;0.01,"**",IF(O31&lt;0.05,"*",""))</f>
        <v>*</v>
      </c>
      <c r="Q31" s="15" t="n">
        <v>228</v>
      </c>
      <c r="R31" s="15" t="n">
        <v>287</v>
      </c>
      <c r="S31" s="15"/>
    </row>
    <row r="32" customFormat="false" ht="15" hidden="false" customHeight="false" outlineLevel="0" collapsed="false">
      <c r="A32" s="15" t="s">
        <v>87</v>
      </c>
      <c r="B32" s="15" t="s">
        <v>217</v>
      </c>
      <c r="C32" s="15" t="s">
        <v>104</v>
      </c>
      <c r="D32" s="15" t="s">
        <v>209</v>
      </c>
      <c r="E32" s="16" t="n">
        <v>0.0730090237644929</v>
      </c>
      <c r="F32" s="16" t="n">
        <v>0.0746948948967071</v>
      </c>
      <c r="G32" s="16" t="n">
        <v>0.0779640995581633</v>
      </c>
      <c r="H32" s="16" t="n">
        <v>0.0663840067889486</v>
      </c>
      <c r="I32" s="17" t="n">
        <f aca="false">(F32-E32)*100</f>
        <v>0.168587113221416</v>
      </c>
      <c r="J32" s="17" t="n">
        <f aca="false">(H32-G32)*100</f>
        <v>-1.15800927692147</v>
      </c>
      <c r="K32" s="17" t="n">
        <f aca="false">I32-J32</f>
        <v>1.32659639014289</v>
      </c>
      <c r="L32" s="18" t="n">
        <v>2.69841959132982</v>
      </c>
      <c r="M32" s="17" t="n">
        <f aca="false">K32-1.96*L32</f>
        <v>-3.96230600886356</v>
      </c>
      <c r="N32" s="17" t="n">
        <f aca="false">K32+1.96*L32</f>
        <v>6.61549878914933</v>
      </c>
      <c r="O32" s="19" t="n">
        <f aca="false">2*(1-NORMSDIST(ABS(K32/L32)))</f>
        <v>0.622988172269482</v>
      </c>
      <c r="P32" s="15" t="str">
        <f aca="false">IF(O32&lt;0.01,"**",IF(O32&lt;0.05,"*",""))</f>
        <v/>
      </c>
      <c r="Q32" s="15" t="n">
        <v>226</v>
      </c>
      <c r="R32" s="15" t="n">
        <v>276</v>
      </c>
      <c r="S32" s="15"/>
    </row>
    <row r="33" customFormat="false" ht="15" hidden="false" customHeight="false" outlineLevel="0" collapsed="false">
      <c r="A33" s="15" t="s">
        <v>87</v>
      </c>
      <c r="B33" s="15" t="s">
        <v>218</v>
      </c>
      <c r="C33" s="15" t="s">
        <v>106</v>
      </c>
      <c r="D33" s="15" t="s">
        <v>209</v>
      </c>
      <c r="E33" s="16" t="n">
        <v>0.104447329981662</v>
      </c>
      <c r="F33" s="16" t="n">
        <v>0.0925100665385666</v>
      </c>
      <c r="G33" s="16" t="n">
        <v>0.126965395769922</v>
      </c>
      <c r="H33" s="16" t="n">
        <v>0.09421679802273</v>
      </c>
      <c r="I33" s="17" t="n">
        <f aca="false">(F33-E33)*100</f>
        <v>-1.19372634430957</v>
      </c>
      <c r="J33" s="17" t="n">
        <f aca="false">(H33-G33)*100</f>
        <v>-3.27485977471925</v>
      </c>
      <c r="K33" s="17" t="n">
        <f aca="false">I33-J33</f>
        <v>2.08113343040967</v>
      </c>
      <c r="L33" s="18" t="n">
        <v>3.0094765836428</v>
      </c>
      <c r="M33" s="17" t="n">
        <f aca="false">K33-1.96*L33</f>
        <v>-3.81744067353022</v>
      </c>
      <c r="N33" s="17" t="n">
        <f aca="false">K33+1.96*L33</f>
        <v>7.97970753434956</v>
      </c>
      <c r="O33" s="19" t="n">
        <f aca="false">2*(1-NORMSDIST(ABS(K33/L33)))</f>
        <v>0.489234603478126</v>
      </c>
      <c r="P33" s="15" t="str">
        <f aca="false">IF(O33&lt;0.01,"**",IF(O33&lt;0.05,"*",""))</f>
        <v/>
      </c>
      <c r="Q33" s="15" t="n">
        <v>233</v>
      </c>
      <c r="R33" s="15" t="n">
        <v>306</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0.323870760063008</v>
      </c>
      <c r="F35" s="16" t="n">
        <v>0.366914165472453</v>
      </c>
      <c r="G35" s="16" t="n">
        <v>0.237597172235395</v>
      </c>
      <c r="H35" s="16" t="n">
        <v>0.289414295883857</v>
      </c>
      <c r="I35" s="17" t="n">
        <f aca="false">(F35-E35)*100</f>
        <v>4.30434054094454</v>
      </c>
      <c r="J35" s="17" t="n">
        <f aca="false">(H35-G35)*100</f>
        <v>5.18171236484617</v>
      </c>
      <c r="K35" s="17" t="n">
        <f aca="false">I35-J35</f>
        <v>-0.877371823901629</v>
      </c>
      <c r="L35" s="18" t="n">
        <v>5.13888218902693</v>
      </c>
      <c r="M35" s="17" t="n">
        <f aca="false">K35-1.96*L35</f>
        <v>-10.9495809143944</v>
      </c>
      <c r="N35" s="17" t="n">
        <f aca="false">K35+1.96*L35</f>
        <v>9.19483726659116</v>
      </c>
      <c r="O35" s="19" t="n">
        <f aca="false">2*(1-NORMSDIST(ABS(K35/L35)))</f>
        <v>0.864434470806695</v>
      </c>
      <c r="P35" s="15" t="str">
        <f aca="false">IF(O35&lt;0.01,"**",IF(O35&lt;0.05,"*",""))</f>
        <v/>
      </c>
      <c r="Q35" s="15" t="n">
        <v>235</v>
      </c>
      <c r="R35" s="15" t="n">
        <v>311</v>
      </c>
      <c r="S35" s="15"/>
    </row>
    <row r="36" customFormat="false" ht="15" hidden="false" customHeight="false" outlineLevel="0" collapsed="false">
      <c r="A36" s="15" t="s">
        <v>108</v>
      </c>
      <c r="B36" s="15" t="s">
        <v>221</v>
      </c>
      <c r="C36" s="15" t="s">
        <v>111</v>
      </c>
      <c r="D36" s="15" t="s">
        <v>222</v>
      </c>
      <c r="E36" s="16" t="n">
        <v>0.205039800993324</v>
      </c>
      <c r="F36" s="16" t="n">
        <v>0.207951356249559</v>
      </c>
      <c r="G36" s="16" t="n">
        <v>0.141334798529657</v>
      </c>
      <c r="H36" s="16" t="n">
        <v>0.171641644551913</v>
      </c>
      <c r="I36" s="17" t="n">
        <f aca="false">(F36-E36)*100</f>
        <v>0.291155525623499</v>
      </c>
      <c r="J36" s="17" t="n">
        <f aca="false">(H36-G36)*100</f>
        <v>3.03068460222557</v>
      </c>
      <c r="K36" s="17" t="n">
        <f aca="false">I36-J36</f>
        <v>-2.73952907660207</v>
      </c>
      <c r="L36" s="18" t="n">
        <v>4.37098191553758</v>
      </c>
      <c r="M36" s="17" t="n">
        <f aca="false">K36-1.96*L36</f>
        <v>-11.3066536310557</v>
      </c>
      <c r="N36" s="17" t="n">
        <f aca="false">K36+1.96*L36</f>
        <v>5.82759547785159</v>
      </c>
      <c r="O36" s="19" t="n">
        <f aca="false">2*(1-NORMSDIST(ABS(K36/L36)))</f>
        <v>0.530820699193873</v>
      </c>
      <c r="P36" s="15" t="str">
        <f aca="false">IF(O36&lt;0.01,"**",IF(O36&lt;0.05,"*",""))</f>
        <v/>
      </c>
      <c r="Q36" s="15" t="n">
        <v>235</v>
      </c>
      <c r="R36" s="15" t="n">
        <v>311</v>
      </c>
      <c r="S36" s="15"/>
    </row>
    <row r="37" customFormat="false" ht="15" hidden="false" customHeight="false" outlineLevel="0" collapsed="false">
      <c r="A37" s="15" t="s">
        <v>108</v>
      </c>
      <c r="B37" s="15" t="s">
        <v>223</v>
      </c>
      <c r="C37" s="15" t="s">
        <v>113</v>
      </c>
      <c r="D37" s="15" t="s">
        <v>220</v>
      </c>
      <c r="E37" s="16" t="n">
        <v>0.159317224263263</v>
      </c>
      <c r="F37" s="16" t="n">
        <v>0.149462071985232</v>
      </c>
      <c r="G37" s="16" t="n">
        <v>0.0915817419231342</v>
      </c>
      <c r="H37" s="16" t="n">
        <v>0.128691409230236</v>
      </c>
      <c r="I37" s="17" t="n">
        <f aca="false">(F37-E37)*100</f>
        <v>-0.985515227803011</v>
      </c>
      <c r="J37" s="17" t="n">
        <f aca="false">(H37-G37)*100</f>
        <v>3.7109667307102</v>
      </c>
      <c r="K37" s="17" t="n">
        <f aca="false">I37-J37</f>
        <v>-4.69648195851321</v>
      </c>
      <c r="L37" s="18" t="n">
        <v>4.01471095431378</v>
      </c>
      <c r="M37" s="17" t="n">
        <f aca="false">K37-1.96*L37</f>
        <v>-12.5653154289682</v>
      </c>
      <c r="N37" s="17" t="n">
        <f aca="false">K37+1.96*L37</f>
        <v>3.17235151194179</v>
      </c>
      <c r="O37" s="19" t="n">
        <f aca="false">2*(1-NORMSDIST(ABS(K37/L37)))</f>
        <v>0.242074136221223</v>
      </c>
      <c r="P37" s="15" t="str">
        <f aca="false">IF(O37&lt;0.01,"**",IF(O37&lt;0.05,"*",""))</f>
        <v/>
      </c>
      <c r="Q37" s="15" t="n">
        <v>235</v>
      </c>
      <c r="R37" s="15" t="n">
        <v>311</v>
      </c>
      <c r="S37" s="15"/>
    </row>
    <row r="38" customFormat="false" ht="15" hidden="false" customHeight="false" outlineLevel="0" collapsed="false">
      <c r="A38" s="15" t="s">
        <v>108</v>
      </c>
      <c r="B38" s="15" t="s">
        <v>224</v>
      </c>
      <c r="C38" s="15" t="s">
        <v>115</v>
      </c>
      <c r="D38" s="15" t="s">
        <v>220</v>
      </c>
      <c r="E38" s="16" t="n">
        <v>0.144847640028686</v>
      </c>
      <c r="F38" s="16" t="n">
        <v>0.150449528741</v>
      </c>
      <c r="G38" s="16" t="n">
        <v>0.0830423391071362</v>
      </c>
      <c r="H38" s="16" t="n">
        <v>0.118170006008159</v>
      </c>
      <c r="I38" s="17" t="n">
        <f aca="false">(F38-E38)*100</f>
        <v>0.560188871231432</v>
      </c>
      <c r="J38" s="17" t="n">
        <f aca="false">(H38-G38)*100</f>
        <v>3.51276669010229</v>
      </c>
      <c r="K38" s="17" t="n">
        <f aca="false">I38-J38</f>
        <v>-2.95257781887086</v>
      </c>
      <c r="L38" s="18" t="n">
        <v>3.64458200252094</v>
      </c>
      <c r="M38" s="17" t="n">
        <f aca="false">K38-1.96*L38</f>
        <v>-10.0959585438119</v>
      </c>
      <c r="N38" s="17" t="n">
        <f aca="false">K38+1.96*L38</f>
        <v>4.19080290607019</v>
      </c>
      <c r="O38" s="19" t="n">
        <f aca="false">2*(1-NORMSDIST(ABS(K38/L38)))</f>
        <v>0.417866630411701</v>
      </c>
      <c r="P38" s="15" t="str">
        <f aca="false">IF(O38&lt;0.01,"**",IF(O38&lt;0.05,"*",""))</f>
        <v/>
      </c>
      <c r="Q38" s="15" t="n">
        <v>235</v>
      </c>
      <c r="R38" s="15" t="n">
        <v>311</v>
      </c>
      <c r="S38" s="15"/>
    </row>
    <row r="39" customFormat="false" ht="15" hidden="false" customHeight="false" outlineLevel="0" collapsed="false">
      <c r="A39" s="15" t="s">
        <v>108</v>
      </c>
      <c r="B39" s="15" t="s">
        <v>225</v>
      </c>
      <c r="C39" s="15" t="s">
        <v>117</v>
      </c>
      <c r="D39" s="15" t="s">
        <v>220</v>
      </c>
      <c r="E39" s="16" t="n">
        <v>0.112629701025646</v>
      </c>
      <c r="F39" s="16" t="n">
        <v>0.0967863764501835</v>
      </c>
      <c r="G39" s="16" t="n">
        <v>0.0511586193554501</v>
      </c>
      <c r="H39" s="16" t="n">
        <v>0.0639095352146811</v>
      </c>
      <c r="I39" s="17" t="n">
        <f aca="false">(F39-E39)*100</f>
        <v>-1.58433245754624</v>
      </c>
      <c r="J39" s="17" t="n">
        <f aca="false">(H39-G39)*100</f>
        <v>1.2750915859231</v>
      </c>
      <c r="K39" s="17" t="n">
        <f aca="false">I39-J39</f>
        <v>-2.85942404346934</v>
      </c>
      <c r="L39" s="18" t="n">
        <v>3.36401189303531</v>
      </c>
      <c r="M39" s="17" t="n">
        <f aca="false">K39-1.96*L39</f>
        <v>-9.45288735381855</v>
      </c>
      <c r="N39" s="17" t="n">
        <f aca="false">K39+1.96*L39</f>
        <v>3.73403926687987</v>
      </c>
      <c r="O39" s="19" t="n">
        <f aca="false">2*(1-NORMSDIST(ABS(K39/L39)))</f>
        <v>0.395322783314876</v>
      </c>
      <c r="P39" s="15" t="str">
        <f aca="false">IF(O39&lt;0.01,"**",IF(O39&lt;0.05,"*",""))</f>
        <v/>
      </c>
      <c r="Q39" s="15" t="n">
        <v>235</v>
      </c>
      <c r="R39" s="15" t="n">
        <v>311</v>
      </c>
      <c r="S39" s="15"/>
    </row>
    <row r="40" customFormat="false" ht="15" hidden="false" customHeight="false" outlineLevel="0" collapsed="false">
      <c r="A40" s="15" t="s">
        <v>108</v>
      </c>
      <c r="B40" s="15" t="s">
        <v>226</v>
      </c>
      <c r="C40" s="15" t="s">
        <v>119</v>
      </c>
      <c r="D40" s="15" t="s">
        <v>220</v>
      </c>
      <c r="E40" s="16" t="n">
        <v>0.0366825809577125</v>
      </c>
      <c r="F40" s="16" t="n">
        <v>0.0873917247279633</v>
      </c>
      <c r="G40" s="16" t="n">
        <v>0.0312049948986115</v>
      </c>
      <c r="H40" s="16" t="n">
        <v>0.0450091664749316</v>
      </c>
      <c r="I40" s="17" t="n">
        <f aca="false">(F40-E40)*100</f>
        <v>5.07091437702508</v>
      </c>
      <c r="J40" s="17" t="n">
        <f aca="false">(H40-G40)*100</f>
        <v>1.38041715763202</v>
      </c>
      <c r="K40" s="17" t="n">
        <f aca="false">I40-J40</f>
        <v>3.69049721939307</v>
      </c>
      <c r="L40" s="18" t="n">
        <v>2.16500233314131</v>
      </c>
      <c r="M40" s="17" t="n">
        <f aca="false">K40-1.96*L40</f>
        <v>-0.552907353563908</v>
      </c>
      <c r="N40" s="17" t="n">
        <f aca="false">K40+1.96*L40</f>
        <v>7.93390179235004</v>
      </c>
      <c r="O40" s="19" t="n">
        <f aca="false">2*(1-NORMSDIST(ABS(K40/L40)))</f>
        <v>0.0882660995993443</v>
      </c>
      <c r="P40" s="15" t="str">
        <f aca="false">IF(O40&lt;0.01,"**",IF(O40&lt;0.05,"*",""))</f>
        <v/>
      </c>
      <c r="Q40" s="15" t="n">
        <v>235</v>
      </c>
      <c r="R40" s="15" t="n">
        <v>311</v>
      </c>
      <c r="S40" s="15"/>
    </row>
    <row r="41" customFormat="false" ht="15" hidden="false" customHeight="false" outlineLevel="0" collapsed="false">
      <c r="A41" s="15" t="s">
        <v>108</v>
      </c>
      <c r="B41" s="15" t="s">
        <v>227</v>
      </c>
      <c r="C41" s="15" t="s">
        <v>121</v>
      </c>
      <c r="D41" s="15" t="s">
        <v>220</v>
      </c>
      <c r="E41" s="16" t="n">
        <v>0.037680044343931</v>
      </c>
      <c r="F41" s="16" t="n">
        <v>0.0608859225982279</v>
      </c>
      <c r="G41" s="16" t="n">
        <v>0.0303563466021516</v>
      </c>
      <c r="H41" s="16" t="n">
        <v>0.0381944708881288</v>
      </c>
      <c r="I41" s="17" t="n">
        <f aca="false">(F41-E41)*100</f>
        <v>2.32058782542969</v>
      </c>
      <c r="J41" s="17" t="n">
        <f aca="false">(H41-G41)*100</f>
        <v>0.783812428597721</v>
      </c>
      <c r="K41" s="17" t="n">
        <f aca="false">I41-J41</f>
        <v>1.53677539683197</v>
      </c>
      <c r="L41" s="18" t="n">
        <v>2.03257803379738</v>
      </c>
      <c r="M41" s="17" t="n">
        <f aca="false">K41-1.96*L41</f>
        <v>-2.44707754941089</v>
      </c>
      <c r="N41" s="17" t="n">
        <f aca="false">K41+1.96*L41</f>
        <v>5.52062834307483</v>
      </c>
      <c r="O41" s="19" t="n">
        <f aca="false">2*(1-NORMSDIST(ABS(K41/L41)))</f>
        <v>0.449606011557128</v>
      </c>
      <c r="P41" s="15" t="str">
        <f aca="false">IF(O41&lt;0.01,"**",IF(O41&lt;0.05,"*",""))</f>
        <v/>
      </c>
      <c r="Q41" s="15" t="n">
        <v>235</v>
      </c>
      <c r="R41" s="15" t="n">
        <v>311</v>
      </c>
      <c r="S41" s="15"/>
    </row>
    <row r="42" customFormat="false" ht="15" hidden="false" customHeight="false" outlineLevel="0" collapsed="false">
      <c r="A42" s="15" t="s">
        <v>108</v>
      </c>
      <c r="B42" s="15" t="s">
        <v>228</v>
      </c>
      <c r="C42" s="15" t="s">
        <v>123</v>
      </c>
      <c r="D42" s="15" t="s">
        <v>220</v>
      </c>
      <c r="E42" s="16" t="n">
        <v>0.0817074751122312</v>
      </c>
      <c r="F42" s="16" t="n">
        <v>0.0898275113116761</v>
      </c>
      <c r="G42" s="16" t="n">
        <v>0.0387475311565491</v>
      </c>
      <c r="H42" s="16" t="n">
        <v>0.0518168227803425</v>
      </c>
      <c r="I42" s="17" t="n">
        <f aca="false">(F42-E42)*100</f>
        <v>0.812003619944487</v>
      </c>
      <c r="J42" s="17" t="n">
        <f aca="false">(H42-G42)*100</f>
        <v>1.30692916237934</v>
      </c>
      <c r="K42" s="17" t="n">
        <f aca="false">I42-J42</f>
        <v>-0.494925542434856</v>
      </c>
      <c r="L42" s="18" t="n">
        <v>3.18620667923042</v>
      </c>
      <c r="M42" s="17" t="n">
        <f aca="false">K42-1.96*L42</f>
        <v>-6.73989063372648</v>
      </c>
      <c r="N42" s="17" t="n">
        <f aca="false">K42+1.96*L42</f>
        <v>5.75003954885677</v>
      </c>
      <c r="O42" s="19" t="n">
        <f aca="false">2*(1-NORMSDIST(ABS(K42/L42)))</f>
        <v>0.87655818248095</v>
      </c>
      <c r="P42" s="15" t="str">
        <f aca="false">IF(O42&lt;0.01,"**",IF(O42&lt;0.05,"*",""))</f>
        <v/>
      </c>
      <c r="Q42" s="15" t="n">
        <v>235</v>
      </c>
      <c r="R42" s="15" t="n">
        <v>311</v>
      </c>
      <c r="S42" s="15"/>
    </row>
    <row r="43" customFormat="false" ht="15" hidden="false" customHeight="false" outlineLevel="0" collapsed="false">
      <c r="A43" s="15" t="s">
        <v>108</v>
      </c>
      <c r="B43" s="15" t="s">
        <v>229</v>
      </c>
      <c r="C43" s="15" t="s">
        <v>125</v>
      </c>
      <c r="D43" s="15" t="s">
        <v>220</v>
      </c>
      <c r="E43" s="16" t="n">
        <v>0.00579991547523793</v>
      </c>
      <c r="F43" s="16" t="n">
        <v>0.0144177515990032</v>
      </c>
      <c r="G43" s="16" t="n">
        <v>0.00962264742619831</v>
      </c>
      <c r="H43" s="16" t="n">
        <v>0.0132427187039008</v>
      </c>
      <c r="I43" s="17" t="n">
        <f aca="false">(F43-E43)*100</f>
        <v>0.861783612376527</v>
      </c>
      <c r="J43" s="17" t="n">
        <f aca="false">(H43-G43)*100</f>
        <v>0.362007127770248</v>
      </c>
      <c r="K43" s="17" t="n">
        <f aca="false">I43-J43</f>
        <v>0.499776484606279</v>
      </c>
      <c r="L43" s="18" t="n">
        <v>0.840902687973048</v>
      </c>
      <c r="M43" s="17" t="n">
        <f aca="false">K43-1.96*L43</f>
        <v>-1.14839278382089</v>
      </c>
      <c r="N43" s="17" t="n">
        <f aca="false">K43+1.96*L43</f>
        <v>2.14794575303345</v>
      </c>
      <c r="O43" s="19" t="n">
        <f aca="false">2*(1-NORMSDIST(ABS(K43/L43)))</f>
        <v>0.552289198441013</v>
      </c>
      <c r="P43" s="15" t="str">
        <f aca="false">IF(O43&lt;0.01,"**",IF(O43&lt;0.05,"*",""))</f>
        <v/>
      </c>
      <c r="Q43" s="15" t="n">
        <v>235</v>
      </c>
      <c r="R43" s="15" t="n">
        <v>311</v>
      </c>
      <c r="S43" s="15"/>
    </row>
    <row r="44" customFormat="false" ht="15" hidden="false" customHeight="false" outlineLevel="0" collapsed="false">
      <c r="A44" s="15" t="s">
        <v>108</v>
      </c>
      <c r="B44" s="15" t="s">
        <v>230</v>
      </c>
      <c r="C44" s="15" t="s">
        <v>127</v>
      </c>
      <c r="D44" s="15" t="s">
        <v>220</v>
      </c>
      <c r="E44" s="16" t="n">
        <v>0.0259215616352069</v>
      </c>
      <c r="F44" s="16" t="n">
        <v>0.0295476955508783</v>
      </c>
      <c r="G44" s="16" t="n">
        <v>0.0142592779357969</v>
      </c>
      <c r="H44" s="16" t="n">
        <v>0.0193998839193286</v>
      </c>
      <c r="I44" s="17" t="n">
        <f aca="false">(F44-E44)*100</f>
        <v>0.362613391567145</v>
      </c>
      <c r="J44" s="17" t="n">
        <f aca="false">(H44-G44)*100</f>
        <v>0.514060598353167</v>
      </c>
      <c r="K44" s="17" t="n">
        <f aca="false">I44-J44</f>
        <v>-0.151447206786022</v>
      </c>
      <c r="L44" s="18" t="n">
        <v>1.46664016002392</v>
      </c>
      <c r="M44" s="17" t="n">
        <f aca="false">K44-1.96*L44</f>
        <v>-3.0260619204329</v>
      </c>
      <c r="N44" s="17" t="n">
        <f aca="false">K44+1.96*L44</f>
        <v>2.72316750686086</v>
      </c>
      <c r="O44" s="19" t="n">
        <f aca="false">2*(1-NORMSDIST(ABS(K44/L44)))</f>
        <v>0.917755569358208</v>
      </c>
      <c r="P44" s="15" t="str">
        <f aca="false">IF(O44&lt;0.01,"**",IF(O44&lt;0.05,"*",""))</f>
        <v/>
      </c>
      <c r="Q44" s="15" t="n">
        <v>235</v>
      </c>
      <c r="R44" s="15" t="n">
        <v>311</v>
      </c>
      <c r="S44" s="15"/>
    </row>
    <row r="45" customFormat="false" ht="15" hidden="false" customHeight="false" outlineLevel="0" collapsed="false">
      <c r="A45" s="15" t="s">
        <v>108</v>
      </c>
      <c r="B45" s="15" t="s">
        <v>231</v>
      </c>
      <c r="C45" s="15" t="s">
        <v>129</v>
      </c>
      <c r="D45" s="15" t="s">
        <v>232</v>
      </c>
      <c r="E45" s="16" t="n">
        <v>0.066736060903926</v>
      </c>
      <c r="F45" s="16" t="n">
        <v>0.0754073330734525</v>
      </c>
      <c r="G45" s="16" t="n">
        <v>0.0690388367218626</v>
      </c>
      <c r="H45" s="16" t="n">
        <v>0.0595128331809395</v>
      </c>
      <c r="I45" s="17" t="n">
        <f aca="false">(F45-E45)*100</f>
        <v>0.867127216952654</v>
      </c>
      <c r="J45" s="17" t="n">
        <f aca="false">(H45-G45)*100</f>
        <v>-0.952600354092304</v>
      </c>
      <c r="K45" s="17" t="n">
        <f aca="false">I45-J45</f>
        <v>1.81972757104496</v>
      </c>
      <c r="L45" s="18" t="n">
        <v>2.65590171099393</v>
      </c>
      <c r="M45" s="17" t="n">
        <f aca="false">K45-1.96*L45</f>
        <v>-3.38583978250314</v>
      </c>
      <c r="N45" s="17" t="n">
        <f aca="false">K45+1.96*L45</f>
        <v>7.02529492459306</v>
      </c>
      <c r="O45" s="19" t="n">
        <f aca="false">2*(1-NORMSDIST(ABS(K45/L45)))</f>
        <v>0.493240596972098</v>
      </c>
      <c r="P45" s="15" t="str">
        <f aca="false">IF(O45&lt;0.01,"**",IF(O45&lt;0.05,"*",""))</f>
        <v/>
      </c>
      <c r="Q45" s="15" t="n">
        <v>234</v>
      </c>
      <c r="R45" s="15" t="n">
        <v>310</v>
      </c>
      <c r="S45" s="15"/>
    </row>
    <row r="46" customFormat="false" ht="15" hidden="false" customHeight="false" outlineLevel="0" collapsed="false">
      <c r="A46" s="15" t="s">
        <v>108</v>
      </c>
      <c r="B46" s="15" t="s">
        <v>233</v>
      </c>
      <c r="C46" s="15" t="s">
        <v>131</v>
      </c>
      <c r="D46" s="15" t="s">
        <v>232</v>
      </c>
      <c r="E46" s="16" t="n">
        <v>0.0145980565213913</v>
      </c>
      <c r="F46" s="16" t="n">
        <v>0.012133491724648</v>
      </c>
      <c r="G46" s="16" t="n">
        <v>0.00806553150992332</v>
      </c>
      <c r="H46" s="16" t="n">
        <v>0.00462207294885234</v>
      </c>
      <c r="I46" s="17" t="n">
        <f aca="false">(F46-E46)*100</f>
        <v>-0.246456479674331</v>
      </c>
      <c r="J46" s="17" t="n">
        <f aca="false">(H46-G46)*100</f>
        <v>-0.344345856107099</v>
      </c>
      <c r="K46" s="17" t="n">
        <f aca="false">I46-J46</f>
        <v>0.0978893764327677</v>
      </c>
      <c r="L46" s="18" t="n">
        <v>1.13853374984908</v>
      </c>
      <c r="M46" s="17" t="n">
        <f aca="false">K46-1.96*L46</f>
        <v>-2.13363677327142</v>
      </c>
      <c r="N46" s="17" t="n">
        <f aca="false">K46+1.96*L46</f>
        <v>2.32941552613696</v>
      </c>
      <c r="O46" s="19" t="n">
        <f aca="false">2*(1-NORMSDIST(ABS(K46/L46)))</f>
        <v>0.931483541660965</v>
      </c>
      <c r="P46" s="15" t="str">
        <f aca="false">IF(O46&lt;0.01,"**",IF(O46&lt;0.05,"*",""))</f>
        <v/>
      </c>
      <c r="Q46" s="15" t="n">
        <v>235</v>
      </c>
      <c r="R46" s="15" t="n">
        <v>311</v>
      </c>
      <c r="S46" s="15"/>
    </row>
    <row r="47" customFormat="false" ht="15" hidden="false" customHeight="false" outlineLevel="0" collapsed="false">
      <c r="A47" s="15" t="s">
        <v>108</v>
      </c>
      <c r="B47" s="15" t="s">
        <v>234</v>
      </c>
      <c r="C47" s="15" t="s">
        <v>133</v>
      </c>
      <c r="D47" s="15" t="s">
        <v>235</v>
      </c>
      <c r="E47" s="16" t="n">
        <v>0.0982160865648579</v>
      </c>
      <c r="F47" s="16" t="n">
        <v>0.0504241112993027</v>
      </c>
      <c r="G47" s="16" t="n">
        <v>0.0873851468207602</v>
      </c>
      <c r="H47" s="16" t="n">
        <v>0.0664033443929019</v>
      </c>
      <c r="I47" s="17" t="n">
        <f aca="false">(F47-E47)*100</f>
        <v>-4.77919752655552</v>
      </c>
      <c r="J47" s="17" t="n">
        <f aca="false">(H47-G47)*100</f>
        <v>-2.09818024278583</v>
      </c>
      <c r="K47" s="17" t="n">
        <f aca="false">I47-J47</f>
        <v>-2.68101728376969</v>
      </c>
      <c r="L47" s="18" t="n">
        <v>4.85266805819986</v>
      </c>
      <c r="M47" s="17" t="n">
        <f aca="false">K47-1.96*L47</f>
        <v>-12.1922466778414</v>
      </c>
      <c r="N47" s="17" t="n">
        <f aca="false">K47+1.96*L47</f>
        <v>6.83021211030204</v>
      </c>
      <c r="O47" s="19" t="n">
        <f aca="false">2*(1-NORMSDIST(ABS(K47/L47)))</f>
        <v>0.580617382949194</v>
      </c>
      <c r="P47" s="15" t="str">
        <f aca="false">IF(O47&lt;0.01,"**",IF(O47&lt;0.05,"*",""))</f>
        <v/>
      </c>
      <c r="Q47" s="15" t="n">
        <v>69</v>
      </c>
      <c r="R47" s="15" t="n">
        <v>142</v>
      </c>
      <c r="S47" s="15"/>
    </row>
    <row r="48" customFormat="false" ht="15" hidden="false" customHeight="false" outlineLevel="0" collapsed="false">
      <c r="A48" s="15" t="s">
        <v>108</v>
      </c>
      <c r="B48" s="15" t="s">
        <v>236</v>
      </c>
      <c r="C48" s="15" t="s">
        <v>135</v>
      </c>
      <c r="D48" s="15" t="s">
        <v>235</v>
      </c>
      <c r="E48" s="16" t="n">
        <v>0.105309570957588</v>
      </c>
      <c r="F48" s="16" t="n">
        <v>0.0476285730008973</v>
      </c>
      <c r="G48" s="16" t="n">
        <v>0.0314263485558072</v>
      </c>
      <c r="H48" s="16" t="n">
        <v>0.101834851896499</v>
      </c>
      <c r="I48" s="17" t="n">
        <f aca="false">(F48-E48)*100</f>
        <v>-5.7680997956691</v>
      </c>
      <c r="J48" s="17" t="n">
        <f aca="false">(H48-G48)*100</f>
        <v>7.04085033406921</v>
      </c>
      <c r="K48" s="17" t="n">
        <f aca="false">I48-J48</f>
        <v>-12.8089501297383</v>
      </c>
      <c r="L48" s="18" t="n">
        <v>6.74073924673126</v>
      </c>
      <c r="M48" s="17" t="n">
        <f aca="false">K48-1.96*L48</f>
        <v>-26.0207990533316</v>
      </c>
      <c r="N48" s="17" t="n">
        <f aca="false">K48+1.96*L48</f>
        <v>0.402898793854956</v>
      </c>
      <c r="O48" s="19" t="n">
        <f aca="false">2*(1-NORMSDIST(ABS(K48/L48)))</f>
        <v>0.0574030365359228</v>
      </c>
      <c r="P48" s="15" t="str">
        <f aca="false">IF(O48&lt;0.01,"**",IF(O48&lt;0.05,"*",""))</f>
        <v/>
      </c>
      <c r="Q48" s="15" t="n">
        <v>33</v>
      </c>
      <c r="R48" s="15" t="n">
        <v>43</v>
      </c>
      <c r="S48" s="15"/>
    </row>
    <row r="49" customFormat="false" ht="15" hidden="false" customHeight="false" outlineLevel="0" collapsed="false">
      <c r="A49" s="15" t="s">
        <v>108</v>
      </c>
      <c r="B49" s="15" t="s">
        <v>237</v>
      </c>
      <c r="C49" s="15" t="s">
        <v>137</v>
      </c>
      <c r="D49" s="15" t="s">
        <v>235</v>
      </c>
      <c r="E49" s="16" t="n">
        <v>0.23953270380798</v>
      </c>
      <c r="F49" s="16" t="n">
        <v>0.22812111345111</v>
      </c>
      <c r="G49" s="16" t="n">
        <v>0.138225865887092</v>
      </c>
      <c r="H49" s="16" t="n">
        <v>0.18741630193648</v>
      </c>
      <c r="I49" s="17" t="n">
        <f aca="false">(F49-E49)*100</f>
        <v>-1.14115903568701</v>
      </c>
      <c r="J49" s="17" t="n">
        <f aca="false">(H49-G49)*100</f>
        <v>4.91904360493881</v>
      </c>
      <c r="K49" s="17" t="n">
        <f aca="false">I49-J49</f>
        <v>-6.06020264062582</v>
      </c>
      <c r="L49" s="18" t="n">
        <v>7.25379355399503</v>
      </c>
      <c r="M49" s="17" t="n">
        <f aca="false">K49-1.96*L49</f>
        <v>-20.2776380064561</v>
      </c>
      <c r="N49" s="17" t="n">
        <f aca="false">K49+1.96*L49</f>
        <v>8.15723272520443</v>
      </c>
      <c r="O49" s="19" t="n">
        <f aca="false">2*(1-NORMSDIST(ABS(K49/L49)))</f>
        <v>0.403462772668702</v>
      </c>
      <c r="P49" s="15" t="str">
        <f aca="false">IF(O49&lt;0.01,"**",IF(O49&lt;0.05,"*",""))</f>
        <v/>
      </c>
      <c r="Q49" s="15" t="n">
        <v>85</v>
      </c>
      <c r="R49" s="15" t="n">
        <v>158</v>
      </c>
      <c r="S49" s="15"/>
    </row>
    <row r="50" customFormat="false" ht="15" hidden="false" customHeight="false" outlineLevel="0" collapsed="false">
      <c r="A50" s="15" t="s">
        <v>108</v>
      </c>
      <c r="B50" s="15" t="s">
        <v>238</v>
      </c>
      <c r="C50" s="15" t="s">
        <v>139</v>
      </c>
      <c r="D50" s="15" t="s">
        <v>235</v>
      </c>
      <c r="E50" s="16" t="n">
        <v>0.192583998697785</v>
      </c>
      <c r="F50" s="16" t="n">
        <v>0.216999705617068</v>
      </c>
      <c r="G50" s="16" t="n">
        <v>0.202826838333134</v>
      </c>
      <c r="H50" s="16" t="n">
        <v>0.222161168083432</v>
      </c>
      <c r="I50" s="17" t="n">
        <f aca="false">(F50-E50)*100</f>
        <v>2.44157069192833</v>
      </c>
      <c r="J50" s="17" t="n">
        <f aca="false">(H50-G50)*100</f>
        <v>1.93343297502983</v>
      </c>
      <c r="K50" s="17" t="n">
        <f aca="false">I50-J50</f>
        <v>0.508137716898499</v>
      </c>
      <c r="L50" s="18" t="n">
        <v>9.37605475783141</v>
      </c>
      <c r="M50" s="17" t="n">
        <f aca="false">K50-1.96*L50</f>
        <v>-17.8689296084511</v>
      </c>
      <c r="N50" s="17" t="n">
        <f aca="false">K50+1.96*L50</f>
        <v>18.8852050422481</v>
      </c>
      <c r="O50" s="19" t="n">
        <f aca="false">2*(1-NORMSDIST(ABS(K50/L50)))</f>
        <v>0.9567795978288</v>
      </c>
      <c r="P50" s="15" t="str">
        <f aca="false">IF(O50&lt;0.01,"**",IF(O50&lt;0.05,"*",""))</f>
        <v/>
      </c>
      <c r="Q50" s="15" t="n">
        <v>42</v>
      </c>
      <c r="R50" s="15" t="n">
        <v>75</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0.517936384960355</v>
      </c>
      <c r="F52" s="16" t="n">
        <v>0.538542753125805</v>
      </c>
      <c r="G52" s="16" t="n">
        <v>0.46192716525198</v>
      </c>
      <c r="H52" s="16" t="n">
        <v>0.482498360892587</v>
      </c>
      <c r="I52" s="17" t="n">
        <f aca="false">(F52-E52)*100</f>
        <v>2.06063681654507</v>
      </c>
      <c r="J52" s="17" t="n">
        <f aca="false">(H52-G52)*100</f>
        <v>2.05711956406067</v>
      </c>
      <c r="K52" s="17" t="n">
        <f aca="false">I52-J52</f>
        <v>0.00351725248440271</v>
      </c>
      <c r="L52" s="18" t="n">
        <v>6.69479571101223</v>
      </c>
      <c r="M52" s="17" t="n">
        <f aca="false">K52-1.96*L52</f>
        <v>-13.1182823410996</v>
      </c>
      <c r="N52" s="17" t="n">
        <f aca="false">K52+1.96*L52</f>
        <v>13.1253168460684</v>
      </c>
      <c r="O52" s="19" t="n">
        <f aca="false">2*(1-NORMSDIST(ABS(K52/L52)))</f>
        <v>0.999580814494454</v>
      </c>
      <c r="P52" s="15" t="str">
        <f aca="false">IF(O52&lt;0.01,"**",IF(O52&lt;0.05,"*",""))</f>
        <v/>
      </c>
      <c r="Q52" s="15" t="n">
        <v>170</v>
      </c>
      <c r="R52" s="15" t="n">
        <v>268</v>
      </c>
      <c r="S52" s="15" t="s">
        <v>241</v>
      </c>
    </row>
    <row r="53" customFormat="false" ht="15" hidden="false" customHeight="false" outlineLevel="0" collapsed="false">
      <c r="A53" s="15" t="s">
        <v>141</v>
      </c>
      <c r="B53" s="15" t="s">
        <v>242</v>
      </c>
      <c r="C53" s="15" t="s">
        <v>144</v>
      </c>
      <c r="D53" s="15" t="s">
        <v>240</v>
      </c>
      <c r="E53" s="16" t="n">
        <v>0.781153498848063</v>
      </c>
      <c r="F53" s="16" t="n">
        <v>0.65027957363759</v>
      </c>
      <c r="G53" s="16" t="n">
        <v>0.750642145769636</v>
      </c>
      <c r="H53" s="16" t="n">
        <v>0.710104153446807</v>
      </c>
      <c r="I53" s="17" t="n">
        <f aca="false">(F53-E53)*100</f>
        <v>-13.0873925210474</v>
      </c>
      <c r="J53" s="17" t="n">
        <f aca="false">(H53-G53)*100</f>
        <v>-4.05379923228295</v>
      </c>
      <c r="K53" s="17" t="n">
        <f aca="false">I53-J53</f>
        <v>-9.03359328876442</v>
      </c>
      <c r="L53" s="18" t="n">
        <v>5.28454797351219</v>
      </c>
      <c r="M53" s="17" t="n">
        <f aca="false">K53-1.96*L53</f>
        <v>-19.3913073168483</v>
      </c>
      <c r="N53" s="17" t="n">
        <f aca="false">K53+1.96*L53</f>
        <v>1.32412073931947</v>
      </c>
      <c r="O53" s="19" t="n">
        <f aca="false">2*(1-NORMSDIST(ABS(K53/L53)))</f>
        <v>0.0873703314696299</v>
      </c>
      <c r="P53" s="15" t="str">
        <f aca="false">IF(O53&lt;0.01,"**",IF(O53&lt;0.05,"*",""))</f>
        <v/>
      </c>
      <c r="Q53" s="15" t="n">
        <v>170</v>
      </c>
      <c r="R53" s="15" t="n">
        <v>257</v>
      </c>
      <c r="S53" s="15" t="s">
        <v>241</v>
      </c>
    </row>
    <row r="54" customFormat="false" ht="15" hidden="false" customHeight="false" outlineLevel="0" collapsed="false">
      <c r="A54" s="15" t="s">
        <v>141</v>
      </c>
      <c r="B54" s="15" t="s">
        <v>243</v>
      </c>
      <c r="C54" s="15" t="s">
        <v>146</v>
      </c>
      <c r="D54" s="15" t="s">
        <v>240</v>
      </c>
      <c r="E54" s="16" t="n">
        <v>0.487168096464147</v>
      </c>
      <c r="F54" s="16" t="n">
        <v>0.342527937747427</v>
      </c>
      <c r="G54" s="16" t="n">
        <v>0.446886919589907</v>
      </c>
      <c r="H54" s="16" t="n">
        <v>0.294860787021436</v>
      </c>
      <c r="I54" s="17" t="n">
        <f aca="false">(F54-E54)*100</f>
        <v>-14.4640158716721</v>
      </c>
      <c r="J54" s="17" t="n">
        <f aca="false">(H54-G54)*100</f>
        <v>-15.2026132568471</v>
      </c>
      <c r="K54" s="17" t="n">
        <f aca="false">I54-J54</f>
        <v>0.738597385175005</v>
      </c>
      <c r="L54" s="18" t="n">
        <v>7.98756779952352</v>
      </c>
      <c r="M54" s="17" t="n">
        <f aca="false">K54-1.96*L54</f>
        <v>-14.9170355018911</v>
      </c>
      <c r="N54" s="17" t="n">
        <f aca="false">K54+1.96*L54</f>
        <v>16.3942302722411</v>
      </c>
      <c r="O54" s="19" t="n">
        <f aca="false">2*(1-NORMSDIST(ABS(K54/L54)))</f>
        <v>0.926325919567479</v>
      </c>
      <c r="P54" s="15" t="str">
        <f aca="false">IF(O54&lt;0.01,"**",IF(O54&lt;0.05,"*",""))</f>
        <v/>
      </c>
      <c r="Q54" s="15" t="n">
        <v>102</v>
      </c>
      <c r="R54" s="15" t="n">
        <v>199</v>
      </c>
      <c r="S54" s="15" t="s">
        <v>241</v>
      </c>
    </row>
    <row r="55" customFormat="false" ht="15" hidden="false" customHeight="false" outlineLevel="0" collapsed="false">
      <c r="A55" s="15" t="s">
        <v>141</v>
      </c>
      <c r="B55" s="15" t="s">
        <v>244</v>
      </c>
      <c r="C55" s="15" t="s">
        <v>148</v>
      </c>
      <c r="D55" s="15" t="s">
        <v>240</v>
      </c>
      <c r="E55" s="16" t="n">
        <v>0.296488875650755</v>
      </c>
      <c r="F55" s="16" t="n">
        <v>0.264164614009076</v>
      </c>
      <c r="G55" s="16" t="n">
        <v>0.418176931194107</v>
      </c>
      <c r="H55" s="16" t="n">
        <v>0.241715344308075</v>
      </c>
      <c r="I55" s="17" t="n">
        <f aca="false">(F55-E55)*100</f>
        <v>-3.23242616416796</v>
      </c>
      <c r="J55" s="17" t="n">
        <f aca="false">(H55-G55)*100</f>
        <v>-17.6461586886032</v>
      </c>
      <c r="K55" s="17" t="n">
        <f aca="false">I55-J55</f>
        <v>14.4137325244352</v>
      </c>
      <c r="L55" s="18" t="n">
        <v>11.1282623066874</v>
      </c>
      <c r="M55" s="17" t="n">
        <f aca="false">K55-1.96*L55</f>
        <v>-7.39766159667197</v>
      </c>
      <c r="N55" s="17" t="n">
        <f aca="false">K55+1.96*L55</f>
        <v>36.2251266455424</v>
      </c>
      <c r="O55" s="19" t="n">
        <f aca="false">2*(1-NORMSDIST(ABS(K55/L55)))</f>
        <v>0.195238625972267</v>
      </c>
      <c r="P55" s="15" t="str">
        <f aca="false">IF(O55&lt;0.01,"**",IF(O55&lt;0.05,"*",""))</f>
        <v/>
      </c>
      <c r="Q55" s="15" t="n">
        <v>43</v>
      </c>
      <c r="R55" s="15" t="n">
        <v>152</v>
      </c>
      <c r="S55" s="15" t="s">
        <v>241</v>
      </c>
    </row>
    <row r="56" customFormat="false" ht="15" hidden="false" customHeight="false" outlineLevel="0" collapsed="false">
      <c r="A56" s="15" t="s">
        <v>141</v>
      </c>
      <c r="B56" s="15" t="s">
        <v>245</v>
      </c>
      <c r="C56" s="15" t="s">
        <v>150</v>
      </c>
      <c r="D56" s="15" t="s">
        <v>240</v>
      </c>
      <c r="E56" s="16" t="n">
        <v>0.634447408449058</v>
      </c>
      <c r="F56" s="16" t="n">
        <v>0.565335799939299</v>
      </c>
      <c r="G56" s="16" t="n">
        <v>0.589805134205599</v>
      </c>
      <c r="H56" s="16" t="n">
        <v>0.536165106068106</v>
      </c>
      <c r="I56" s="17" t="n">
        <f aca="false">(F56-E56)*100</f>
        <v>-6.9111608509759</v>
      </c>
      <c r="J56" s="17" t="n">
        <f aca="false">(H56-G56)*100</f>
        <v>-5.36400281374933</v>
      </c>
      <c r="K56" s="17" t="n">
        <f aca="false">I56-J56</f>
        <v>-1.54715803722657</v>
      </c>
      <c r="L56" s="18" t="n">
        <v>7.34382373648485</v>
      </c>
      <c r="M56" s="17" t="n">
        <f aca="false">K56-1.96*L56</f>
        <v>-15.9410525607369</v>
      </c>
      <c r="N56" s="17" t="n">
        <f aca="false">K56+1.96*L56</f>
        <v>12.8467364862837</v>
      </c>
      <c r="O56" s="19" t="n">
        <f aca="false">2*(1-NORMSDIST(ABS(K56/L56)))</f>
        <v>0.833141099426389</v>
      </c>
      <c r="P56" s="15" t="str">
        <f aca="false">IF(O56&lt;0.01,"**",IF(O56&lt;0.05,"*",""))</f>
        <v/>
      </c>
      <c r="Q56" s="15" t="n">
        <v>153</v>
      </c>
      <c r="R56" s="15" t="n">
        <v>269</v>
      </c>
      <c r="S56" s="15" t="s">
        <v>241</v>
      </c>
    </row>
    <row r="57" customFormat="false" ht="15" hidden="false" customHeight="false" outlineLevel="0" collapsed="false">
      <c r="A57" s="15" t="s">
        <v>141</v>
      </c>
      <c r="B57" s="15" t="s">
        <v>246</v>
      </c>
      <c r="C57" s="15" t="s">
        <v>152</v>
      </c>
      <c r="D57" s="15" t="s">
        <v>240</v>
      </c>
      <c r="E57" s="16" t="n">
        <v>0.541612080696105</v>
      </c>
      <c r="F57" s="16" t="n">
        <v>0.483810450682042</v>
      </c>
      <c r="G57" s="16" t="n">
        <v>0.466963887192576</v>
      </c>
      <c r="H57" s="16" t="n">
        <v>0.42753071415392</v>
      </c>
      <c r="I57" s="17" t="n">
        <f aca="false">(F57-E57)*100</f>
        <v>-5.78016300140635</v>
      </c>
      <c r="J57" s="17" t="n">
        <f aca="false">(H57-G57)*100</f>
        <v>-3.94331730386564</v>
      </c>
      <c r="K57" s="17" t="n">
        <f aca="false">I57-J57</f>
        <v>-1.83684569754071</v>
      </c>
      <c r="L57" s="18" t="n">
        <v>8.89257836515361</v>
      </c>
      <c r="M57" s="17" t="n">
        <f aca="false">K57-1.96*L57</f>
        <v>-19.2662992932418</v>
      </c>
      <c r="N57" s="17" t="n">
        <f aca="false">K57+1.96*L57</f>
        <v>15.5926078981604</v>
      </c>
      <c r="O57" s="19" t="n">
        <f aca="false">2*(1-NORMSDIST(ABS(K57/L57)))</f>
        <v>0.83635396644847</v>
      </c>
      <c r="P57" s="15" t="str">
        <f aca="false">IF(O57&lt;0.01,"**",IF(O57&lt;0.05,"*",""))</f>
        <v/>
      </c>
      <c r="Q57" s="15" t="n">
        <v>101</v>
      </c>
      <c r="R57" s="15" t="n">
        <v>200</v>
      </c>
      <c r="S57" s="15" t="s">
        <v>241</v>
      </c>
    </row>
    <row r="58" customFormat="false" ht="15" hidden="false" customHeight="false" outlineLevel="0" collapsed="false">
      <c r="A58" s="15" t="s">
        <v>141</v>
      </c>
      <c r="B58" s="15" t="s">
        <v>247</v>
      </c>
      <c r="C58" s="15" t="s">
        <v>154</v>
      </c>
      <c r="D58" s="15" t="s">
        <v>240</v>
      </c>
      <c r="E58" s="16" t="n">
        <v>0.759900652242501</v>
      </c>
      <c r="F58" s="16" t="n">
        <v>0.662616000820457</v>
      </c>
      <c r="G58" s="16" t="n">
        <v>0.696586656950041</v>
      </c>
      <c r="H58" s="16" t="n">
        <v>0.621473458242645</v>
      </c>
      <c r="I58" s="17" t="n">
        <f aca="false">(F58-E58)*100</f>
        <v>-9.72846514220442</v>
      </c>
      <c r="J58" s="17" t="n">
        <f aca="false">(H58-G58)*100</f>
        <v>-7.51131987073962</v>
      </c>
      <c r="K58" s="17" t="n">
        <f aca="false">I58-J58</f>
        <v>-2.21714527146481</v>
      </c>
      <c r="L58" s="18" t="n">
        <v>9.16356547335875</v>
      </c>
      <c r="M58" s="17" t="n">
        <f aca="false">K58-1.96*L58</f>
        <v>-20.177733599248</v>
      </c>
      <c r="N58" s="17" t="n">
        <f aca="false">K58+1.96*L58</f>
        <v>15.7434430563183</v>
      </c>
      <c r="O58" s="19" t="n">
        <f aca="false">2*(1-NORMSDIST(ABS(K58/L58)))</f>
        <v>0.808817164077488</v>
      </c>
      <c r="P58" s="15" t="str">
        <f aca="false">IF(O58&lt;0.01,"**",IF(O58&lt;0.05,"*",""))</f>
        <v/>
      </c>
      <c r="Q58" s="15" t="n">
        <v>55</v>
      </c>
      <c r="R58" s="15" t="n">
        <v>112</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0.663769664784868</v>
      </c>
      <c r="F60" s="16" t="n">
        <v>0.636650111465375</v>
      </c>
      <c r="G60" s="16" t="n">
        <v>0.683692489545252</v>
      </c>
      <c r="H60" s="16" t="n">
        <v>0.630840881588075</v>
      </c>
      <c r="I60" s="17" t="n">
        <f aca="false">(F60-E60)*100</f>
        <v>-2.71195533194928</v>
      </c>
      <c r="J60" s="17" t="n">
        <f aca="false">(H60-G60)*100</f>
        <v>-5.28516079571768</v>
      </c>
      <c r="K60" s="17" t="n">
        <f aca="false">I60-J60</f>
        <v>2.5732054637684</v>
      </c>
      <c r="L60" s="18" t="n">
        <v>5.86344295296412</v>
      </c>
      <c r="M60" s="17" t="n">
        <f aca="false">K60-1.96*L60</f>
        <v>-8.91914272404127</v>
      </c>
      <c r="N60" s="17" t="n">
        <f aca="false">K60+1.96*L60</f>
        <v>14.0655536515781</v>
      </c>
      <c r="O60" s="19" t="n">
        <f aca="false">2*(1-NORMSDIST(ABS(K60/L60)))</f>
        <v>0.660766085074933</v>
      </c>
      <c r="P60" s="15" t="str">
        <f aca="false">IF(O60&lt;0.01,"**",IF(O60&lt;0.05,"*",""))</f>
        <v/>
      </c>
      <c r="Q60" s="15" t="n">
        <v>187</v>
      </c>
      <c r="R60" s="15" t="n">
        <v>243</v>
      </c>
      <c r="S60" s="15"/>
    </row>
    <row r="61" customFormat="false" ht="15" hidden="false" customHeight="false" outlineLevel="0" collapsed="false">
      <c r="A61" s="15" t="s">
        <v>156</v>
      </c>
      <c r="B61" s="15" t="s">
        <v>250</v>
      </c>
      <c r="C61" s="15" t="s">
        <v>159</v>
      </c>
      <c r="D61" s="15" t="s">
        <v>249</v>
      </c>
      <c r="E61" s="16" t="n">
        <v>0.561210260364076</v>
      </c>
      <c r="F61" s="16" t="n">
        <v>0.442918115279617</v>
      </c>
      <c r="G61" s="16" t="n">
        <v>0.578860301692498</v>
      </c>
      <c r="H61" s="16" t="n">
        <v>0.495913318152827</v>
      </c>
      <c r="I61" s="17" t="n">
        <f aca="false">(F61-E61)*100</f>
        <v>-11.8292145084459</v>
      </c>
      <c r="J61" s="17" t="n">
        <f aca="false">(H61-G61)*100</f>
        <v>-8.29469835396711</v>
      </c>
      <c r="K61" s="17" t="n">
        <f aca="false">I61-J61</f>
        <v>-3.53451615447874</v>
      </c>
      <c r="L61" s="18" t="n">
        <v>5.81550127682822</v>
      </c>
      <c r="M61" s="17" t="n">
        <f aca="false">K61-1.96*L61</f>
        <v>-14.9328986570621</v>
      </c>
      <c r="N61" s="17" t="n">
        <f aca="false">K61+1.96*L61</f>
        <v>7.86386634810457</v>
      </c>
      <c r="O61" s="19" t="n">
        <f aca="false">2*(1-NORMSDIST(ABS(K61/L61)))</f>
        <v>0.54333672764667</v>
      </c>
      <c r="P61" s="15" t="str">
        <f aca="false">IF(O61&lt;0.01,"**",IF(O61&lt;0.05,"*",""))</f>
        <v/>
      </c>
      <c r="Q61" s="15" t="n">
        <v>194</v>
      </c>
      <c r="R61" s="15" t="n">
        <v>270</v>
      </c>
      <c r="S61" s="15"/>
    </row>
    <row r="62" customFormat="false" ht="15" hidden="false" customHeight="false" outlineLevel="0" collapsed="false">
      <c r="A62" s="15" t="s">
        <v>156</v>
      </c>
      <c r="B62" s="15" t="s">
        <v>251</v>
      </c>
      <c r="C62" s="15" t="s">
        <v>161</v>
      </c>
      <c r="D62" s="15" t="s">
        <v>249</v>
      </c>
      <c r="E62" s="16" t="n">
        <v>0.826974260404544</v>
      </c>
      <c r="F62" s="16" t="n">
        <v>0.709874750185085</v>
      </c>
      <c r="G62" s="16" t="n">
        <v>0.787463282446415</v>
      </c>
      <c r="H62" s="16" t="n">
        <v>0.718564715329456</v>
      </c>
      <c r="I62" s="17" t="n">
        <f aca="false">(F62-E62)*100</f>
        <v>-11.709951021946</v>
      </c>
      <c r="J62" s="17" t="n">
        <f aca="false">(H62-G62)*100</f>
        <v>-6.8898567116959</v>
      </c>
      <c r="K62" s="17" t="n">
        <f aca="false">I62-J62</f>
        <v>-4.82009431025009</v>
      </c>
      <c r="L62" s="18" t="n">
        <v>6.55067769802744</v>
      </c>
      <c r="M62" s="17" t="n">
        <f aca="false">K62-1.96*L62</f>
        <v>-17.6594225983839</v>
      </c>
      <c r="N62" s="17" t="n">
        <f aca="false">K62+1.96*L62</f>
        <v>8.01923397788369</v>
      </c>
      <c r="O62" s="19" t="n">
        <f aca="false">2*(1-NORMSDIST(ABS(K62/L62)))</f>
        <v>0.46184260379384</v>
      </c>
      <c r="P62" s="15" t="str">
        <f aca="false">IF(O62&lt;0.01,"**",IF(O62&lt;0.05,"*",""))</f>
        <v/>
      </c>
      <c r="Q62" s="15" t="n">
        <v>110</v>
      </c>
      <c r="R62" s="15" t="n">
        <v>113</v>
      </c>
      <c r="S62" s="15"/>
    </row>
    <row r="63" customFormat="false" ht="15" hidden="false" customHeight="false" outlineLevel="0" collapsed="false">
      <c r="A63" s="15" t="s">
        <v>156</v>
      </c>
      <c r="B63" s="15" t="s">
        <v>252</v>
      </c>
      <c r="C63" s="15" t="s">
        <v>163</v>
      </c>
      <c r="D63" s="15" t="s">
        <v>249</v>
      </c>
      <c r="E63" s="16" t="n">
        <v>0.56284418599371</v>
      </c>
      <c r="F63" s="16" t="n">
        <v>0.435409358536224</v>
      </c>
      <c r="G63" s="16" t="n">
        <v>0.581528728196546</v>
      </c>
      <c r="H63" s="16" t="n">
        <v>0.541168254837937</v>
      </c>
      <c r="I63" s="17" t="n">
        <f aca="false">(F63-E63)*100</f>
        <v>-12.7434827457486</v>
      </c>
      <c r="J63" s="17" t="n">
        <f aca="false">(H63-G63)*100</f>
        <v>-4.03604733586089</v>
      </c>
      <c r="K63" s="17" t="n">
        <f aca="false">I63-J63</f>
        <v>-8.70743540988768</v>
      </c>
      <c r="L63" s="18" t="n">
        <v>5.74787143291718</v>
      </c>
      <c r="M63" s="17" t="n">
        <f aca="false">K63-1.96*L63</f>
        <v>-19.9732634184053</v>
      </c>
      <c r="N63" s="17" t="n">
        <f aca="false">K63+1.96*L63</f>
        <v>2.55839259863</v>
      </c>
      <c r="O63" s="19" t="n">
        <f aca="false">2*(1-NORMSDIST(ABS(K63/L63)))</f>
        <v>0.129798392415183</v>
      </c>
      <c r="P63" s="15" t="str">
        <f aca="false">IF(O63&lt;0.01,"**",IF(O63&lt;0.05,"*",""))</f>
        <v/>
      </c>
      <c r="Q63" s="15" t="n">
        <v>197</v>
      </c>
      <c r="R63" s="15" t="n">
        <v>270</v>
      </c>
      <c r="S63" s="15"/>
    </row>
    <row r="64" customFormat="false" ht="15" hidden="false" customHeight="false" outlineLevel="0" collapsed="false">
      <c r="A64" s="15" t="s">
        <v>156</v>
      </c>
      <c r="B64" s="15" t="s">
        <v>253</v>
      </c>
      <c r="C64" s="15" t="s">
        <v>165</v>
      </c>
      <c r="D64" s="15" t="s">
        <v>249</v>
      </c>
      <c r="E64" s="16" t="n">
        <v>0.611211334406967</v>
      </c>
      <c r="F64" s="16" t="n">
        <v>0.469045143757434</v>
      </c>
      <c r="G64" s="16" t="n">
        <v>0.647636189441551</v>
      </c>
      <c r="H64" s="16" t="n">
        <v>0.593698051732143</v>
      </c>
      <c r="I64" s="17" t="n">
        <f aca="false">(F64-E64)*100</f>
        <v>-14.2166190649533</v>
      </c>
      <c r="J64" s="17" t="n">
        <f aca="false">(H64-G64)*100</f>
        <v>-5.3938137709408</v>
      </c>
      <c r="K64" s="17" t="n">
        <f aca="false">I64-J64</f>
        <v>-8.8228052940125</v>
      </c>
      <c r="L64" s="18" t="n">
        <v>6.34755853661406</v>
      </c>
      <c r="M64" s="17" t="n">
        <f aca="false">K64-1.96*L64</f>
        <v>-21.2640200257761</v>
      </c>
      <c r="N64" s="17" t="n">
        <f aca="false">K64+1.96*L64</f>
        <v>3.61840943775105</v>
      </c>
      <c r="O64" s="19" t="n">
        <f aca="false">2*(1-NORMSDIST(ABS(K64/L64)))</f>
        <v>0.16454328084333</v>
      </c>
      <c r="P64" s="15" t="str">
        <f aca="false">IF(O64&lt;0.01,"**",IF(O64&lt;0.05,"*",""))</f>
        <v/>
      </c>
      <c r="Q64" s="15" t="n">
        <v>152</v>
      </c>
      <c r="R64" s="15" t="n">
        <v>228</v>
      </c>
      <c r="S64" s="15"/>
    </row>
    <row r="65" customFormat="false" ht="15" hidden="false" customHeight="false" outlineLevel="0" collapsed="false">
      <c r="A65" s="15" t="s">
        <v>156</v>
      </c>
      <c r="B65" s="15" t="s">
        <v>254</v>
      </c>
      <c r="C65" s="15" t="s">
        <v>167</v>
      </c>
      <c r="D65" s="15" t="s">
        <v>249</v>
      </c>
      <c r="E65" s="16" t="n">
        <v>0.603277996578992</v>
      </c>
      <c r="F65" s="16" t="n">
        <v>0.276404371711737</v>
      </c>
      <c r="G65" s="16" t="n">
        <v>0.554153744198423</v>
      </c>
      <c r="H65" s="16" t="n">
        <v>0.384604323463832</v>
      </c>
      <c r="I65" s="17" t="n">
        <f aca="false">(F65-E65)*100</f>
        <v>-32.6873624867255</v>
      </c>
      <c r="J65" s="17" t="n">
        <f aca="false">(H65-G65)*100</f>
        <v>-16.9549420734591</v>
      </c>
      <c r="K65" s="17" t="n">
        <f aca="false">I65-J65</f>
        <v>-15.7324204132664</v>
      </c>
      <c r="L65" s="18" t="n">
        <v>5.38506259525062</v>
      </c>
      <c r="M65" s="17" t="n">
        <f aca="false">K65-1.96*L65</f>
        <v>-26.2871430999576</v>
      </c>
      <c r="N65" s="17" t="n">
        <f aca="false">K65+1.96*L65</f>
        <v>-5.1776977265752</v>
      </c>
      <c r="O65" s="19" t="n">
        <f aca="false">2*(1-NORMSDIST(ABS(K65/L65)))</f>
        <v>0.00348358573713936</v>
      </c>
      <c r="P65" s="15" t="str">
        <f aca="false">IF(O65&lt;0.01,"**",IF(O65&lt;0.05,"*",""))</f>
        <v>**</v>
      </c>
      <c r="Q65" s="15" t="n">
        <v>204</v>
      </c>
      <c r="R65" s="15" t="n">
        <v>298</v>
      </c>
      <c r="S65" s="15" t="s">
        <v>255</v>
      </c>
    </row>
    <row r="66" customFormat="false" ht="15" hidden="false" customHeight="false" outlineLevel="0" collapsed="false">
      <c r="A66" s="15" t="s">
        <v>156</v>
      </c>
      <c r="B66" s="15" t="s">
        <v>256</v>
      </c>
      <c r="C66" s="15" t="s">
        <v>169</v>
      </c>
      <c r="D66" s="15" t="s">
        <v>220</v>
      </c>
      <c r="E66" s="16" t="n">
        <v>0.473562436183855</v>
      </c>
      <c r="F66" s="16" t="n">
        <v>0.289417113788698</v>
      </c>
      <c r="G66" s="16" t="n">
        <v>0.37271165633842</v>
      </c>
      <c r="H66" s="16" t="n">
        <v>0.299106745418778</v>
      </c>
      <c r="I66" s="17" t="n">
        <f aca="false">(F66-E66)*100</f>
        <v>-18.4145322395156</v>
      </c>
      <c r="J66" s="17" t="n">
        <f aca="false">(H66-G66)*100</f>
        <v>-7.36049109196426</v>
      </c>
      <c r="K66" s="17" t="n">
        <f aca="false">I66-J66</f>
        <v>-11.0540411475514</v>
      </c>
      <c r="L66" s="18" t="n">
        <v>5.60965755801651</v>
      </c>
      <c r="M66" s="17" t="n">
        <f aca="false">K66-1.96*L66</f>
        <v>-22.0489699612637</v>
      </c>
      <c r="N66" s="17" t="n">
        <f aca="false">K66+1.96*L66</f>
        <v>-0.0591123338390069</v>
      </c>
      <c r="O66" s="19" t="n">
        <f aca="false">2*(1-NORMSDIST(ABS(K66/L66)))</f>
        <v>0.0487767900146583</v>
      </c>
      <c r="P66" s="15" t="str">
        <f aca="false">IF(O66&lt;0.01,"**",IF(O66&lt;0.05,"*",""))</f>
        <v>*</v>
      </c>
      <c r="Q66" s="15" t="n">
        <v>235</v>
      </c>
      <c r="R66" s="15" t="n">
        <v>311</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263</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0.3576858028194</v>
      </c>
      <c r="F6" s="16" t="n">
        <v>0.613909412927896</v>
      </c>
      <c r="G6" s="16" t="n">
        <v>0.589063944343743</v>
      </c>
      <c r="H6" s="16" t="n">
        <v>0.552125778782066</v>
      </c>
      <c r="I6" s="17" t="n">
        <f aca="false">(F6-E6)*100</f>
        <v>25.6223610108496</v>
      </c>
      <c r="J6" s="17" t="n">
        <f aca="false">(H6-G6)*100</f>
        <v>-3.69381655616767</v>
      </c>
      <c r="K6" s="17" t="n">
        <f aca="false">I6-J6</f>
        <v>29.3161775670173</v>
      </c>
      <c r="L6" s="18" t="n">
        <v>4.66243368727412</v>
      </c>
      <c r="M6" s="17" t="n">
        <f aca="false">K6-1.96*L6</f>
        <v>20.17780753996</v>
      </c>
      <c r="N6" s="17" t="n">
        <f aca="false">K6+1.96*L6</f>
        <v>38.4545475940746</v>
      </c>
      <c r="O6" s="19" t="n">
        <f aca="false">2*(1-NORMSDIST(ABS(K6/L6)))</f>
        <v>3.22117887918694E-010</v>
      </c>
      <c r="P6" s="15" t="str">
        <f aca="false">IF(O6&lt;0.01,"**",IF(O6&lt;0.05,"*",""))</f>
        <v>**</v>
      </c>
      <c r="Q6" s="15" t="n">
        <v>463</v>
      </c>
      <c r="R6" s="15" t="n">
        <v>606</v>
      </c>
      <c r="S6" s="15"/>
    </row>
    <row r="7" customFormat="false" ht="15" hidden="false" customHeight="false" outlineLevel="0" collapsed="false">
      <c r="A7" s="15" t="s">
        <v>53</v>
      </c>
      <c r="B7" s="15" t="s">
        <v>193</v>
      </c>
      <c r="C7" s="15" t="s">
        <v>56</v>
      </c>
      <c r="D7" s="15" t="s">
        <v>192</v>
      </c>
      <c r="E7" s="16" t="n">
        <v>0.494075318415564</v>
      </c>
      <c r="F7" s="16" t="n">
        <v>0.763836198376722</v>
      </c>
      <c r="G7" s="16" t="n">
        <v>0.659473710174345</v>
      </c>
      <c r="H7" s="16" t="n">
        <v>0.67663345562842</v>
      </c>
      <c r="I7" s="17" t="n">
        <f aca="false">(F7-E7)*100</f>
        <v>26.9760879961158</v>
      </c>
      <c r="J7" s="17" t="n">
        <f aca="false">(H7-G7)*100</f>
        <v>1.71597454540758</v>
      </c>
      <c r="K7" s="17" t="n">
        <f aca="false">I7-J7</f>
        <v>25.2601134507082</v>
      </c>
      <c r="L7" s="18" t="n">
        <v>5.16052016473502</v>
      </c>
      <c r="M7" s="17" t="n">
        <f aca="false">K7-1.96*L7</f>
        <v>15.1454939278276</v>
      </c>
      <c r="N7" s="17" t="n">
        <f aca="false">K7+1.96*L7</f>
        <v>35.3747329735889</v>
      </c>
      <c r="O7" s="19" t="n">
        <f aca="false">2*(1-NORMSDIST(ABS(K7/L7)))</f>
        <v>9.83670400689363E-007</v>
      </c>
      <c r="P7" s="15" t="str">
        <f aca="false">IF(O7&lt;0.01,"**",IF(O7&lt;0.05,"*",""))</f>
        <v>**</v>
      </c>
      <c r="Q7" s="15" t="n">
        <v>464</v>
      </c>
      <c r="R7" s="15" t="n">
        <v>606</v>
      </c>
      <c r="S7" s="15"/>
    </row>
    <row r="8" customFormat="false" ht="15" hidden="false" customHeight="false" outlineLevel="0" collapsed="false">
      <c r="A8" s="15" t="s">
        <v>53</v>
      </c>
      <c r="B8" s="15" t="s">
        <v>194</v>
      </c>
      <c r="C8" s="15" t="s">
        <v>58</v>
      </c>
      <c r="D8" s="15" t="s">
        <v>192</v>
      </c>
      <c r="E8" s="16" t="n">
        <v>0.475633213268246</v>
      </c>
      <c r="F8" s="16" t="n">
        <v>0.666543049658036</v>
      </c>
      <c r="G8" s="16" t="n">
        <v>0.623661692269979</v>
      </c>
      <c r="H8" s="16" t="n">
        <v>0.557116105090898</v>
      </c>
      <c r="I8" s="17" t="n">
        <f aca="false">(F8-E8)*100</f>
        <v>19.090983638979</v>
      </c>
      <c r="J8" s="17" t="n">
        <f aca="false">(H8-G8)*100</f>
        <v>-6.65455871790809</v>
      </c>
      <c r="K8" s="17" t="n">
        <f aca="false">I8-J8</f>
        <v>25.7455423568871</v>
      </c>
      <c r="L8" s="18" t="n">
        <v>5.53080231003771</v>
      </c>
      <c r="M8" s="17" t="n">
        <f aca="false">K8-1.96*L8</f>
        <v>14.9051698292132</v>
      </c>
      <c r="N8" s="17" t="n">
        <f aca="false">K8+1.96*L8</f>
        <v>36.585914884561</v>
      </c>
      <c r="O8" s="19" t="n">
        <f aca="false">2*(1-NORMSDIST(ABS(K8/L8)))</f>
        <v>3.24078065716549E-006</v>
      </c>
      <c r="P8" s="15" t="str">
        <f aca="false">IF(O8&lt;0.01,"**",IF(O8&lt;0.05,"*",""))</f>
        <v>**</v>
      </c>
      <c r="Q8" s="15" t="n">
        <v>421</v>
      </c>
      <c r="R8" s="15" t="n">
        <v>480</v>
      </c>
      <c r="S8" s="15"/>
    </row>
    <row r="9" customFormat="false" ht="15" hidden="false" customHeight="false" outlineLevel="0" collapsed="false">
      <c r="A9" s="15" t="s">
        <v>53</v>
      </c>
      <c r="B9" s="15" t="s">
        <v>195</v>
      </c>
      <c r="C9" s="15" t="s">
        <v>60</v>
      </c>
      <c r="D9" s="15" t="s">
        <v>192</v>
      </c>
      <c r="E9" s="16" t="n">
        <v>0.754179293171408</v>
      </c>
      <c r="F9" s="16" t="n">
        <v>0.760497472363862</v>
      </c>
      <c r="G9" s="16" t="n">
        <v>0.772662384751794</v>
      </c>
      <c r="H9" s="16" t="n">
        <v>0.721985941949851</v>
      </c>
      <c r="I9" s="17" t="n">
        <f aca="false">(F9-E9)*100</f>
        <v>0.631817919245337</v>
      </c>
      <c r="J9" s="17" t="n">
        <f aca="false">(H9-G9)*100</f>
        <v>-5.06764428019427</v>
      </c>
      <c r="K9" s="17" t="n">
        <f aca="false">I9-J9</f>
        <v>5.69946219943961</v>
      </c>
      <c r="L9" s="18" t="n">
        <v>3.89176599353689</v>
      </c>
      <c r="M9" s="17" t="n">
        <f aca="false">K9-1.96*L9</f>
        <v>-1.9283991478927</v>
      </c>
      <c r="N9" s="17" t="n">
        <f aca="false">K9+1.96*L9</f>
        <v>13.3273235467719</v>
      </c>
      <c r="O9" s="19" t="n">
        <f aca="false">2*(1-NORMSDIST(ABS(K9/L9)))</f>
        <v>0.143059424484947</v>
      </c>
      <c r="P9" s="15" t="str">
        <f aca="false">IF(O9&lt;0.01,"**",IF(O9&lt;0.05,"*",""))</f>
        <v/>
      </c>
      <c r="Q9" s="15" t="n">
        <v>425</v>
      </c>
      <c r="R9" s="15" t="n">
        <v>568</v>
      </c>
      <c r="S9" s="15"/>
    </row>
    <row r="10" customFormat="false" ht="15" hidden="false" customHeight="false" outlineLevel="0" collapsed="false">
      <c r="A10" s="15" t="s">
        <v>53</v>
      </c>
      <c r="B10" s="15" t="s">
        <v>196</v>
      </c>
      <c r="C10" s="15" t="s">
        <v>62</v>
      </c>
      <c r="D10" s="15" t="s">
        <v>192</v>
      </c>
      <c r="E10" s="16" t="n">
        <v>0.749075379116864</v>
      </c>
      <c r="F10" s="16" t="n">
        <v>0.845726357111244</v>
      </c>
      <c r="G10" s="16" t="n">
        <v>0.800267369510792</v>
      </c>
      <c r="H10" s="16" t="n">
        <v>0.78722234189047</v>
      </c>
      <c r="I10" s="17" t="n">
        <f aca="false">(F10-E10)*100</f>
        <v>9.66509779943807</v>
      </c>
      <c r="J10" s="17" t="n">
        <f aca="false">(H10-G10)*100</f>
        <v>-1.30450276203219</v>
      </c>
      <c r="K10" s="17" t="n">
        <f aca="false">I10-J10</f>
        <v>10.9696005614703</v>
      </c>
      <c r="L10" s="18" t="n">
        <v>3.77219463226143</v>
      </c>
      <c r="M10" s="17" t="n">
        <f aca="false">K10-1.96*L10</f>
        <v>3.57609908223785</v>
      </c>
      <c r="N10" s="17" t="n">
        <f aca="false">K10+1.96*L10</f>
        <v>18.3631020407027</v>
      </c>
      <c r="O10" s="19" t="n">
        <f aca="false">2*(1-NORMSDIST(ABS(K10/L10)))</f>
        <v>0.00363730277516594</v>
      </c>
      <c r="P10" s="15" t="str">
        <f aca="false">IF(O10&lt;0.01,"**",IF(O10&lt;0.05,"*",""))</f>
        <v>**</v>
      </c>
      <c r="Q10" s="15" t="n">
        <v>375</v>
      </c>
      <c r="R10" s="15" t="n">
        <v>506</v>
      </c>
      <c r="S10" s="15"/>
    </row>
    <row r="11" customFormat="false" ht="15" hidden="false" customHeight="false" outlineLevel="0" collapsed="false">
      <c r="A11" s="15" t="s">
        <v>53</v>
      </c>
      <c r="B11" s="15" t="s">
        <v>197</v>
      </c>
      <c r="C11" s="15" t="s">
        <v>64</v>
      </c>
      <c r="D11" s="15" t="s">
        <v>192</v>
      </c>
      <c r="E11" s="16" t="n">
        <v>0.780190767227796</v>
      </c>
      <c r="F11" s="16" t="n">
        <v>0.814198203642714</v>
      </c>
      <c r="G11" s="16" t="n">
        <v>0.800608562385241</v>
      </c>
      <c r="H11" s="16" t="n">
        <v>0.780707883950514</v>
      </c>
      <c r="I11" s="17" t="n">
        <f aca="false">(F11-E11)*100</f>
        <v>3.40074364149185</v>
      </c>
      <c r="J11" s="17" t="n">
        <f aca="false">(H11-G11)*100</f>
        <v>-1.99006784347263</v>
      </c>
      <c r="K11" s="17" t="n">
        <f aca="false">I11-J11</f>
        <v>5.39081148496449</v>
      </c>
      <c r="L11" s="18" t="n">
        <v>3.63257052180032</v>
      </c>
      <c r="M11" s="17" t="n">
        <f aca="false">K11-1.96*L11</f>
        <v>-1.72902673776414</v>
      </c>
      <c r="N11" s="17" t="n">
        <f aca="false">K11+1.96*L11</f>
        <v>12.5106497076931</v>
      </c>
      <c r="O11" s="19" t="n">
        <f aca="false">2*(1-NORMSDIST(ABS(K11/L11)))</f>
        <v>0.137803309598716</v>
      </c>
      <c r="P11" s="15" t="str">
        <f aca="false">IF(O11&lt;0.01,"**",IF(O11&lt;0.05,"*",""))</f>
        <v/>
      </c>
      <c r="Q11" s="15" t="n">
        <v>436</v>
      </c>
      <c r="R11" s="15" t="n">
        <v>592</v>
      </c>
      <c r="S11" s="15"/>
    </row>
    <row r="12" customFormat="false" ht="15" hidden="false" customHeight="false" outlineLevel="0" collapsed="false">
      <c r="A12" s="15" t="s">
        <v>53</v>
      </c>
      <c r="B12" s="15" t="s">
        <v>198</v>
      </c>
      <c r="C12" s="15" t="s">
        <v>66</v>
      </c>
      <c r="D12" s="15" t="s">
        <v>192</v>
      </c>
      <c r="E12" s="16" t="n">
        <v>0.314472781671252</v>
      </c>
      <c r="F12" s="16" t="n">
        <v>0.178503811916551</v>
      </c>
      <c r="G12" s="16" t="n">
        <v>0.293811222792725</v>
      </c>
      <c r="H12" s="16" t="n">
        <v>0.152733175490549</v>
      </c>
      <c r="I12" s="17" t="n">
        <f aca="false">(F12-E12)*100</f>
        <v>-13.5968969754701</v>
      </c>
      <c r="J12" s="17" t="n">
        <f aca="false">(H12-G12)*100</f>
        <v>-14.1078047302176</v>
      </c>
      <c r="K12" s="17" t="n">
        <f aca="false">I12-J12</f>
        <v>0.510907754747491</v>
      </c>
      <c r="L12" s="18" t="n">
        <v>4.51220408326374</v>
      </c>
      <c r="M12" s="17" t="n">
        <f aca="false">K12-1.96*L12</f>
        <v>-8.33301224844944</v>
      </c>
      <c r="N12" s="17" t="n">
        <f aca="false">K12+1.96*L12</f>
        <v>9.35482775794443</v>
      </c>
      <c r="O12" s="19" t="n">
        <f aca="false">2*(1-NORMSDIST(ABS(K12/L12)))</f>
        <v>0.909849813289271</v>
      </c>
      <c r="P12" s="15" t="str">
        <f aca="false">IF(O12&lt;0.01,"**",IF(O12&lt;0.05,"*",""))</f>
        <v/>
      </c>
      <c r="Q12" s="15" t="n">
        <v>263</v>
      </c>
      <c r="R12" s="15" t="n">
        <v>320</v>
      </c>
      <c r="S12" s="15"/>
    </row>
    <row r="13" customFormat="false" ht="15" hidden="false" customHeight="false" outlineLevel="0" collapsed="false">
      <c r="A13" s="15" t="s">
        <v>53</v>
      </c>
      <c r="B13" s="15" t="s">
        <v>199</v>
      </c>
      <c r="C13" s="15" t="s">
        <v>68</v>
      </c>
      <c r="D13" s="15" t="s">
        <v>192</v>
      </c>
      <c r="E13" s="16" t="n">
        <v>0.826748288400818</v>
      </c>
      <c r="F13" s="16" t="n">
        <v>0.867309116536311</v>
      </c>
      <c r="G13" s="16" t="n">
        <v>0.85710095912268</v>
      </c>
      <c r="H13" s="16" t="n">
        <v>0.785772981702555</v>
      </c>
      <c r="I13" s="17" t="n">
        <f aca="false">(F13-E13)*100</f>
        <v>4.05608281354923</v>
      </c>
      <c r="J13" s="17" t="n">
        <f aca="false">(H13-G13)*100</f>
        <v>-7.13279774201248</v>
      </c>
      <c r="K13" s="17" t="n">
        <f aca="false">I13-J13</f>
        <v>11.1888805555617</v>
      </c>
      <c r="L13" s="18" t="n">
        <v>3.53096181320801</v>
      </c>
      <c r="M13" s="17" t="n">
        <f aca="false">K13-1.96*L13</f>
        <v>4.26819540167401</v>
      </c>
      <c r="N13" s="17" t="n">
        <f aca="false">K13+1.96*L13</f>
        <v>18.1095657094494</v>
      </c>
      <c r="O13" s="19" t="n">
        <f aca="false">2*(1-NORMSDIST(ABS(K13/L13)))</f>
        <v>0.00153074345699822</v>
      </c>
      <c r="P13" s="15" t="str">
        <f aca="false">IF(O13&lt;0.01,"**",IF(O13&lt;0.05,"*",""))</f>
        <v>**</v>
      </c>
      <c r="Q13" s="15" t="n">
        <v>421</v>
      </c>
      <c r="R13" s="15" t="n">
        <v>504</v>
      </c>
      <c r="S13" s="15"/>
    </row>
    <row r="14" customFormat="false" ht="15" hidden="false" customHeight="false" outlineLevel="0" collapsed="false">
      <c r="A14" s="15" t="s">
        <v>53</v>
      </c>
      <c r="B14" s="15" t="s">
        <v>200</v>
      </c>
      <c r="C14" s="15" t="s">
        <v>70</v>
      </c>
      <c r="D14" s="15" t="s">
        <v>192</v>
      </c>
      <c r="E14" s="16" t="n">
        <v>0.664972852265247</v>
      </c>
      <c r="F14" s="16" t="n">
        <v>0.563267590695509</v>
      </c>
      <c r="G14" s="16" t="n">
        <v>0.69202011409851</v>
      </c>
      <c r="H14" s="16" t="n">
        <v>0.515091983455683</v>
      </c>
      <c r="I14" s="17" t="n">
        <f aca="false">(F14-E14)*100</f>
        <v>-10.1705261569738</v>
      </c>
      <c r="J14" s="17" t="n">
        <f aca="false">(H14-G14)*100</f>
        <v>-17.6928130642827</v>
      </c>
      <c r="K14" s="17" t="n">
        <f aca="false">I14-J14</f>
        <v>7.52228690730892</v>
      </c>
      <c r="L14" s="18" t="n">
        <v>4.99449176325566</v>
      </c>
      <c r="M14" s="17" t="n">
        <f aca="false">K14-1.96*L14</f>
        <v>-2.26691694867218</v>
      </c>
      <c r="N14" s="17" t="n">
        <f aca="false">K14+1.96*L14</f>
        <v>17.31149076329</v>
      </c>
      <c r="O14" s="19" t="n">
        <f aca="false">2*(1-NORMSDIST(ABS(K14/L14)))</f>
        <v>0.132037246301515</v>
      </c>
      <c r="P14" s="15" t="str">
        <f aca="false">IF(O14&lt;0.01,"**",IF(O14&lt;0.05,"*",""))</f>
        <v/>
      </c>
      <c r="Q14" s="15" t="n">
        <v>404</v>
      </c>
      <c r="R14" s="15" t="n">
        <v>506</v>
      </c>
      <c r="S14" s="15"/>
    </row>
    <row r="15" customFormat="false" ht="15" hidden="false" customHeight="false" outlineLevel="0" collapsed="false">
      <c r="A15" s="15" t="s">
        <v>53</v>
      </c>
      <c r="B15" s="15" t="s">
        <v>201</v>
      </c>
      <c r="C15" s="15" t="s">
        <v>72</v>
      </c>
      <c r="D15" s="15" t="s">
        <v>192</v>
      </c>
      <c r="E15" s="16" t="n">
        <v>0.587966853553365</v>
      </c>
      <c r="F15" s="16" t="n">
        <v>0.3581979163424</v>
      </c>
      <c r="G15" s="16" t="n">
        <v>0.59173459449972</v>
      </c>
      <c r="H15" s="16" t="n">
        <v>0.382713884095049</v>
      </c>
      <c r="I15" s="17" t="n">
        <f aca="false">(F15-E15)*100</f>
        <v>-22.9768937210966</v>
      </c>
      <c r="J15" s="17" t="n">
        <f aca="false">(H15-G15)*100</f>
        <v>-20.9020710404672</v>
      </c>
      <c r="K15" s="17" t="n">
        <f aca="false">I15-J15</f>
        <v>-2.07482268062943</v>
      </c>
      <c r="L15" s="18" t="n">
        <v>5.85239617172785</v>
      </c>
      <c r="M15" s="17" t="n">
        <f aca="false">K15-1.96*L15</f>
        <v>-13.545519177216</v>
      </c>
      <c r="N15" s="17" t="n">
        <f aca="false">K15+1.96*L15</f>
        <v>9.39587381595717</v>
      </c>
      <c r="O15" s="19" t="n">
        <f aca="false">2*(1-NORMSDIST(ABS(K15/L15)))</f>
        <v>0.722945224990116</v>
      </c>
      <c r="P15" s="15" t="str">
        <f aca="false">IF(O15&lt;0.01,"**",IF(O15&lt;0.05,"*",""))</f>
        <v/>
      </c>
      <c r="Q15" s="15" t="n">
        <v>348</v>
      </c>
      <c r="R15" s="15" t="n">
        <v>402</v>
      </c>
      <c r="S15" s="15"/>
    </row>
    <row r="16" customFormat="false" ht="15" hidden="false" customHeight="false" outlineLevel="0" collapsed="false">
      <c r="A16" s="15" t="s">
        <v>53</v>
      </c>
      <c r="B16" s="15" t="s">
        <v>202</v>
      </c>
      <c r="C16" s="15" t="s">
        <v>74</v>
      </c>
      <c r="D16" s="15" t="s">
        <v>192</v>
      </c>
      <c r="E16" s="16" t="n">
        <v>0.659491145588794</v>
      </c>
      <c r="F16" s="16" t="n">
        <v>0.718405112039879</v>
      </c>
      <c r="G16" s="16" t="n">
        <v>0.702126043245693</v>
      </c>
      <c r="H16" s="16" t="n">
        <v>0.649118944434608</v>
      </c>
      <c r="I16" s="17" t="n">
        <f aca="false">(F16-E16)*100</f>
        <v>5.89139664510857</v>
      </c>
      <c r="J16" s="17" t="n">
        <f aca="false">(H16-G16)*100</f>
        <v>-5.30070988110851</v>
      </c>
      <c r="K16" s="17" t="n">
        <f aca="false">I16-J16</f>
        <v>11.1921065262171</v>
      </c>
      <c r="L16" s="18" t="n">
        <v>4.48556239939834</v>
      </c>
      <c r="M16" s="17" t="n">
        <f aca="false">K16-1.96*L16</f>
        <v>2.40040422339634</v>
      </c>
      <c r="N16" s="17" t="n">
        <f aca="false">K16+1.96*L16</f>
        <v>19.9838088290378</v>
      </c>
      <c r="O16" s="19" t="n">
        <f aca="false">2*(1-NORMSDIST(ABS(K16/L16)))</f>
        <v>0.0125907414330724</v>
      </c>
      <c r="P16" s="15" t="str">
        <f aca="false">IF(O16&lt;0.01,"**",IF(O16&lt;0.05,"*",""))</f>
        <v>*</v>
      </c>
      <c r="Q16" s="15" t="n">
        <v>348</v>
      </c>
      <c r="R16" s="15" t="n">
        <v>383</v>
      </c>
      <c r="S16" s="15"/>
    </row>
    <row r="17" customFormat="false" ht="15" hidden="false" customHeight="false" outlineLevel="0" collapsed="false">
      <c r="A17" s="15" t="s">
        <v>53</v>
      </c>
      <c r="B17" s="15" t="s">
        <v>203</v>
      </c>
      <c r="C17" s="15" t="s">
        <v>76</v>
      </c>
      <c r="D17" s="15" t="s">
        <v>192</v>
      </c>
      <c r="E17" s="16" t="n">
        <v>0.343776347883956</v>
      </c>
      <c r="F17" s="16" t="n">
        <v>0.403160693590454</v>
      </c>
      <c r="G17" s="16" t="n">
        <v>0.519542889249421</v>
      </c>
      <c r="H17" s="16" t="n">
        <v>0.422425291235147</v>
      </c>
      <c r="I17" s="17" t="n">
        <f aca="false">(F17-E17)*100</f>
        <v>5.93843457064982</v>
      </c>
      <c r="J17" s="17" t="n">
        <f aca="false">(H17-G17)*100</f>
        <v>-9.71175980142747</v>
      </c>
      <c r="K17" s="17" t="n">
        <f aca="false">I17-J17</f>
        <v>15.6501943720773</v>
      </c>
      <c r="L17" s="18" t="n">
        <v>4.63905072877071</v>
      </c>
      <c r="M17" s="17" t="n">
        <f aca="false">K17-1.96*L17</f>
        <v>6.55765494368669</v>
      </c>
      <c r="N17" s="17" t="n">
        <f aca="false">K17+1.96*L17</f>
        <v>24.7427338004679</v>
      </c>
      <c r="O17" s="19" t="n">
        <f aca="false">2*(1-NORMSDIST(ABS(K17/L17)))</f>
        <v>0.00074198318373897</v>
      </c>
      <c r="P17" s="15" t="str">
        <f aca="false">IF(O17&lt;0.01,"**",IF(O17&lt;0.05,"*",""))</f>
        <v>**</v>
      </c>
      <c r="Q17" s="15" t="n">
        <v>459</v>
      </c>
      <c r="R17" s="15" t="n">
        <v>605</v>
      </c>
      <c r="S17" s="15"/>
    </row>
    <row r="18" customFormat="false" ht="15" hidden="false" customHeight="false" outlineLevel="0" collapsed="false">
      <c r="A18" s="15" t="s">
        <v>53</v>
      </c>
      <c r="B18" s="15" t="s">
        <v>204</v>
      </c>
      <c r="C18" s="15" t="s">
        <v>78</v>
      </c>
      <c r="D18" s="15" t="s">
        <v>192</v>
      </c>
      <c r="E18" s="16" t="n">
        <v>0.728026584431867</v>
      </c>
      <c r="F18" s="16" t="n">
        <v>0.905575528739802</v>
      </c>
      <c r="G18" s="16" t="n">
        <v>0.848640775854013</v>
      </c>
      <c r="H18" s="16" t="n">
        <v>0.867526611323408</v>
      </c>
      <c r="I18" s="17" t="n">
        <f aca="false">(F18-E18)*100</f>
        <v>17.7548944307936</v>
      </c>
      <c r="J18" s="17" t="n">
        <f aca="false">(H18-G18)*100</f>
        <v>1.8885835469395</v>
      </c>
      <c r="K18" s="17" t="n">
        <f aca="false">I18-J18</f>
        <v>15.8663108838541</v>
      </c>
      <c r="L18" s="18" t="n">
        <v>3.33283903809391</v>
      </c>
      <c r="M18" s="17" t="n">
        <f aca="false">K18-1.96*L18</f>
        <v>9.33394636919001</v>
      </c>
      <c r="N18" s="17" t="n">
        <f aca="false">K18+1.96*L18</f>
        <v>22.3986753985181</v>
      </c>
      <c r="O18" s="19" t="n">
        <f aca="false">2*(1-NORMSDIST(ABS(K18/L18)))</f>
        <v>1.93019024052887E-006</v>
      </c>
      <c r="P18" s="15" t="str">
        <f aca="false">IF(O18&lt;0.01,"**",IF(O18&lt;0.05,"*",""))</f>
        <v>**</v>
      </c>
      <c r="Q18" s="15" t="n">
        <v>432</v>
      </c>
      <c r="R18" s="15" t="n">
        <v>583</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0.473871786036256</v>
      </c>
      <c r="F20" s="16" t="n">
        <v>0.546155997419733</v>
      </c>
      <c r="G20" s="16" t="n">
        <v>0.59395120059904</v>
      </c>
      <c r="H20" s="16" t="n">
        <v>0.511262662926307</v>
      </c>
      <c r="I20" s="17" t="n">
        <f aca="false">(F20-E20)*100</f>
        <v>7.22842113834767</v>
      </c>
      <c r="J20" s="17" t="n">
        <f aca="false">(H20-G20)*100</f>
        <v>-8.26885376727322</v>
      </c>
      <c r="K20" s="17" t="n">
        <f aca="false">I20-J20</f>
        <v>15.4972749056209</v>
      </c>
      <c r="L20" s="18" t="n">
        <v>5.31066216458665</v>
      </c>
      <c r="M20" s="17" t="n">
        <f aca="false">K20-1.96*L20</f>
        <v>5.08837706303106</v>
      </c>
      <c r="N20" s="17" t="n">
        <f aca="false">K20+1.96*L20</f>
        <v>25.9061727482107</v>
      </c>
      <c r="O20" s="19" t="n">
        <f aca="false">2*(1-NORMSDIST(ABS(K20/L20)))</f>
        <v>0.003521221275953</v>
      </c>
      <c r="P20" s="15" t="str">
        <f aca="false">IF(O20&lt;0.01,"**",IF(O20&lt;0.05,"*",""))</f>
        <v>**</v>
      </c>
      <c r="Q20" s="15" t="n">
        <v>446</v>
      </c>
      <c r="R20" s="15" t="n">
        <v>606</v>
      </c>
      <c r="S20" s="15"/>
    </row>
    <row r="21" customFormat="false" ht="15" hidden="false" customHeight="false" outlineLevel="0" collapsed="false">
      <c r="A21" s="15" t="s">
        <v>80</v>
      </c>
      <c r="B21" s="15" t="s">
        <v>206</v>
      </c>
      <c r="C21" s="15" t="s">
        <v>83</v>
      </c>
      <c r="D21" s="15" t="s">
        <v>192</v>
      </c>
      <c r="E21" s="16" t="n">
        <v>0.8657025683267</v>
      </c>
      <c r="F21" s="16" t="n">
        <v>0.903749929167869</v>
      </c>
      <c r="G21" s="16" t="n">
        <v>0.913164461436603</v>
      </c>
      <c r="H21" s="16" t="n">
        <v>0.874358233209145</v>
      </c>
      <c r="I21" s="17" t="n">
        <f aca="false">(F21-E21)*100</f>
        <v>3.80473608411686</v>
      </c>
      <c r="J21" s="17" t="n">
        <f aca="false">(H21-G21)*100</f>
        <v>-3.88062282274577</v>
      </c>
      <c r="K21" s="17" t="n">
        <f aca="false">I21-J21</f>
        <v>7.68535890686263</v>
      </c>
      <c r="L21" s="18" t="n">
        <v>6.55086134864802</v>
      </c>
      <c r="M21" s="17" t="n">
        <f aca="false">K21-1.96*L21</f>
        <v>-5.15432933648748</v>
      </c>
      <c r="N21" s="17" t="n">
        <f aca="false">K21+1.96*L21</f>
        <v>20.5250471502127</v>
      </c>
      <c r="O21" s="19" t="n">
        <f aca="false">2*(1-NORMSDIST(ABS(K21/L21)))</f>
        <v>0.240722443860994</v>
      </c>
      <c r="P21" s="15" t="str">
        <f aca="false">IF(O21&lt;0.01,"**",IF(O21&lt;0.05,"*",""))</f>
        <v/>
      </c>
      <c r="Q21" s="15" t="n">
        <v>454</v>
      </c>
      <c r="R21" s="15" t="n">
        <v>592</v>
      </c>
      <c r="S21" s="15"/>
    </row>
    <row r="22" customFormat="false" ht="15" hidden="false" customHeight="false" outlineLevel="0" collapsed="false">
      <c r="A22" s="15" t="s">
        <v>80</v>
      </c>
      <c r="B22" s="15" t="s">
        <v>207</v>
      </c>
      <c r="C22" s="15" t="s">
        <v>85</v>
      </c>
      <c r="D22" s="15" t="s">
        <v>192</v>
      </c>
      <c r="E22" s="16" t="n">
        <v>0.952680874552286</v>
      </c>
      <c r="F22" s="16" t="n">
        <v>0.925423285132028</v>
      </c>
      <c r="G22" s="16" t="n">
        <v>0.951304472851989</v>
      </c>
      <c r="H22" s="16" t="n">
        <v>0.91321065054047</v>
      </c>
      <c r="I22" s="17" t="n">
        <f aca="false">(F22-E22)*100</f>
        <v>-2.72575894202575</v>
      </c>
      <c r="J22" s="17" t="n">
        <f aca="false">(H22-G22)*100</f>
        <v>-3.8093822311519</v>
      </c>
      <c r="K22" s="17" t="n">
        <f aca="false">I22-J22</f>
        <v>1.08362328912616</v>
      </c>
      <c r="L22" s="18" t="n">
        <v>1.72264341237568</v>
      </c>
      <c r="M22" s="17" t="n">
        <f aca="false">K22-1.96*L22</f>
        <v>-2.29275779913018</v>
      </c>
      <c r="N22" s="17" t="n">
        <f aca="false">K22+1.96*L22</f>
        <v>4.4600043773825</v>
      </c>
      <c r="O22" s="19" t="n">
        <f aca="false">2*(1-NORMSDIST(ABS(K22/L22)))</f>
        <v>0.529318431786244</v>
      </c>
      <c r="P22" s="15" t="str">
        <f aca="false">IF(O22&lt;0.01,"**",IF(O22&lt;0.05,"*",""))</f>
        <v/>
      </c>
      <c r="Q22" s="15" t="n">
        <v>464</v>
      </c>
      <c r="R22" s="15" t="n">
        <v>603</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0.355246667957569</v>
      </c>
      <c r="F24" s="16" t="n">
        <v>0.549428933478668</v>
      </c>
      <c r="G24" s="16" t="n">
        <v>0.526171181629575</v>
      </c>
      <c r="H24" s="16" t="n">
        <v>0.535240619705921</v>
      </c>
      <c r="I24" s="17" t="n">
        <f aca="false">(F24-E24)*100</f>
        <v>19.4182265521099</v>
      </c>
      <c r="J24" s="17" t="n">
        <f aca="false">(H24-G24)*100</f>
        <v>0.906943807634686</v>
      </c>
      <c r="K24" s="17" t="n">
        <f aca="false">I24-J24</f>
        <v>18.5112827444752</v>
      </c>
      <c r="L24" s="18" t="n">
        <v>4.56554401633815</v>
      </c>
      <c r="M24" s="17" t="n">
        <f aca="false">K24-1.96*L24</f>
        <v>9.56281647245243</v>
      </c>
      <c r="N24" s="17" t="n">
        <f aca="false">K24+1.96*L24</f>
        <v>27.459749016498</v>
      </c>
      <c r="O24" s="19" t="n">
        <f aca="false">2*(1-NORMSDIST(ABS(K24/L24)))</f>
        <v>5.02282585632674E-005</v>
      </c>
      <c r="P24" s="15" t="str">
        <f aca="false">IF(O24&lt;0.01,"**",IF(O24&lt;0.05,"*",""))</f>
        <v>**</v>
      </c>
      <c r="Q24" s="15" t="n">
        <v>461</v>
      </c>
      <c r="R24" s="15" t="n">
        <v>603</v>
      </c>
      <c r="S24" s="15"/>
    </row>
    <row r="25" customFormat="false" ht="15" hidden="false" customHeight="false" outlineLevel="0" collapsed="false">
      <c r="A25" s="15" t="s">
        <v>87</v>
      </c>
      <c r="B25" s="15" t="s">
        <v>210</v>
      </c>
      <c r="C25" s="15" t="s">
        <v>90</v>
      </c>
      <c r="D25" s="15" t="s">
        <v>209</v>
      </c>
      <c r="E25" s="16" t="n">
        <v>0.352909052088899</v>
      </c>
      <c r="F25" s="16" t="n">
        <v>0.443331406454112</v>
      </c>
      <c r="G25" s="16" t="n">
        <v>0.421556922588851</v>
      </c>
      <c r="H25" s="16" t="n">
        <v>0.46289315077728</v>
      </c>
      <c r="I25" s="17" t="n">
        <f aca="false">(F25-E25)*100</f>
        <v>9.04223543652133</v>
      </c>
      <c r="J25" s="17" t="n">
        <f aca="false">(H25-G25)*100</f>
        <v>4.1336228188429</v>
      </c>
      <c r="K25" s="17" t="n">
        <f aca="false">I25-J25</f>
        <v>4.90861261767843</v>
      </c>
      <c r="L25" s="18" t="n">
        <v>6.00926704874077</v>
      </c>
      <c r="M25" s="17" t="n">
        <f aca="false">K25-1.96*L25</f>
        <v>-6.86955079785349</v>
      </c>
      <c r="N25" s="17" t="n">
        <f aca="false">K25+1.96*L25</f>
        <v>16.6867760332103</v>
      </c>
      <c r="O25" s="19" t="n">
        <f aca="false">2*(1-NORMSDIST(ABS(K25/L25)))</f>
        <v>0.414019592027449</v>
      </c>
      <c r="P25" s="15" t="str">
        <f aca="false">IF(O25&lt;0.01,"**",IF(O25&lt;0.05,"*",""))</f>
        <v/>
      </c>
      <c r="Q25" s="15" t="n">
        <v>447</v>
      </c>
      <c r="R25" s="15" t="n">
        <v>591</v>
      </c>
      <c r="S25" s="15"/>
    </row>
    <row r="26" customFormat="false" ht="15" hidden="false" customHeight="false" outlineLevel="0" collapsed="false">
      <c r="A26" s="15" t="s">
        <v>87</v>
      </c>
      <c r="B26" s="15" t="s">
        <v>211</v>
      </c>
      <c r="C26" s="15" t="s">
        <v>92</v>
      </c>
      <c r="D26" s="15" t="s">
        <v>209</v>
      </c>
      <c r="E26" s="16" t="n">
        <v>0.740232814672893</v>
      </c>
      <c r="F26" s="16" t="n">
        <v>0.790102539394091</v>
      </c>
      <c r="G26" s="16" t="n">
        <v>0.718368897782003</v>
      </c>
      <c r="H26" s="16" t="n">
        <v>0.756442184092273</v>
      </c>
      <c r="I26" s="17" t="n">
        <f aca="false">(F26-E26)*100</f>
        <v>4.98697247211986</v>
      </c>
      <c r="J26" s="17" t="n">
        <f aca="false">(H26-G26)*100</f>
        <v>3.80732863102695</v>
      </c>
      <c r="K26" s="17" t="n">
        <f aca="false">I26-J26</f>
        <v>1.1796438410929</v>
      </c>
      <c r="L26" s="18" t="n">
        <v>4.15246635784135</v>
      </c>
      <c r="M26" s="17" t="n">
        <f aca="false">K26-1.96*L26</f>
        <v>-6.95919022027613</v>
      </c>
      <c r="N26" s="17" t="n">
        <f aca="false">K26+1.96*L26</f>
        <v>9.31847790246194</v>
      </c>
      <c r="O26" s="19" t="n">
        <f aca="false">2*(1-NORMSDIST(ABS(K26/L26)))</f>
        <v>0.77634700692754</v>
      </c>
      <c r="P26" s="15" t="str">
        <f aca="false">IF(O26&lt;0.01,"**",IF(O26&lt;0.05,"*",""))</f>
        <v/>
      </c>
      <c r="Q26" s="15" t="n">
        <v>460</v>
      </c>
      <c r="R26" s="15" t="n">
        <v>604</v>
      </c>
      <c r="S26" s="15"/>
    </row>
    <row r="27" customFormat="false" ht="15" hidden="false" customHeight="false" outlineLevel="0" collapsed="false">
      <c r="A27" s="15" t="s">
        <v>87</v>
      </c>
      <c r="B27" s="15" t="s">
        <v>212</v>
      </c>
      <c r="C27" s="15" t="s">
        <v>94</v>
      </c>
      <c r="D27" s="15" t="s">
        <v>209</v>
      </c>
      <c r="E27" s="16" t="n">
        <v>0.322770433345284</v>
      </c>
      <c r="F27" s="16" t="n">
        <v>0.374006553865988</v>
      </c>
      <c r="G27" s="16" t="n">
        <v>0.449371065239846</v>
      </c>
      <c r="H27" s="16" t="n">
        <v>0.427448388614015</v>
      </c>
      <c r="I27" s="17" t="n">
        <f aca="false">(F27-E27)*100</f>
        <v>5.12361205207035</v>
      </c>
      <c r="J27" s="17" t="n">
        <f aca="false">(H27-G27)*100</f>
        <v>-2.19226766258309</v>
      </c>
      <c r="K27" s="17" t="n">
        <f aca="false">I27-J27</f>
        <v>7.31587971465345</v>
      </c>
      <c r="L27" s="18" t="n">
        <v>4.49592242146189</v>
      </c>
      <c r="M27" s="17" t="n">
        <f aca="false">K27-1.96*L27</f>
        <v>-1.49612823141187</v>
      </c>
      <c r="N27" s="17" t="n">
        <f aca="false">K27+1.96*L27</f>
        <v>16.1278876607188</v>
      </c>
      <c r="O27" s="19" t="n">
        <f aca="false">2*(1-NORMSDIST(ABS(K27/L27)))</f>
        <v>0.103689208885946</v>
      </c>
      <c r="P27" s="15" t="str">
        <f aca="false">IF(O27&lt;0.01,"**",IF(O27&lt;0.05,"*",""))</f>
        <v/>
      </c>
      <c r="Q27" s="15" t="n">
        <v>436</v>
      </c>
      <c r="R27" s="15" t="n">
        <v>565</v>
      </c>
      <c r="S27" s="15"/>
    </row>
    <row r="28" customFormat="false" ht="15" hidden="false" customHeight="false" outlineLevel="0" collapsed="false">
      <c r="A28" s="15" t="s">
        <v>87</v>
      </c>
      <c r="B28" s="15" t="s">
        <v>213</v>
      </c>
      <c r="C28" s="15" t="s">
        <v>96</v>
      </c>
      <c r="D28" s="15" t="s">
        <v>209</v>
      </c>
      <c r="E28" s="16" t="n">
        <v>0.365467051612079</v>
      </c>
      <c r="F28" s="16" t="n">
        <v>0.410995060422354</v>
      </c>
      <c r="G28" s="16" t="n">
        <v>0.476582548134428</v>
      </c>
      <c r="H28" s="16" t="n">
        <v>0.556287632424621</v>
      </c>
      <c r="I28" s="17" t="n">
        <f aca="false">(F28-E28)*100</f>
        <v>4.55280088102749</v>
      </c>
      <c r="J28" s="17" t="n">
        <f aca="false">(H28-G28)*100</f>
        <v>7.97050842901929</v>
      </c>
      <c r="K28" s="17" t="n">
        <f aca="false">I28-J28</f>
        <v>-3.41770754799179</v>
      </c>
      <c r="L28" s="18" t="n">
        <v>6.13049431185647</v>
      </c>
      <c r="M28" s="17" t="n">
        <f aca="false">K28-1.96*L28</f>
        <v>-15.4334763992305</v>
      </c>
      <c r="N28" s="17" t="n">
        <f aca="false">K28+1.96*L28</f>
        <v>8.59806130324688</v>
      </c>
      <c r="O28" s="19" t="n">
        <f aca="false">2*(1-NORMSDIST(ABS(K28/L28)))</f>
        <v>0.577190653486536</v>
      </c>
      <c r="P28" s="15" t="str">
        <f aca="false">IF(O28&lt;0.01,"**",IF(O28&lt;0.05,"*",""))</f>
        <v/>
      </c>
      <c r="Q28" s="15" t="n">
        <v>432</v>
      </c>
      <c r="R28" s="15" t="n">
        <v>564</v>
      </c>
      <c r="S28" s="15"/>
    </row>
    <row r="29" customFormat="false" ht="15" hidden="false" customHeight="false" outlineLevel="0" collapsed="false">
      <c r="A29" s="15" t="s">
        <v>87</v>
      </c>
      <c r="B29" s="15" t="s">
        <v>214</v>
      </c>
      <c r="C29" s="15" t="s">
        <v>98</v>
      </c>
      <c r="D29" s="15" t="s">
        <v>209</v>
      </c>
      <c r="E29" s="16" t="n">
        <v>0.167619491729558</v>
      </c>
      <c r="F29" s="16" t="n">
        <v>0.248719779087012</v>
      </c>
      <c r="G29" s="16" t="n">
        <v>0.355170761212232</v>
      </c>
      <c r="H29" s="16" t="n">
        <v>0.38757830263089</v>
      </c>
      <c r="I29" s="17" t="n">
        <f aca="false">(F29-E29)*100</f>
        <v>8.11002873574536</v>
      </c>
      <c r="J29" s="17" t="n">
        <f aca="false">(H29-G29)*100</f>
        <v>3.24075414186573</v>
      </c>
      <c r="K29" s="17" t="n">
        <f aca="false">I29-J29</f>
        <v>4.86927459387963</v>
      </c>
      <c r="L29" s="18" t="n">
        <v>3.53563445569049</v>
      </c>
      <c r="M29" s="17" t="n">
        <f aca="false">K29-1.96*L29</f>
        <v>-2.06056893927374</v>
      </c>
      <c r="N29" s="17" t="n">
        <f aca="false">K29+1.96*L29</f>
        <v>11.799118127033</v>
      </c>
      <c r="O29" s="19" t="n">
        <f aca="false">2*(1-NORMSDIST(ABS(K29/L29)))</f>
        <v>0.168450524875804</v>
      </c>
      <c r="P29" s="15" t="str">
        <f aca="false">IF(O29&lt;0.01,"**",IF(O29&lt;0.05,"*",""))</f>
        <v/>
      </c>
      <c r="Q29" s="15" t="n">
        <v>422</v>
      </c>
      <c r="R29" s="15" t="n">
        <v>527</v>
      </c>
      <c r="S29" s="15"/>
    </row>
    <row r="30" customFormat="false" ht="15" hidden="false" customHeight="false" outlineLevel="0" collapsed="false">
      <c r="A30" s="15" t="s">
        <v>87</v>
      </c>
      <c r="B30" s="15" t="s">
        <v>215</v>
      </c>
      <c r="C30" s="15" t="s">
        <v>100</v>
      </c>
      <c r="D30" s="15" t="s">
        <v>209</v>
      </c>
      <c r="E30" s="16" t="n">
        <v>0.387473572969237</v>
      </c>
      <c r="F30" s="16" t="n">
        <v>0.372191083163754</v>
      </c>
      <c r="G30" s="16" t="n">
        <v>0.386985556246396</v>
      </c>
      <c r="H30" s="16" t="n">
        <v>0.355849962135754</v>
      </c>
      <c r="I30" s="17" t="n">
        <f aca="false">(F30-E30)*100</f>
        <v>-1.52824898054827</v>
      </c>
      <c r="J30" s="17" t="n">
        <f aca="false">(H30-G30)*100</f>
        <v>-3.11355941106423</v>
      </c>
      <c r="K30" s="17" t="n">
        <f aca="false">I30-J30</f>
        <v>1.58531043051596</v>
      </c>
      <c r="L30" s="18" t="n">
        <v>4.78863907277567</v>
      </c>
      <c r="M30" s="17" t="n">
        <f aca="false">K30-1.96*L30</f>
        <v>-7.80042215212435</v>
      </c>
      <c r="N30" s="17" t="n">
        <f aca="false">K30+1.96*L30</f>
        <v>10.9710430131563</v>
      </c>
      <c r="O30" s="19" t="n">
        <f aca="false">2*(1-NORMSDIST(ABS(K30/L30)))</f>
        <v>0.740601755059196</v>
      </c>
      <c r="P30" s="15" t="str">
        <f aca="false">IF(O30&lt;0.01,"**",IF(O30&lt;0.05,"*",""))</f>
        <v/>
      </c>
      <c r="Q30" s="15" t="n">
        <v>459</v>
      </c>
      <c r="R30" s="15" t="n">
        <v>605</v>
      </c>
      <c r="S30" s="15"/>
    </row>
    <row r="31" customFormat="false" ht="15" hidden="false" customHeight="false" outlineLevel="0" collapsed="false">
      <c r="A31" s="15" t="s">
        <v>87</v>
      </c>
      <c r="B31" s="15" t="s">
        <v>216</v>
      </c>
      <c r="C31" s="15" t="s">
        <v>102</v>
      </c>
      <c r="D31" s="15" t="s">
        <v>209</v>
      </c>
      <c r="E31" s="16" t="n">
        <v>0.0279313474444428</v>
      </c>
      <c r="F31" s="16" t="n">
        <v>0.0649172455475849</v>
      </c>
      <c r="G31" s="16" t="n">
        <v>0.0844895107478464</v>
      </c>
      <c r="H31" s="16" t="n">
        <v>0.109449179475496</v>
      </c>
      <c r="I31" s="17" t="n">
        <f aca="false">(F31-E31)*100</f>
        <v>3.69858981031421</v>
      </c>
      <c r="J31" s="17" t="n">
        <f aca="false">(H31-G31)*100</f>
        <v>2.49596687276492</v>
      </c>
      <c r="K31" s="17" t="n">
        <f aca="false">I31-J31</f>
        <v>1.20262293754929</v>
      </c>
      <c r="L31" s="18" t="n">
        <v>1.60439828797266</v>
      </c>
      <c r="M31" s="17" t="n">
        <f aca="false">K31-1.96*L31</f>
        <v>-1.94199770687712</v>
      </c>
      <c r="N31" s="17" t="n">
        <f aca="false">K31+1.96*L31</f>
        <v>4.34724358197571</v>
      </c>
      <c r="O31" s="19" t="n">
        <f aca="false">2*(1-NORMSDIST(ABS(K31/L31)))</f>
        <v>0.453508425196494</v>
      </c>
      <c r="P31" s="15" t="str">
        <f aca="false">IF(O31&lt;0.01,"**",IF(O31&lt;0.05,"*",""))</f>
        <v/>
      </c>
      <c r="Q31" s="15" t="n">
        <v>456</v>
      </c>
      <c r="R31" s="15" t="n">
        <v>570</v>
      </c>
      <c r="S31" s="15"/>
    </row>
    <row r="32" customFormat="false" ht="15" hidden="false" customHeight="false" outlineLevel="0" collapsed="false">
      <c r="A32" s="15" t="s">
        <v>87</v>
      </c>
      <c r="B32" s="15" t="s">
        <v>217</v>
      </c>
      <c r="C32" s="15" t="s">
        <v>104</v>
      </c>
      <c r="D32" s="15" t="s">
        <v>209</v>
      </c>
      <c r="E32" s="16" t="n">
        <v>0.0245320158014385</v>
      </c>
      <c r="F32" s="16" t="n">
        <v>0.0550081537894133</v>
      </c>
      <c r="G32" s="16" t="n">
        <v>0.0847080033627456</v>
      </c>
      <c r="H32" s="16" t="n">
        <v>0.0675774130498323</v>
      </c>
      <c r="I32" s="17" t="n">
        <f aca="false">(F32-E32)*100</f>
        <v>3.04761379879749</v>
      </c>
      <c r="J32" s="17" t="n">
        <f aca="false">(H32-G32)*100</f>
        <v>-1.71305903129133</v>
      </c>
      <c r="K32" s="17" t="n">
        <f aca="false">I32-J32</f>
        <v>4.76067283008882</v>
      </c>
      <c r="L32" s="18" t="n">
        <v>1.48119849576854</v>
      </c>
      <c r="M32" s="17" t="n">
        <f aca="false">K32-1.96*L32</f>
        <v>1.85752377838248</v>
      </c>
      <c r="N32" s="17" t="n">
        <f aca="false">K32+1.96*L32</f>
        <v>7.66382188179516</v>
      </c>
      <c r="O32" s="19" t="n">
        <f aca="false">2*(1-NORMSDIST(ABS(K32/L32)))</f>
        <v>0.00130868632581982</v>
      </c>
      <c r="P32" s="15" t="str">
        <f aca="false">IF(O32&lt;0.01,"**",IF(O32&lt;0.05,"*",""))</f>
        <v>**</v>
      </c>
      <c r="Q32" s="15" t="n">
        <v>453</v>
      </c>
      <c r="R32" s="15" t="n">
        <v>564</v>
      </c>
      <c r="S32" s="15"/>
    </row>
    <row r="33" customFormat="false" ht="15" hidden="false" customHeight="false" outlineLevel="0" collapsed="false">
      <c r="A33" s="15" t="s">
        <v>87</v>
      </c>
      <c r="B33" s="15" t="s">
        <v>218</v>
      </c>
      <c r="C33" s="15" t="s">
        <v>106</v>
      </c>
      <c r="D33" s="15" t="s">
        <v>209</v>
      </c>
      <c r="E33" s="16" t="n">
        <v>0.155097288676507</v>
      </c>
      <c r="F33" s="16" t="n">
        <v>0.0842081500744964</v>
      </c>
      <c r="G33" s="16" t="n">
        <v>0.122405058324981</v>
      </c>
      <c r="H33" s="16" t="n">
        <v>0.0949806480600456</v>
      </c>
      <c r="I33" s="17" t="n">
        <f aca="false">(F33-E33)*100</f>
        <v>-7.08891386020106</v>
      </c>
      <c r="J33" s="17" t="n">
        <f aca="false">(H33-G33)*100</f>
        <v>-2.74244102649358</v>
      </c>
      <c r="K33" s="17" t="n">
        <f aca="false">I33-J33</f>
        <v>-4.34647283370748</v>
      </c>
      <c r="L33" s="18" t="n">
        <v>6.47631502888461</v>
      </c>
      <c r="M33" s="17" t="n">
        <f aca="false">K33-1.96*L33</f>
        <v>-17.0400502903213</v>
      </c>
      <c r="N33" s="17" t="n">
        <f aca="false">K33+1.96*L33</f>
        <v>8.34710462290635</v>
      </c>
      <c r="O33" s="19" t="n">
        <f aca="false">2*(1-NORMSDIST(ABS(K33/L33)))</f>
        <v>0.50213540284992</v>
      </c>
      <c r="P33" s="15" t="str">
        <f aca="false">IF(O33&lt;0.01,"**",IF(O33&lt;0.05,"*",""))</f>
        <v/>
      </c>
      <c r="Q33" s="15" t="n">
        <v>457</v>
      </c>
      <c r="R33" s="15" t="n">
        <v>605</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0.188035148210318</v>
      </c>
      <c r="F35" s="16" t="n">
        <v>0.270433168765051</v>
      </c>
      <c r="G35" s="16" t="n">
        <v>0.24747733890086</v>
      </c>
      <c r="H35" s="16" t="n">
        <v>0.293169933001346</v>
      </c>
      <c r="I35" s="17" t="n">
        <f aca="false">(F35-E35)*100</f>
        <v>8.23980205547327</v>
      </c>
      <c r="J35" s="17" t="n">
        <f aca="false">(H35-G35)*100</f>
        <v>4.56925941004862</v>
      </c>
      <c r="K35" s="17" t="n">
        <f aca="false">I35-J35</f>
        <v>3.67054264542465</v>
      </c>
      <c r="L35" s="18" t="n">
        <v>3.46497122439956</v>
      </c>
      <c r="M35" s="17" t="n">
        <f aca="false">K35-1.96*L35</f>
        <v>-3.12080095439848</v>
      </c>
      <c r="N35" s="17" t="n">
        <f aca="false">K35+1.96*L35</f>
        <v>10.4618862452478</v>
      </c>
      <c r="O35" s="19" t="n">
        <f aca="false">2*(1-NORMSDIST(ABS(K35/L35)))</f>
        <v>0.289450216096777</v>
      </c>
      <c r="P35" s="15" t="str">
        <f aca="false">IF(O35&lt;0.01,"**",IF(O35&lt;0.05,"*",""))</f>
        <v/>
      </c>
      <c r="Q35" s="15" t="n">
        <v>465</v>
      </c>
      <c r="R35" s="15" t="n">
        <v>606</v>
      </c>
      <c r="S35" s="15"/>
    </row>
    <row r="36" customFormat="false" ht="15" hidden="false" customHeight="false" outlineLevel="0" collapsed="false">
      <c r="A36" s="15" t="s">
        <v>108</v>
      </c>
      <c r="B36" s="15" t="s">
        <v>221</v>
      </c>
      <c r="C36" s="15" t="s">
        <v>111</v>
      </c>
      <c r="D36" s="15" t="s">
        <v>222</v>
      </c>
      <c r="E36" s="16" t="n">
        <v>0.0885605698034762</v>
      </c>
      <c r="F36" s="16" t="n">
        <v>0.179900540558613</v>
      </c>
      <c r="G36" s="16" t="n">
        <v>0.150673706853214</v>
      </c>
      <c r="H36" s="16" t="n">
        <v>0.17202405413854</v>
      </c>
      <c r="I36" s="17" t="n">
        <f aca="false">(F36-E36)*100</f>
        <v>9.13399707551369</v>
      </c>
      <c r="J36" s="17" t="n">
        <f aca="false">(H36-G36)*100</f>
        <v>2.13503472853257</v>
      </c>
      <c r="K36" s="17" t="n">
        <f aca="false">I36-J36</f>
        <v>6.99896234698112</v>
      </c>
      <c r="L36" s="18" t="n">
        <v>2.52541239506273</v>
      </c>
      <c r="M36" s="17" t="n">
        <f aca="false">K36-1.96*L36</f>
        <v>2.04915405265817</v>
      </c>
      <c r="N36" s="17" t="n">
        <f aca="false">K36+1.96*L36</f>
        <v>11.9487706413041</v>
      </c>
      <c r="O36" s="19" t="n">
        <f aca="false">2*(1-NORMSDIST(ABS(K36/L36)))</f>
        <v>0.00558134761083529</v>
      </c>
      <c r="P36" s="15" t="str">
        <f aca="false">IF(O36&lt;0.01,"**",IF(O36&lt;0.05,"*",""))</f>
        <v>**</v>
      </c>
      <c r="Q36" s="15" t="n">
        <v>465</v>
      </c>
      <c r="R36" s="15" t="n">
        <v>606</v>
      </c>
      <c r="S36" s="15"/>
    </row>
    <row r="37" customFormat="false" ht="15" hidden="false" customHeight="false" outlineLevel="0" collapsed="false">
      <c r="A37" s="15" t="s">
        <v>108</v>
      </c>
      <c r="B37" s="15" t="s">
        <v>223</v>
      </c>
      <c r="C37" s="15" t="s">
        <v>113</v>
      </c>
      <c r="D37" s="15" t="s">
        <v>220</v>
      </c>
      <c r="E37" s="16" t="n">
        <v>0.0673666568354995</v>
      </c>
      <c r="F37" s="16" t="n">
        <v>0.115323682698676</v>
      </c>
      <c r="G37" s="16" t="n">
        <v>0.0974825142964239</v>
      </c>
      <c r="H37" s="16" t="n">
        <v>0.130362822395636</v>
      </c>
      <c r="I37" s="17" t="n">
        <f aca="false">(F37-E37)*100</f>
        <v>4.79570258631767</v>
      </c>
      <c r="J37" s="17" t="n">
        <f aca="false">(H37-G37)*100</f>
        <v>3.28803080992122</v>
      </c>
      <c r="K37" s="17" t="n">
        <f aca="false">I37-J37</f>
        <v>1.50767177639645</v>
      </c>
      <c r="L37" s="18" t="n">
        <v>2.08304134489362</v>
      </c>
      <c r="M37" s="17" t="n">
        <f aca="false">K37-1.96*L37</f>
        <v>-2.57508925959504</v>
      </c>
      <c r="N37" s="17" t="n">
        <f aca="false">K37+1.96*L37</f>
        <v>5.59043281238794</v>
      </c>
      <c r="O37" s="19" t="n">
        <f aca="false">2*(1-NORMSDIST(ABS(K37/L37)))</f>
        <v>0.469198418620045</v>
      </c>
      <c r="P37" s="15" t="str">
        <f aca="false">IF(O37&lt;0.01,"**",IF(O37&lt;0.05,"*",""))</f>
        <v/>
      </c>
      <c r="Q37" s="15" t="n">
        <v>465</v>
      </c>
      <c r="R37" s="15" t="n">
        <v>606</v>
      </c>
      <c r="S37" s="15"/>
    </row>
    <row r="38" customFormat="false" ht="15" hidden="false" customHeight="false" outlineLevel="0" collapsed="false">
      <c r="A38" s="15" t="s">
        <v>108</v>
      </c>
      <c r="B38" s="15" t="s">
        <v>224</v>
      </c>
      <c r="C38" s="15" t="s">
        <v>115</v>
      </c>
      <c r="D38" s="15" t="s">
        <v>220</v>
      </c>
      <c r="E38" s="16" t="n">
        <v>0.0591302285615475</v>
      </c>
      <c r="F38" s="16" t="n">
        <v>0.135211597910964</v>
      </c>
      <c r="G38" s="16" t="n">
        <v>0.0886560106238024</v>
      </c>
      <c r="H38" s="16" t="n">
        <v>0.117731184818785</v>
      </c>
      <c r="I38" s="17" t="n">
        <f aca="false">(F38-E38)*100</f>
        <v>7.60813693494166</v>
      </c>
      <c r="J38" s="17" t="n">
        <f aca="false">(H38-G38)*100</f>
        <v>2.90751741949825</v>
      </c>
      <c r="K38" s="17" t="n">
        <f aca="false">I38-J38</f>
        <v>4.70061951544341</v>
      </c>
      <c r="L38" s="18" t="n">
        <v>2.26561725629357</v>
      </c>
      <c r="M38" s="17" t="n">
        <f aca="false">K38-1.96*L38</f>
        <v>0.260009693108011</v>
      </c>
      <c r="N38" s="17" t="n">
        <f aca="false">K38+1.96*L38</f>
        <v>9.14122933777882</v>
      </c>
      <c r="O38" s="19" t="n">
        <f aca="false">2*(1-NORMSDIST(ABS(K38/L38)))</f>
        <v>0.0380084782962802</v>
      </c>
      <c r="P38" s="15" t="str">
        <f aca="false">IF(O38&lt;0.01,"**",IF(O38&lt;0.05,"*",""))</f>
        <v>*</v>
      </c>
      <c r="Q38" s="15" t="n">
        <v>465</v>
      </c>
      <c r="R38" s="15" t="n">
        <v>606</v>
      </c>
      <c r="S38" s="15"/>
    </row>
    <row r="39" customFormat="false" ht="15" hidden="false" customHeight="false" outlineLevel="0" collapsed="false">
      <c r="A39" s="15" t="s">
        <v>108</v>
      </c>
      <c r="B39" s="15" t="s">
        <v>225</v>
      </c>
      <c r="C39" s="15" t="s">
        <v>117</v>
      </c>
      <c r="D39" s="15" t="s">
        <v>220</v>
      </c>
      <c r="E39" s="16" t="n">
        <v>0.0461974014796056</v>
      </c>
      <c r="F39" s="16" t="n">
        <v>0.04782699779286</v>
      </c>
      <c r="G39" s="16" t="n">
        <v>0.0543646121790762</v>
      </c>
      <c r="H39" s="16" t="n">
        <v>0.0661475226681421</v>
      </c>
      <c r="I39" s="17" t="n">
        <f aca="false">(F39-E39)*100</f>
        <v>0.162959631325443</v>
      </c>
      <c r="J39" s="17" t="n">
        <f aca="false">(H39-G39)*100</f>
        <v>1.1782910489066</v>
      </c>
      <c r="K39" s="17" t="n">
        <f aca="false">I39-J39</f>
        <v>-1.01533141758115</v>
      </c>
      <c r="L39" s="18" t="n">
        <v>1.6615688802624</v>
      </c>
      <c r="M39" s="17" t="n">
        <f aca="false">K39-1.96*L39</f>
        <v>-4.27200642289546</v>
      </c>
      <c r="N39" s="17" t="n">
        <f aca="false">K39+1.96*L39</f>
        <v>2.24134358773315</v>
      </c>
      <c r="O39" s="19" t="n">
        <f aca="false">2*(1-NORMSDIST(ABS(K39/L39)))</f>
        <v>0.541154625278241</v>
      </c>
      <c r="P39" s="15" t="str">
        <f aca="false">IF(O39&lt;0.01,"**",IF(O39&lt;0.05,"*",""))</f>
        <v/>
      </c>
      <c r="Q39" s="15" t="n">
        <v>465</v>
      </c>
      <c r="R39" s="15" t="n">
        <v>606</v>
      </c>
      <c r="S39" s="15"/>
    </row>
    <row r="40" customFormat="false" ht="15" hidden="false" customHeight="false" outlineLevel="0" collapsed="false">
      <c r="A40" s="15" t="s">
        <v>108</v>
      </c>
      <c r="B40" s="15" t="s">
        <v>226</v>
      </c>
      <c r="C40" s="15" t="s">
        <v>119</v>
      </c>
      <c r="D40" s="15" t="s">
        <v>220</v>
      </c>
      <c r="E40" s="16" t="n">
        <v>0.0237120725695984</v>
      </c>
      <c r="F40" s="16" t="n">
        <v>0.0477685139669149</v>
      </c>
      <c r="G40" s="16" t="n">
        <v>0.0323812546466277</v>
      </c>
      <c r="H40" s="16" t="n">
        <v>0.046008013857839</v>
      </c>
      <c r="I40" s="17" t="n">
        <f aca="false">(F40-E40)*100</f>
        <v>2.40564413973165</v>
      </c>
      <c r="J40" s="17" t="n">
        <f aca="false">(H40-G40)*100</f>
        <v>1.36267592112113</v>
      </c>
      <c r="K40" s="17" t="n">
        <f aca="false">I40-J40</f>
        <v>1.04296821861052</v>
      </c>
      <c r="L40" s="18" t="n">
        <v>1.57637385938926</v>
      </c>
      <c r="M40" s="17" t="n">
        <f aca="false">K40-1.96*L40</f>
        <v>-2.04672454579243</v>
      </c>
      <c r="N40" s="17" t="n">
        <f aca="false">K40+1.96*L40</f>
        <v>4.13266098301346</v>
      </c>
      <c r="O40" s="19" t="n">
        <f aca="false">2*(1-NORMSDIST(ABS(K40/L40)))</f>
        <v>0.508211636793412</v>
      </c>
      <c r="P40" s="15" t="str">
        <f aca="false">IF(O40&lt;0.01,"**",IF(O40&lt;0.05,"*",""))</f>
        <v/>
      </c>
      <c r="Q40" s="15" t="n">
        <v>465</v>
      </c>
      <c r="R40" s="15" t="n">
        <v>606</v>
      </c>
      <c r="S40" s="15"/>
    </row>
    <row r="41" customFormat="false" ht="15" hidden="false" customHeight="false" outlineLevel="0" collapsed="false">
      <c r="A41" s="15" t="s">
        <v>108</v>
      </c>
      <c r="B41" s="15" t="s">
        <v>227</v>
      </c>
      <c r="C41" s="15" t="s">
        <v>121</v>
      </c>
      <c r="D41" s="15" t="s">
        <v>220</v>
      </c>
      <c r="E41" s="16" t="n">
        <v>0.0258060714719619</v>
      </c>
      <c r="F41" s="16" t="n">
        <v>0.0247454284584214</v>
      </c>
      <c r="G41" s="16" t="n">
        <v>0.0312383891797631</v>
      </c>
      <c r="H41" s="16" t="n">
        <v>0.0399277220070492</v>
      </c>
      <c r="I41" s="17" t="n">
        <f aca="false">(F41-E41)*100</f>
        <v>-0.106064301354048</v>
      </c>
      <c r="J41" s="17" t="n">
        <f aca="false">(H41-G41)*100</f>
        <v>0.868933282728611</v>
      </c>
      <c r="K41" s="17" t="n">
        <f aca="false">I41-J41</f>
        <v>-0.974997584082659</v>
      </c>
      <c r="L41" s="18" t="n">
        <v>1.22065139852909</v>
      </c>
      <c r="M41" s="17" t="n">
        <f aca="false">K41-1.96*L41</f>
        <v>-3.36747432519967</v>
      </c>
      <c r="N41" s="17" t="n">
        <f aca="false">K41+1.96*L41</f>
        <v>1.41747915703435</v>
      </c>
      <c r="O41" s="19" t="n">
        <f aca="false">2*(1-NORMSDIST(ABS(K41/L41)))</f>
        <v>0.424434305044298</v>
      </c>
      <c r="P41" s="15" t="str">
        <f aca="false">IF(O41&lt;0.01,"**",IF(O41&lt;0.05,"*",""))</f>
        <v/>
      </c>
      <c r="Q41" s="15" t="n">
        <v>465</v>
      </c>
      <c r="R41" s="15" t="n">
        <v>606</v>
      </c>
      <c r="S41" s="15"/>
    </row>
    <row r="42" customFormat="false" ht="15" hidden="false" customHeight="false" outlineLevel="0" collapsed="false">
      <c r="A42" s="15" t="s">
        <v>108</v>
      </c>
      <c r="B42" s="15" t="s">
        <v>228</v>
      </c>
      <c r="C42" s="15" t="s">
        <v>123</v>
      </c>
      <c r="D42" s="15" t="s">
        <v>220</v>
      </c>
      <c r="E42" s="16" t="n">
        <v>0.0251929679342691</v>
      </c>
      <c r="F42" s="16" t="n">
        <v>0.0495507654489483</v>
      </c>
      <c r="G42" s="16" t="n">
        <v>0.0422622003199375</v>
      </c>
      <c r="H42" s="16" t="n">
        <v>0.0530932833846642</v>
      </c>
      <c r="I42" s="17" t="n">
        <f aca="false">(F42-E42)*100</f>
        <v>2.43577975146792</v>
      </c>
      <c r="J42" s="17" t="n">
        <f aca="false">(H42-G42)*100</f>
        <v>1.08310830647267</v>
      </c>
      <c r="K42" s="17" t="n">
        <f aca="false">I42-J42</f>
        <v>1.35267144499525</v>
      </c>
      <c r="L42" s="18" t="n">
        <v>1.54990657337789</v>
      </c>
      <c r="M42" s="17" t="n">
        <f aca="false">K42-1.96*L42</f>
        <v>-1.6851454388254</v>
      </c>
      <c r="N42" s="17" t="n">
        <f aca="false">K42+1.96*L42</f>
        <v>4.39048832881591</v>
      </c>
      <c r="O42" s="19" t="n">
        <f aca="false">2*(1-NORMSDIST(ABS(K42/L42)))</f>
        <v>0.382802705666483</v>
      </c>
      <c r="P42" s="15" t="str">
        <f aca="false">IF(O42&lt;0.01,"**",IF(O42&lt;0.05,"*",""))</f>
        <v/>
      </c>
      <c r="Q42" s="15" t="n">
        <v>465</v>
      </c>
      <c r="R42" s="15" t="n">
        <v>606</v>
      </c>
      <c r="S42" s="15"/>
    </row>
    <row r="43" customFormat="false" ht="15" hidden="false" customHeight="false" outlineLevel="0" collapsed="false">
      <c r="A43" s="15" t="s">
        <v>108</v>
      </c>
      <c r="B43" s="15" t="s">
        <v>229</v>
      </c>
      <c r="C43" s="15" t="s">
        <v>125</v>
      </c>
      <c r="D43" s="15" t="s">
        <v>220</v>
      </c>
      <c r="E43" s="16" t="n">
        <v>0.00164003549216811</v>
      </c>
      <c r="F43" s="16" t="n">
        <v>0.0115286569465137</v>
      </c>
      <c r="G43" s="16" t="n">
        <v>0.0104705141554975</v>
      </c>
      <c r="H43" s="16" t="n">
        <v>0.013414179430136</v>
      </c>
      <c r="I43" s="17" t="n">
        <f aca="false">(F43-E43)*100</f>
        <v>0.988862145434558</v>
      </c>
      <c r="J43" s="17" t="n">
        <f aca="false">(H43-G43)*100</f>
        <v>0.294366527463856</v>
      </c>
      <c r="K43" s="17" t="n">
        <f aca="false">I43-J43</f>
        <v>0.694495617970702</v>
      </c>
      <c r="L43" s="18" t="n">
        <v>0.547337620071163</v>
      </c>
      <c r="M43" s="17" t="n">
        <f aca="false">K43-1.96*L43</f>
        <v>-0.378286117368778</v>
      </c>
      <c r="N43" s="17" t="n">
        <f aca="false">K43+1.96*L43</f>
        <v>1.76727735331018</v>
      </c>
      <c r="O43" s="19" t="n">
        <f aca="false">2*(1-NORMSDIST(ABS(K43/L43)))</f>
        <v>0.204490476023491</v>
      </c>
      <c r="P43" s="15" t="str">
        <f aca="false">IF(O43&lt;0.01,"**",IF(O43&lt;0.05,"*",""))</f>
        <v/>
      </c>
      <c r="Q43" s="15" t="n">
        <v>465</v>
      </c>
      <c r="R43" s="15" t="n">
        <v>606</v>
      </c>
      <c r="S43" s="15"/>
    </row>
    <row r="44" customFormat="false" ht="15" hidden="false" customHeight="false" outlineLevel="0" collapsed="false">
      <c r="A44" s="15" t="s">
        <v>108</v>
      </c>
      <c r="B44" s="15" t="s">
        <v>230</v>
      </c>
      <c r="C44" s="15" t="s">
        <v>127</v>
      </c>
      <c r="D44" s="15" t="s">
        <v>220</v>
      </c>
      <c r="E44" s="16" t="n">
        <v>0.00655088438413121</v>
      </c>
      <c r="F44" s="16" t="n">
        <v>0.00823801649540275</v>
      </c>
      <c r="G44" s="16" t="n">
        <v>0.0157222657435789</v>
      </c>
      <c r="H44" s="16" t="n">
        <v>0.0205882999102291</v>
      </c>
      <c r="I44" s="17" t="n">
        <f aca="false">(F44-E44)*100</f>
        <v>0.168713211127154</v>
      </c>
      <c r="J44" s="17" t="n">
        <f aca="false">(H44-G44)*100</f>
        <v>0.486603416665018</v>
      </c>
      <c r="K44" s="17" t="n">
        <f aca="false">I44-J44</f>
        <v>-0.317890205537864</v>
      </c>
      <c r="L44" s="18" t="n">
        <v>0.641966546766604</v>
      </c>
      <c r="M44" s="17" t="n">
        <f aca="false">K44-1.96*L44</f>
        <v>-1.57614463720041</v>
      </c>
      <c r="N44" s="17" t="n">
        <f aca="false">K44+1.96*L44</f>
        <v>0.940364226124679</v>
      </c>
      <c r="O44" s="19" t="n">
        <f aca="false">2*(1-NORMSDIST(ABS(K44/L44)))</f>
        <v>0.620471735629662</v>
      </c>
      <c r="P44" s="15" t="str">
        <f aca="false">IF(O44&lt;0.01,"**",IF(O44&lt;0.05,"*",""))</f>
        <v/>
      </c>
      <c r="Q44" s="15" t="n">
        <v>465</v>
      </c>
      <c r="R44" s="15" t="n">
        <v>606</v>
      </c>
      <c r="S44" s="15"/>
    </row>
    <row r="45" customFormat="false" ht="15" hidden="false" customHeight="false" outlineLevel="0" collapsed="false">
      <c r="A45" s="15" t="s">
        <v>108</v>
      </c>
      <c r="B45" s="15" t="s">
        <v>231</v>
      </c>
      <c r="C45" s="15" t="s">
        <v>129</v>
      </c>
      <c r="D45" s="15" t="s">
        <v>232</v>
      </c>
      <c r="E45" s="16" t="n">
        <v>0.0379530801279653</v>
      </c>
      <c r="F45" s="16" t="n">
        <v>0.0596515586278115</v>
      </c>
      <c r="G45" s="16" t="n">
        <v>0.0728293543476659</v>
      </c>
      <c r="H45" s="16" t="n">
        <v>0.0599593784940099</v>
      </c>
      <c r="I45" s="17" t="n">
        <f aca="false">(F45-E45)*100</f>
        <v>2.16984784998462</v>
      </c>
      <c r="J45" s="17" t="n">
        <f aca="false">(H45-G45)*100</f>
        <v>-1.2869975853656</v>
      </c>
      <c r="K45" s="17" t="n">
        <f aca="false">I45-J45</f>
        <v>3.45684543535022</v>
      </c>
      <c r="L45" s="18" t="n">
        <v>1.67122344495147</v>
      </c>
      <c r="M45" s="17" t="n">
        <f aca="false">K45-1.96*L45</f>
        <v>0.181247483245333</v>
      </c>
      <c r="N45" s="17" t="n">
        <f aca="false">K45+1.96*L45</f>
        <v>6.73244338745511</v>
      </c>
      <c r="O45" s="19" t="n">
        <f aca="false">2*(1-NORMSDIST(ABS(K45/L45)))</f>
        <v>0.0385975421308231</v>
      </c>
      <c r="P45" s="15" t="str">
        <f aca="false">IF(O45&lt;0.01,"**",IF(O45&lt;0.05,"*",""))</f>
        <v>*</v>
      </c>
      <c r="Q45" s="15" t="n">
        <v>458</v>
      </c>
      <c r="R45" s="15" t="n">
        <v>605</v>
      </c>
      <c r="S45" s="15"/>
    </row>
    <row r="46" customFormat="false" ht="15" hidden="false" customHeight="false" outlineLevel="0" collapsed="false">
      <c r="A46" s="15" t="s">
        <v>108</v>
      </c>
      <c r="B46" s="15" t="s">
        <v>233</v>
      </c>
      <c r="C46" s="15" t="s">
        <v>131</v>
      </c>
      <c r="D46" s="15" t="s">
        <v>232</v>
      </c>
      <c r="E46" s="16" t="n">
        <v>0.000587017396375667</v>
      </c>
      <c r="F46" s="16" t="n">
        <v>0.00830219914598944</v>
      </c>
      <c r="G46" s="16" t="n">
        <v>0.00928423701965879</v>
      </c>
      <c r="H46" s="16" t="n">
        <v>0.00454287809035008</v>
      </c>
      <c r="I46" s="17" t="n">
        <f aca="false">(F46-E46)*100</f>
        <v>0.771518174961378</v>
      </c>
      <c r="J46" s="17" t="n">
        <f aca="false">(H46-G46)*100</f>
        <v>-0.474135892930871</v>
      </c>
      <c r="K46" s="17" t="n">
        <f aca="false">I46-J46</f>
        <v>1.24565406789225</v>
      </c>
      <c r="L46" s="18" t="n">
        <v>0.464048710142717</v>
      </c>
      <c r="M46" s="17" t="n">
        <f aca="false">K46-1.96*L46</f>
        <v>0.336118596012523</v>
      </c>
      <c r="N46" s="17" t="n">
        <f aca="false">K46+1.96*L46</f>
        <v>2.15518953977197</v>
      </c>
      <c r="O46" s="19" t="n">
        <f aca="false">2*(1-NORMSDIST(ABS(K46/L46)))</f>
        <v>0.00726780529032145</v>
      </c>
      <c r="P46" s="15" t="str">
        <f aca="false">IF(O46&lt;0.01,"**",IF(O46&lt;0.05,"*",""))</f>
        <v>**</v>
      </c>
      <c r="Q46" s="15" t="n">
        <v>465</v>
      </c>
      <c r="R46" s="15" t="n">
        <v>606</v>
      </c>
      <c r="S46" s="15"/>
    </row>
    <row r="47" customFormat="false" ht="15" hidden="false" customHeight="false" outlineLevel="0" collapsed="false">
      <c r="A47" s="15" t="s">
        <v>108</v>
      </c>
      <c r="B47" s="15" t="s">
        <v>234</v>
      </c>
      <c r="C47" s="15" t="s">
        <v>133</v>
      </c>
      <c r="D47" s="15" t="s">
        <v>235</v>
      </c>
      <c r="E47" s="16" t="n">
        <v>0.0477135194674004</v>
      </c>
      <c r="F47" s="16" t="n">
        <v>0.0404573902617233</v>
      </c>
      <c r="G47" s="16" t="n">
        <v>0.0929882218530899</v>
      </c>
      <c r="H47" s="16" t="n">
        <v>0.0683701029690062</v>
      </c>
      <c r="I47" s="17" t="n">
        <f aca="false">(F47-E47)*100</f>
        <v>-0.725612920567704</v>
      </c>
      <c r="J47" s="17" t="n">
        <f aca="false">(H47-G47)*100</f>
        <v>-2.46181188840837</v>
      </c>
      <c r="K47" s="17" t="n">
        <f aca="false">I47-J47</f>
        <v>1.73619896784067</v>
      </c>
      <c r="L47" s="18" t="n">
        <v>2.81301569935351</v>
      </c>
      <c r="M47" s="17" t="n">
        <f aca="false">K47-1.96*L47</f>
        <v>-3.77731180289222</v>
      </c>
      <c r="N47" s="17" t="n">
        <f aca="false">K47+1.96*L47</f>
        <v>7.24970973857355</v>
      </c>
      <c r="O47" s="19" t="n">
        <f aca="false">2*(1-NORMSDIST(ABS(K47/L47)))</f>
        <v>0.537101484481627</v>
      </c>
      <c r="P47" s="15" t="str">
        <f aca="false">IF(O47&lt;0.01,"**",IF(O47&lt;0.05,"*",""))</f>
        <v/>
      </c>
      <c r="Q47" s="15" t="n">
        <v>133</v>
      </c>
      <c r="R47" s="15" t="n">
        <v>273</v>
      </c>
      <c r="S47" s="15"/>
    </row>
    <row r="48" customFormat="false" ht="15" hidden="false" customHeight="false" outlineLevel="0" collapsed="false">
      <c r="A48" s="15" t="s">
        <v>108</v>
      </c>
      <c r="B48" s="15" t="s">
        <v>236</v>
      </c>
      <c r="C48" s="15" t="s">
        <v>135</v>
      </c>
      <c r="D48" s="15" t="s">
        <v>235</v>
      </c>
      <c r="E48" s="16" t="n">
        <v>0.00910417291073453</v>
      </c>
      <c r="F48" s="16" t="n">
        <v>0.0635728103842886</v>
      </c>
      <c r="G48" s="16" t="n">
        <v>0.0371145900417513</v>
      </c>
      <c r="H48" s="16" t="n">
        <v>0.102621825667558</v>
      </c>
      <c r="I48" s="17" t="n">
        <f aca="false">(F48-E48)*100</f>
        <v>5.4468637473554</v>
      </c>
      <c r="J48" s="17" t="n">
        <f aca="false">(H48-G48)*100</f>
        <v>6.55072356258062</v>
      </c>
      <c r="K48" s="17" t="n">
        <f aca="false">I48-J48</f>
        <v>-1.10385981522522</v>
      </c>
      <c r="L48" s="18" t="n">
        <v>3.67615756615388</v>
      </c>
      <c r="M48" s="17" t="n">
        <f aca="false">K48-1.96*L48</f>
        <v>-8.30912864488682</v>
      </c>
      <c r="N48" s="17" t="n">
        <f aca="false">K48+1.96*L48</f>
        <v>6.10140901443639</v>
      </c>
      <c r="O48" s="19" t="n">
        <f aca="false">2*(1-NORMSDIST(ABS(K48/L48)))</f>
        <v>0.76396706859295</v>
      </c>
      <c r="P48" s="15" t="str">
        <f aca="false">IF(O48&lt;0.01,"**",IF(O48&lt;0.05,"*",""))</f>
        <v/>
      </c>
      <c r="Q48" s="15" t="n">
        <v>64</v>
      </c>
      <c r="R48" s="15" t="n">
        <v>63</v>
      </c>
      <c r="S48" s="15"/>
    </row>
    <row r="49" customFormat="false" ht="15" hidden="false" customHeight="false" outlineLevel="0" collapsed="false">
      <c r="A49" s="15" t="s">
        <v>108</v>
      </c>
      <c r="B49" s="15" t="s">
        <v>237</v>
      </c>
      <c r="C49" s="15" t="s">
        <v>137</v>
      </c>
      <c r="D49" s="15" t="s">
        <v>235</v>
      </c>
      <c r="E49" s="16" t="n">
        <v>0.10212912640357</v>
      </c>
      <c r="F49" s="16" t="n">
        <v>0.193731129980793</v>
      </c>
      <c r="G49" s="16" t="n">
        <v>0.147678995175572</v>
      </c>
      <c r="H49" s="16" t="n">
        <v>0.188226499015824</v>
      </c>
      <c r="I49" s="17" t="n">
        <f aca="false">(F49-E49)*100</f>
        <v>9.1602003577223</v>
      </c>
      <c r="J49" s="17" t="n">
        <f aca="false">(H49-G49)*100</f>
        <v>4.05475038402526</v>
      </c>
      <c r="K49" s="17" t="n">
        <f aca="false">I49-J49</f>
        <v>5.10544997369704</v>
      </c>
      <c r="L49" s="18" t="n">
        <v>4.03491059843878</v>
      </c>
      <c r="M49" s="17" t="n">
        <f aca="false">K49-1.96*L49</f>
        <v>-2.80297479924297</v>
      </c>
      <c r="N49" s="17" t="n">
        <f aca="false">K49+1.96*L49</f>
        <v>13.0138747466371</v>
      </c>
      <c r="O49" s="19" t="n">
        <f aca="false">2*(1-NORMSDIST(ABS(K49/L49)))</f>
        <v>0.205756915665592</v>
      </c>
      <c r="P49" s="15" t="str">
        <f aca="false">IF(O49&lt;0.01,"**",IF(O49&lt;0.05,"*",""))</f>
        <v/>
      </c>
      <c r="Q49" s="15" t="n">
        <v>164</v>
      </c>
      <c r="R49" s="15" t="n">
        <v>299</v>
      </c>
      <c r="S49" s="15"/>
    </row>
    <row r="50" customFormat="false" ht="15" hidden="false" customHeight="false" outlineLevel="0" collapsed="false">
      <c r="A50" s="15" t="s">
        <v>108</v>
      </c>
      <c r="B50" s="15" t="s">
        <v>238</v>
      </c>
      <c r="C50" s="15" t="s">
        <v>139</v>
      </c>
      <c r="D50" s="15" t="s">
        <v>235</v>
      </c>
      <c r="E50" s="16" t="n">
        <v>0.06196561648541</v>
      </c>
      <c r="F50" s="16" t="n">
        <v>0.208507909257476</v>
      </c>
      <c r="G50" s="16" t="n">
        <v>0.226754751841019</v>
      </c>
      <c r="H50" s="16" t="n">
        <v>0.222993439358919</v>
      </c>
      <c r="I50" s="17" t="n">
        <f aca="false">(F50-E50)*100</f>
        <v>14.6542292772066</v>
      </c>
      <c r="J50" s="17" t="n">
        <f aca="false">(H50-G50)*100</f>
        <v>-0.376131248210049</v>
      </c>
      <c r="K50" s="17" t="n">
        <f aca="false">I50-J50</f>
        <v>15.0303605254166</v>
      </c>
      <c r="L50" s="18" t="n">
        <v>6.27429534451886</v>
      </c>
      <c r="M50" s="17" t="n">
        <f aca="false">K50-1.96*L50</f>
        <v>2.73274165015967</v>
      </c>
      <c r="N50" s="17" t="n">
        <f aca="false">K50+1.96*L50</f>
        <v>27.3279794006736</v>
      </c>
      <c r="O50" s="19" t="n">
        <f aca="false">2*(1-NORMSDIST(ABS(K50/L50)))</f>
        <v>0.0165956503932274</v>
      </c>
      <c r="P50" s="15" t="str">
        <f aca="false">IF(O50&lt;0.01,"**",IF(O50&lt;0.05,"*",""))</f>
        <v>*</v>
      </c>
      <c r="Q50" s="15" t="n">
        <v>79</v>
      </c>
      <c r="R50" s="15" t="n">
        <v>101</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0.433258512126395</v>
      </c>
      <c r="F52" s="16" t="n">
        <v>0.378120288986511</v>
      </c>
      <c r="G52" s="16" t="n">
        <v>0.468225282460051</v>
      </c>
      <c r="H52" s="16" t="n">
        <v>0.492759362888602</v>
      </c>
      <c r="I52" s="17" t="n">
        <f aca="false">(F52-E52)*100</f>
        <v>-5.51382231398842</v>
      </c>
      <c r="J52" s="17" t="n">
        <f aca="false">(H52-G52)*100</f>
        <v>2.45340804285513</v>
      </c>
      <c r="K52" s="17" t="n">
        <f aca="false">I52-J52</f>
        <v>-7.96723035684355</v>
      </c>
      <c r="L52" s="18" t="n">
        <v>5.82263315152111</v>
      </c>
      <c r="M52" s="17" t="n">
        <f aca="false">K52-1.96*L52</f>
        <v>-19.3795913338249</v>
      </c>
      <c r="N52" s="17" t="n">
        <f aca="false">K52+1.96*L52</f>
        <v>3.44513062013784</v>
      </c>
      <c r="O52" s="19" t="n">
        <f aca="false">2*(1-NORMSDIST(ABS(K52/L52)))</f>
        <v>0.171211666465288</v>
      </c>
      <c r="P52" s="15" t="str">
        <f aca="false">IF(O52&lt;0.01,"**",IF(O52&lt;0.05,"*",""))</f>
        <v/>
      </c>
      <c r="Q52" s="15" t="n">
        <v>347</v>
      </c>
      <c r="R52" s="15" t="n">
        <v>529</v>
      </c>
      <c r="S52" s="15" t="s">
        <v>241</v>
      </c>
    </row>
    <row r="53" customFormat="false" ht="15" hidden="false" customHeight="false" outlineLevel="0" collapsed="false">
      <c r="A53" s="15" t="s">
        <v>141</v>
      </c>
      <c r="B53" s="15" t="s">
        <v>242</v>
      </c>
      <c r="C53" s="15" t="s">
        <v>144</v>
      </c>
      <c r="D53" s="15" t="s">
        <v>240</v>
      </c>
      <c r="E53" s="16" t="n">
        <v>0.685240576581535</v>
      </c>
      <c r="F53" s="16" t="n">
        <v>0.670161399691941</v>
      </c>
      <c r="G53" s="16" t="n">
        <v>0.761395591851098</v>
      </c>
      <c r="H53" s="16" t="n">
        <v>0.711569918488922</v>
      </c>
      <c r="I53" s="17" t="n">
        <f aca="false">(F53-E53)*100</f>
        <v>-1.50791768895935</v>
      </c>
      <c r="J53" s="17" t="n">
        <f aca="false">(H53-G53)*100</f>
        <v>-4.98256733621752</v>
      </c>
      <c r="K53" s="17" t="n">
        <f aca="false">I53-J53</f>
        <v>3.47464964725818</v>
      </c>
      <c r="L53" s="18" t="n">
        <v>7.31559679237289</v>
      </c>
      <c r="M53" s="17" t="n">
        <f aca="false">K53-1.96*L53</f>
        <v>-10.8639200657927</v>
      </c>
      <c r="N53" s="17" t="n">
        <f aca="false">K53+1.96*L53</f>
        <v>17.813219360309</v>
      </c>
      <c r="O53" s="19" t="n">
        <f aca="false">2*(1-NORMSDIST(ABS(K53/L53)))</f>
        <v>0.634812191433333</v>
      </c>
      <c r="P53" s="15" t="str">
        <f aca="false">IF(O53&lt;0.01,"**",IF(O53&lt;0.05,"*",""))</f>
        <v/>
      </c>
      <c r="Q53" s="15" t="n">
        <v>341</v>
      </c>
      <c r="R53" s="15" t="n">
        <v>491</v>
      </c>
      <c r="S53" s="15" t="s">
        <v>241</v>
      </c>
    </row>
    <row r="54" customFormat="false" ht="15" hidden="false" customHeight="false" outlineLevel="0" collapsed="false">
      <c r="A54" s="15" t="s">
        <v>141</v>
      </c>
      <c r="B54" s="15" t="s">
        <v>243</v>
      </c>
      <c r="C54" s="15" t="s">
        <v>146</v>
      </c>
      <c r="D54" s="15" t="s">
        <v>240</v>
      </c>
      <c r="E54" s="16" t="n">
        <v>0.462500027883386</v>
      </c>
      <c r="F54" s="16" t="n">
        <v>0.177222058761706</v>
      </c>
      <c r="G54" s="16" t="n">
        <v>0.446867961900219</v>
      </c>
      <c r="H54" s="16" t="n">
        <v>0.305159172033119</v>
      </c>
      <c r="I54" s="17" t="n">
        <f aca="false">(F54-E54)*100</f>
        <v>-28.527796912168</v>
      </c>
      <c r="J54" s="17" t="n">
        <f aca="false">(H54-G54)*100</f>
        <v>-14.1708789867101</v>
      </c>
      <c r="K54" s="17" t="n">
        <f aca="false">I54-J54</f>
        <v>-14.3569179254579</v>
      </c>
      <c r="L54" s="18" t="n">
        <v>6.12413174499194</v>
      </c>
      <c r="M54" s="17" t="n">
        <f aca="false">K54-1.96*L54</f>
        <v>-26.3602161456421</v>
      </c>
      <c r="N54" s="17" t="n">
        <f aca="false">K54+1.96*L54</f>
        <v>-2.3536197052737</v>
      </c>
      <c r="O54" s="19" t="n">
        <f aca="false">2*(1-NORMSDIST(ABS(K54/L54)))</f>
        <v>0.019061864131344</v>
      </c>
      <c r="P54" s="15" t="str">
        <f aca="false">IF(O54&lt;0.01,"**",IF(O54&lt;0.05,"*",""))</f>
        <v>*</v>
      </c>
      <c r="Q54" s="15" t="n">
        <v>158</v>
      </c>
      <c r="R54" s="15" t="n">
        <v>334</v>
      </c>
      <c r="S54" s="15" t="s">
        <v>241</v>
      </c>
    </row>
    <row r="55" customFormat="false" ht="15" hidden="false" customHeight="false" outlineLevel="0" collapsed="false">
      <c r="A55" s="15" t="s">
        <v>141</v>
      </c>
      <c r="B55" s="15" t="s">
        <v>244</v>
      </c>
      <c r="C55" s="15" t="s">
        <v>148</v>
      </c>
      <c r="D55" s="15" t="s">
        <v>240</v>
      </c>
      <c r="E55" s="16" t="n">
        <v>0.408808057618185</v>
      </c>
      <c r="F55" s="16" t="n">
        <v>0.114585951290468</v>
      </c>
      <c r="G55" s="16" t="n">
        <v>0.415058288606888</v>
      </c>
      <c r="H55" s="16" t="n">
        <v>0.253033449713625</v>
      </c>
      <c r="I55" s="17" t="n">
        <f aca="false">(F55-E55)*100</f>
        <v>-29.4222106327717</v>
      </c>
      <c r="J55" s="17" t="n">
        <f aca="false">(H55-G55)*100</f>
        <v>-16.2024838893264</v>
      </c>
      <c r="K55" s="17" t="n">
        <f aca="false">I55-J55</f>
        <v>-13.2197267434453</v>
      </c>
      <c r="L55" s="18" t="n">
        <v>6.88297477935413</v>
      </c>
      <c r="M55" s="17" t="n">
        <f aca="false">K55-1.96*L55</f>
        <v>-26.7103573109794</v>
      </c>
      <c r="N55" s="17" t="n">
        <f aca="false">K55+1.96*L55</f>
        <v>0.27090382408881</v>
      </c>
      <c r="O55" s="19" t="n">
        <f aca="false">2*(1-NORMSDIST(ABS(K55/L55)))</f>
        <v>0.0547769242140288</v>
      </c>
      <c r="P55" s="15" t="str">
        <f aca="false">IF(O55&lt;0.01,"**",IF(O55&lt;0.05,"*",""))</f>
        <v/>
      </c>
      <c r="Q55" s="15" t="n">
        <v>110</v>
      </c>
      <c r="R55" s="15" t="n">
        <v>280</v>
      </c>
      <c r="S55" s="15" t="s">
        <v>241</v>
      </c>
    </row>
    <row r="56" customFormat="false" ht="15" hidden="false" customHeight="false" outlineLevel="0" collapsed="false">
      <c r="A56" s="15" t="s">
        <v>141</v>
      </c>
      <c r="B56" s="15" t="s">
        <v>245</v>
      </c>
      <c r="C56" s="15" t="s">
        <v>150</v>
      </c>
      <c r="D56" s="15" t="s">
        <v>240</v>
      </c>
      <c r="E56" s="16" t="n">
        <v>0.568274324036064</v>
      </c>
      <c r="F56" s="16" t="n">
        <v>0.450026795050472</v>
      </c>
      <c r="G56" s="16" t="n">
        <v>0.594297072589172</v>
      </c>
      <c r="H56" s="16" t="n">
        <v>0.544071967429094</v>
      </c>
      <c r="I56" s="17" t="n">
        <f aca="false">(F56-E56)*100</f>
        <v>-11.8247528985592</v>
      </c>
      <c r="J56" s="17" t="n">
        <f aca="false">(H56-G56)*100</f>
        <v>-5.02251051600781</v>
      </c>
      <c r="K56" s="17" t="n">
        <f aca="false">I56-J56</f>
        <v>-6.80224238255144</v>
      </c>
      <c r="L56" s="18" t="n">
        <v>4.81643040802877</v>
      </c>
      <c r="M56" s="17" t="n">
        <f aca="false">K56-1.96*L56</f>
        <v>-16.2424459822878</v>
      </c>
      <c r="N56" s="17" t="n">
        <f aca="false">K56+1.96*L56</f>
        <v>2.63796121718494</v>
      </c>
      <c r="O56" s="19" t="n">
        <f aca="false">2*(1-NORMSDIST(ABS(K56/L56)))</f>
        <v>0.157861785907482</v>
      </c>
      <c r="P56" s="15" t="str">
        <f aca="false">IF(O56&lt;0.01,"**",IF(O56&lt;0.05,"*",""))</f>
        <v/>
      </c>
      <c r="Q56" s="15" t="n">
        <v>319</v>
      </c>
      <c r="R56" s="15" t="n">
        <v>500</v>
      </c>
      <c r="S56" s="15" t="s">
        <v>241</v>
      </c>
    </row>
    <row r="57" customFormat="false" ht="15" hidden="false" customHeight="false" outlineLevel="0" collapsed="false">
      <c r="A57" s="15" t="s">
        <v>141</v>
      </c>
      <c r="B57" s="15" t="s">
        <v>246</v>
      </c>
      <c r="C57" s="15" t="s">
        <v>152</v>
      </c>
      <c r="D57" s="15" t="s">
        <v>240</v>
      </c>
      <c r="E57" s="16" t="n">
        <v>0.527503199944047</v>
      </c>
      <c r="F57" s="16" t="n">
        <v>0.273602080608215</v>
      </c>
      <c r="G57" s="16" t="n">
        <v>0.46247343826433</v>
      </c>
      <c r="H57" s="16" t="n">
        <v>0.440147712595435</v>
      </c>
      <c r="I57" s="17" t="n">
        <f aca="false">(F57-E57)*100</f>
        <v>-25.3901119335832</v>
      </c>
      <c r="J57" s="17" t="n">
        <f aca="false">(H57-G57)*100</f>
        <v>-2.23257256688944</v>
      </c>
      <c r="K57" s="17" t="n">
        <f aca="false">I57-J57</f>
        <v>-23.1575393666938</v>
      </c>
      <c r="L57" s="18" t="n">
        <v>5.92453707401633</v>
      </c>
      <c r="M57" s="17" t="n">
        <f aca="false">K57-1.96*L57</f>
        <v>-34.7696320317658</v>
      </c>
      <c r="N57" s="17" t="n">
        <f aca="false">K57+1.96*L57</f>
        <v>-11.5454467016218</v>
      </c>
      <c r="O57" s="19" t="n">
        <f aca="false">2*(1-NORMSDIST(ABS(K57/L57)))</f>
        <v>9.27745796484025E-005</v>
      </c>
      <c r="P57" s="15" t="str">
        <f aca="false">IF(O57&lt;0.01,"**",IF(O57&lt;0.05,"*",""))</f>
        <v>**</v>
      </c>
      <c r="Q57" s="15" t="n">
        <v>185</v>
      </c>
      <c r="R57" s="15" t="n">
        <v>293</v>
      </c>
      <c r="S57" s="15" t="s">
        <v>241</v>
      </c>
    </row>
    <row r="58" customFormat="false" ht="15" hidden="false" customHeight="false" outlineLevel="0" collapsed="false">
      <c r="A58" s="15" t="s">
        <v>141</v>
      </c>
      <c r="B58" s="15" t="s">
        <v>247</v>
      </c>
      <c r="C58" s="15" t="s">
        <v>154</v>
      </c>
      <c r="D58" s="15" t="s">
        <v>240</v>
      </c>
      <c r="E58" s="16" t="n">
        <v>0.728686616536894</v>
      </c>
      <c r="F58" s="16" t="n">
        <v>0.533826502983765</v>
      </c>
      <c r="G58" s="16" t="n">
        <v>0.695218571449928</v>
      </c>
      <c r="H58" s="16" t="n">
        <v>0.629597589161635</v>
      </c>
      <c r="I58" s="17" t="n">
        <f aca="false">(F58-E58)*100</f>
        <v>-19.4860113553129</v>
      </c>
      <c r="J58" s="17" t="n">
        <f aca="false">(H58-G58)*100</f>
        <v>-6.56209822882931</v>
      </c>
      <c r="K58" s="17" t="n">
        <f aca="false">I58-J58</f>
        <v>-12.9239131264836</v>
      </c>
      <c r="L58" s="18" t="n">
        <v>7.15810243186227</v>
      </c>
      <c r="M58" s="17" t="n">
        <f aca="false">K58-1.96*L58</f>
        <v>-26.9537938929336</v>
      </c>
      <c r="N58" s="17" t="n">
        <f aca="false">K58+1.96*L58</f>
        <v>1.10596763996648</v>
      </c>
      <c r="O58" s="19" t="n">
        <f aca="false">2*(1-NORMSDIST(ABS(K58/L58)))</f>
        <v>0.0709973669573922</v>
      </c>
      <c r="P58" s="15" t="str">
        <f aca="false">IF(O58&lt;0.01,"**",IF(O58&lt;0.05,"*",""))</f>
        <v/>
      </c>
      <c r="Q58" s="15" t="n">
        <v>115</v>
      </c>
      <c r="R58" s="15" t="n">
        <v>210</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0.690130113250321</v>
      </c>
      <c r="F60" s="16" t="n">
        <v>0.747259763283928</v>
      </c>
      <c r="G60" s="16" t="n">
        <v>0.682081533049357</v>
      </c>
      <c r="H60" s="16" t="n">
        <v>0.620151747116496</v>
      </c>
      <c r="I60" s="17" t="n">
        <f aca="false">(F60-E60)*100</f>
        <v>5.71296500336074</v>
      </c>
      <c r="J60" s="17" t="n">
        <f aca="false">(H60-G60)*100</f>
        <v>-6.19297859328615</v>
      </c>
      <c r="K60" s="17" t="n">
        <f aca="false">I60-J60</f>
        <v>11.9059435966469</v>
      </c>
      <c r="L60" s="18" t="n">
        <v>3.97404971905786</v>
      </c>
      <c r="M60" s="17" t="n">
        <f aca="false">K60-1.96*L60</f>
        <v>4.11680614729348</v>
      </c>
      <c r="N60" s="17" t="n">
        <f aca="false">K60+1.96*L60</f>
        <v>19.6950810460003</v>
      </c>
      <c r="O60" s="19" t="n">
        <f aca="false">2*(1-NORMSDIST(ABS(K60/L60)))</f>
        <v>0.00273616274144684</v>
      </c>
      <c r="P60" s="15" t="str">
        <f aca="false">IF(O60&lt;0.01,"**",IF(O60&lt;0.05,"*",""))</f>
        <v>**</v>
      </c>
      <c r="Q60" s="15" t="n">
        <v>385</v>
      </c>
      <c r="R60" s="15" t="n">
        <v>582</v>
      </c>
      <c r="S60" s="15"/>
    </row>
    <row r="61" customFormat="false" ht="15" hidden="false" customHeight="false" outlineLevel="0" collapsed="false">
      <c r="A61" s="15" t="s">
        <v>156</v>
      </c>
      <c r="B61" s="15" t="s">
        <v>250</v>
      </c>
      <c r="C61" s="15" t="s">
        <v>159</v>
      </c>
      <c r="D61" s="15" t="s">
        <v>249</v>
      </c>
      <c r="E61" s="16" t="n">
        <v>0.554095795791247</v>
      </c>
      <c r="F61" s="16" t="n">
        <v>0.567843902090519</v>
      </c>
      <c r="G61" s="16" t="n">
        <v>0.581478418388561</v>
      </c>
      <c r="H61" s="16" t="n">
        <v>0.488532860916791</v>
      </c>
      <c r="I61" s="17" t="n">
        <f aca="false">(F61-E61)*100</f>
        <v>1.37481062992728</v>
      </c>
      <c r="J61" s="17" t="n">
        <f aca="false">(H61-G61)*100</f>
        <v>-9.29455574717705</v>
      </c>
      <c r="K61" s="17" t="n">
        <f aca="false">I61-J61</f>
        <v>10.6693663771043</v>
      </c>
      <c r="L61" s="18" t="n">
        <v>5.56539909328594</v>
      </c>
      <c r="M61" s="17" t="n">
        <f aca="false">K61-1.96*L61</f>
        <v>-0.238815845736111</v>
      </c>
      <c r="N61" s="17" t="n">
        <f aca="false">K61+1.96*L61</f>
        <v>21.5775485999448</v>
      </c>
      <c r="O61" s="19" t="n">
        <f aca="false">2*(1-NORMSDIST(ABS(K61/L61)))</f>
        <v>0.0552266031530724</v>
      </c>
      <c r="P61" s="15" t="str">
        <f aca="false">IF(O61&lt;0.01,"**",IF(O61&lt;0.05,"*",""))</f>
        <v/>
      </c>
      <c r="Q61" s="15" t="n">
        <v>381</v>
      </c>
      <c r="R61" s="15" t="n">
        <v>544</v>
      </c>
      <c r="S61" s="15"/>
    </row>
    <row r="62" customFormat="false" ht="15" hidden="false" customHeight="false" outlineLevel="0" collapsed="false">
      <c r="A62" s="15" t="s">
        <v>156</v>
      </c>
      <c r="B62" s="15" t="s">
        <v>251</v>
      </c>
      <c r="C62" s="15" t="s">
        <v>161</v>
      </c>
      <c r="D62" s="15" t="s">
        <v>249</v>
      </c>
      <c r="E62" s="16" t="n">
        <v>0.804240666495961</v>
      </c>
      <c r="F62" s="16" t="n">
        <v>0.827227655293196</v>
      </c>
      <c r="G62" s="16" t="n">
        <v>0.78673174848965</v>
      </c>
      <c r="H62" s="16" t="n">
        <v>0.709908316307063</v>
      </c>
      <c r="I62" s="17" t="n">
        <f aca="false">(F62-E62)*100</f>
        <v>2.29869887972354</v>
      </c>
      <c r="J62" s="17" t="n">
        <f aca="false">(H62-G62)*100</f>
        <v>-7.68234321825865</v>
      </c>
      <c r="K62" s="17" t="n">
        <f aca="false">I62-J62</f>
        <v>9.98104209798219</v>
      </c>
      <c r="L62" s="18" t="n">
        <v>5.16656642270256</v>
      </c>
      <c r="M62" s="17" t="n">
        <f aca="false">K62-1.96*L62</f>
        <v>-0.145428090514827</v>
      </c>
      <c r="N62" s="17" t="n">
        <f aca="false">K62+1.96*L62</f>
        <v>20.1075122864792</v>
      </c>
      <c r="O62" s="19" t="n">
        <f aca="false">2*(1-NORMSDIST(ABS(K62/L62)))</f>
        <v>0.0533777656592849</v>
      </c>
      <c r="P62" s="15" t="str">
        <f aca="false">IF(O62&lt;0.01,"**",IF(O62&lt;0.05,"*",""))</f>
        <v/>
      </c>
      <c r="Q62" s="15" t="n">
        <v>216</v>
      </c>
      <c r="R62" s="15" t="n">
        <v>289</v>
      </c>
      <c r="S62" s="15"/>
    </row>
    <row r="63" customFormat="false" ht="15" hidden="false" customHeight="false" outlineLevel="0" collapsed="false">
      <c r="A63" s="15" t="s">
        <v>156</v>
      </c>
      <c r="B63" s="15" t="s">
        <v>252</v>
      </c>
      <c r="C63" s="15" t="s">
        <v>163</v>
      </c>
      <c r="D63" s="15" t="s">
        <v>249</v>
      </c>
      <c r="E63" s="16" t="n">
        <v>0.548044129868601</v>
      </c>
      <c r="F63" s="16" t="n">
        <v>0.638385660597788</v>
      </c>
      <c r="G63" s="16" t="n">
        <v>0.585137243945772</v>
      </c>
      <c r="H63" s="16" t="n">
        <v>0.530023629277275</v>
      </c>
      <c r="I63" s="17" t="n">
        <f aca="false">(F63-E63)*100</f>
        <v>9.03415307291869</v>
      </c>
      <c r="J63" s="17" t="n">
        <f aca="false">(H63-G63)*100</f>
        <v>-5.51136146684964</v>
      </c>
      <c r="K63" s="17" t="n">
        <f aca="false">I63-J63</f>
        <v>14.5455145397683</v>
      </c>
      <c r="L63" s="18" t="n">
        <v>5.75071665754314</v>
      </c>
      <c r="M63" s="17" t="n">
        <f aca="false">K63-1.96*L63</f>
        <v>3.27410989098378</v>
      </c>
      <c r="N63" s="17" t="n">
        <f aca="false">K63+1.96*L63</f>
        <v>25.8169191885529</v>
      </c>
      <c r="O63" s="19" t="n">
        <f aca="false">2*(1-NORMSDIST(ABS(K63/L63)))</f>
        <v>0.0114277441906105</v>
      </c>
      <c r="P63" s="15" t="str">
        <f aca="false">IF(O63&lt;0.01,"**",IF(O63&lt;0.05,"*",""))</f>
        <v>*</v>
      </c>
      <c r="Q63" s="15" t="n">
        <v>364</v>
      </c>
      <c r="R63" s="15" t="n">
        <v>537</v>
      </c>
      <c r="S63" s="15"/>
    </row>
    <row r="64" customFormat="false" ht="15" hidden="false" customHeight="false" outlineLevel="0" collapsed="false">
      <c r="A64" s="15" t="s">
        <v>156</v>
      </c>
      <c r="B64" s="15" t="s">
        <v>253</v>
      </c>
      <c r="C64" s="15" t="s">
        <v>165</v>
      </c>
      <c r="D64" s="15" t="s">
        <v>249</v>
      </c>
      <c r="E64" s="16" t="n">
        <v>0.592509300387338</v>
      </c>
      <c r="F64" s="16" t="n">
        <v>0.590185630479499</v>
      </c>
      <c r="G64" s="16" t="n">
        <v>0.653362566122677</v>
      </c>
      <c r="H64" s="16" t="n">
        <v>0.590404953138571</v>
      </c>
      <c r="I64" s="17" t="n">
        <f aca="false">(F64-E64)*100</f>
        <v>-0.232366990783939</v>
      </c>
      <c r="J64" s="17" t="n">
        <f aca="false">(H64-G64)*100</f>
        <v>-6.29576129841059</v>
      </c>
      <c r="K64" s="17" t="n">
        <f aca="false">I64-J64</f>
        <v>6.06339430762665</v>
      </c>
      <c r="L64" s="18" t="n">
        <v>6.3748384519555</v>
      </c>
      <c r="M64" s="17" t="n">
        <f aca="false">K64-1.96*L64</f>
        <v>-6.43128905820614</v>
      </c>
      <c r="N64" s="17" t="n">
        <f aca="false">K64+1.96*L64</f>
        <v>18.5580776734594</v>
      </c>
      <c r="O64" s="19" t="n">
        <f aca="false">2*(1-NORMSDIST(ABS(K64/L64)))</f>
        <v>0.34153088621825</v>
      </c>
      <c r="P64" s="15" t="str">
        <f aca="false">IF(O64&lt;0.01,"**",IF(O64&lt;0.05,"*",""))</f>
        <v/>
      </c>
      <c r="Q64" s="15" t="n">
        <v>284</v>
      </c>
      <c r="R64" s="15" t="n">
        <v>442</v>
      </c>
      <c r="S64" s="15"/>
    </row>
    <row r="65" customFormat="false" ht="15" hidden="false" customHeight="false" outlineLevel="0" collapsed="false">
      <c r="A65" s="15" t="s">
        <v>156</v>
      </c>
      <c r="B65" s="15" t="s">
        <v>254</v>
      </c>
      <c r="C65" s="15" t="s">
        <v>167</v>
      </c>
      <c r="D65" s="15" t="s">
        <v>249</v>
      </c>
      <c r="E65" s="16" t="n">
        <v>0.455930462199947</v>
      </c>
      <c r="F65" s="16" t="n">
        <v>0.327569700089751</v>
      </c>
      <c r="G65" s="16" t="n">
        <v>0.569647305827891</v>
      </c>
      <c r="H65" s="16" t="n">
        <v>0.386168748232204</v>
      </c>
      <c r="I65" s="17" t="n">
        <f aca="false">(F65-E65)*100</f>
        <v>-12.8360762110196</v>
      </c>
      <c r="J65" s="17" t="n">
        <f aca="false">(H65-G65)*100</f>
        <v>-18.3478557595687</v>
      </c>
      <c r="K65" s="17" t="n">
        <f aca="false">I65-J65</f>
        <v>5.51177954854907</v>
      </c>
      <c r="L65" s="18" t="n">
        <v>5.41487392560348</v>
      </c>
      <c r="M65" s="17" t="n">
        <f aca="false">K65-1.96*L65</f>
        <v>-5.10137334563376</v>
      </c>
      <c r="N65" s="17" t="n">
        <f aca="false">K65+1.96*L65</f>
        <v>16.1249324427319</v>
      </c>
      <c r="O65" s="19" t="n">
        <f aca="false">2*(1-NORMSDIST(ABS(K65/L65)))</f>
        <v>0.308727291551135</v>
      </c>
      <c r="P65" s="15" t="str">
        <f aca="false">IF(O65&lt;0.01,"**",IF(O65&lt;0.05,"*",""))</f>
        <v/>
      </c>
      <c r="Q65" s="15" t="n">
        <v>408</v>
      </c>
      <c r="R65" s="15" t="n">
        <v>598</v>
      </c>
      <c r="S65" s="15" t="s">
        <v>255</v>
      </c>
    </row>
    <row r="66" customFormat="false" ht="15" hidden="false" customHeight="false" outlineLevel="0" collapsed="false">
      <c r="A66" s="15" t="s">
        <v>156</v>
      </c>
      <c r="B66" s="15" t="s">
        <v>256</v>
      </c>
      <c r="C66" s="15" t="s">
        <v>169</v>
      </c>
      <c r="D66" s="15" t="s">
        <v>220</v>
      </c>
      <c r="E66" s="16" t="n">
        <v>0.425293970052992</v>
      </c>
      <c r="F66" s="16" t="n">
        <v>0.374788706461884</v>
      </c>
      <c r="G66" s="16" t="n">
        <v>0.370301811528693</v>
      </c>
      <c r="H66" s="16" t="n">
        <v>0.292751062995832</v>
      </c>
      <c r="I66" s="17" t="n">
        <f aca="false">(F66-E66)*100</f>
        <v>-5.05052635911075</v>
      </c>
      <c r="J66" s="17" t="n">
        <f aca="false">(H66-G66)*100</f>
        <v>-7.7550748532861</v>
      </c>
      <c r="K66" s="17" t="n">
        <f aca="false">I66-J66</f>
        <v>2.70454849417535</v>
      </c>
      <c r="L66" s="18" t="n">
        <v>4.94585635398199</v>
      </c>
      <c r="M66" s="17" t="n">
        <f aca="false">K66-1.96*L66</f>
        <v>-6.98932995962935</v>
      </c>
      <c r="N66" s="17" t="n">
        <f aca="false">K66+1.96*L66</f>
        <v>12.3984269479801</v>
      </c>
      <c r="O66" s="19" t="n">
        <f aca="false">2*(1-NORMSDIST(ABS(K66/L66)))</f>
        <v>0.584494715840363</v>
      </c>
      <c r="P66" s="15" t="str">
        <f aca="false">IF(O66&lt;0.01,"**",IF(O66&lt;0.05,"*",""))</f>
        <v/>
      </c>
      <c r="Q66" s="15" t="n">
        <v>465</v>
      </c>
      <c r="R66" s="15" t="n">
        <v>606</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264</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0.568791837162969</v>
      </c>
      <c r="F6" s="16" t="n">
        <v>0.584147318649678</v>
      </c>
      <c r="G6" s="16" t="n">
        <v>0.562508485704848</v>
      </c>
      <c r="H6" s="16" t="n">
        <v>0.553631642272874</v>
      </c>
      <c r="I6" s="17" t="n">
        <f aca="false">(F6-E6)*100</f>
        <v>1.53554814867083</v>
      </c>
      <c r="J6" s="17" t="n">
        <f aca="false">(H6-G6)*100</f>
        <v>-0.887684343197381</v>
      </c>
      <c r="K6" s="17" t="n">
        <f aca="false">I6-J6</f>
        <v>2.42323249186821</v>
      </c>
      <c r="L6" s="18" t="n">
        <v>3.99170358789578</v>
      </c>
      <c r="M6" s="17" t="n">
        <f aca="false">K6-1.96*L6</f>
        <v>-5.40050654040751</v>
      </c>
      <c r="N6" s="17" t="n">
        <f aca="false">K6+1.96*L6</f>
        <v>10.2469715241439</v>
      </c>
      <c r="O6" s="19" t="n">
        <f aca="false">2*(1-NORMSDIST(ABS(K6/L6)))</f>
        <v>0.543806287942949</v>
      </c>
      <c r="P6" s="15" t="str">
        <f aca="false">IF(O6&lt;0.01,"**",IF(O6&lt;0.05,"*",""))</f>
        <v/>
      </c>
      <c r="Q6" s="15" t="n">
        <v>528</v>
      </c>
      <c r="R6" s="15" t="n">
        <v>616</v>
      </c>
      <c r="S6" s="15"/>
    </row>
    <row r="7" customFormat="false" ht="15" hidden="false" customHeight="false" outlineLevel="0" collapsed="false">
      <c r="A7" s="15" t="s">
        <v>53</v>
      </c>
      <c r="B7" s="15" t="s">
        <v>193</v>
      </c>
      <c r="C7" s="15" t="s">
        <v>56</v>
      </c>
      <c r="D7" s="15" t="s">
        <v>192</v>
      </c>
      <c r="E7" s="16" t="n">
        <v>0.676841049997983</v>
      </c>
      <c r="F7" s="16" t="n">
        <v>0.6698195766218</v>
      </c>
      <c r="G7" s="16" t="n">
        <v>0.636925129985443</v>
      </c>
      <c r="H7" s="16" t="n">
        <v>0.684608946811599</v>
      </c>
      <c r="I7" s="17" t="n">
        <f aca="false">(F7-E7)*100</f>
        <v>-0.702147337618342</v>
      </c>
      <c r="J7" s="17" t="n">
        <f aca="false">(H7-G7)*100</f>
        <v>4.76838168261559</v>
      </c>
      <c r="K7" s="17" t="n">
        <f aca="false">I7-J7</f>
        <v>-5.47052902023393</v>
      </c>
      <c r="L7" s="18" t="n">
        <v>3.8089015738706</v>
      </c>
      <c r="M7" s="17" t="n">
        <f aca="false">K7-1.96*L7</f>
        <v>-12.9359761050203</v>
      </c>
      <c r="N7" s="17" t="n">
        <f aca="false">K7+1.96*L7</f>
        <v>1.99491806455244</v>
      </c>
      <c r="O7" s="19" t="n">
        <f aca="false">2*(1-NORMSDIST(ABS(K7/L7)))</f>
        <v>0.150931654056703</v>
      </c>
      <c r="P7" s="15" t="str">
        <f aca="false">IF(O7&lt;0.01,"**",IF(O7&lt;0.05,"*",""))</f>
        <v/>
      </c>
      <c r="Q7" s="15" t="n">
        <v>530</v>
      </c>
      <c r="R7" s="15" t="n">
        <v>609</v>
      </c>
      <c r="S7" s="15"/>
    </row>
    <row r="8" customFormat="false" ht="15" hidden="false" customHeight="false" outlineLevel="0" collapsed="false">
      <c r="A8" s="15" t="s">
        <v>53</v>
      </c>
      <c r="B8" s="15" t="s">
        <v>194</v>
      </c>
      <c r="C8" s="15" t="s">
        <v>58</v>
      </c>
      <c r="D8" s="15" t="s">
        <v>192</v>
      </c>
      <c r="E8" s="16" t="n">
        <v>0.619801055059679</v>
      </c>
      <c r="F8" s="16" t="n">
        <v>0.633337405177191</v>
      </c>
      <c r="G8" s="16" t="n">
        <v>0.605599881513324</v>
      </c>
      <c r="H8" s="16" t="n">
        <v>0.557359915078055</v>
      </c>
      <c r="I8" s="17" t="n">
        <f aca="false">(F8-E8)*100</f>
        <v>1.35363501175123</v>
      </c>
      <c r="J8" s="17" t="n">
        <f aca="false">(H8-G8)*100</f>
        <v>-4.82399664352693</v>
      </c>
      <c r="K8" s="17" t="n">
        <f aca="false">I8-J8</f>
        <v>6.17763165527816</v>
      </c>
      <c r="L8" s="18" t="n">
        <v>4.28379343629558</v>
      </c>
      <c r="M8" s="17" t="n">
        <f aca="false">K8-1.96*L8</f>
        <v>-2.21860347986117</v>
      </c>
      <c r="N8" s="17" t="n">
        <f aca="false">K8+1.96*L8</f>
        <v>14.5738667904175</v>
      </c>
      <c r="O8" s="19" t="n">
        <f aca="false">2*(1-NORMSDIST(ABS(K8/L8)))</f>
        <v>0.149275933616877</v>
      </c>
      <c r="P8" s="15" t="str">
        <f aca="false">IF(O8&lt;0.01,"**",IF(O8&lt;0.05,"*",""))</f>
        <v/>
      </c>
      <c r="Q8" s="15" t="n">
        <v>471</v>
      </c>
      <c r="R8" s="15" t="n">
        <v>500</v>
      </c>
      <c r="S8" s="15"/>
    </row>
    <row r="9" customFormat="false" ht="15" hidden="false" customHeight="false" outlineLevel="0" collapsed="false">
      <c r="A9" s="15" t="s">
        <v>53</v>
      </c>
      <c r="B9" s="15" t="s">
        <v>195</v>
      </c>
      <c r="C9" s="15" t="s">
        <v>60</v>
      </c>
      <c r="D9" s="15" t="s">
        <v>192</v>
      </c>
      <c r="E9" s="16" t="n">
        <v>0.802468352504772</v>
      </c>
      <c r="F9" s="16" t="n">
        <v>0.82404830047802</v>
      </c>
      <c r="G9" s="16" t="n">
        <v>0.766944123750909</v>
      </c>
      <c r="H9" s="16" t="n">
        <v>0.713561924715862</v>
      </c>
      <c r="I9" s="17" t="n">
        <f aca="false">(F9-E9)*100</f>
        <v>2.15799479732481</v>
      </c>
      <c r="J9" s="17" t="n">
        <f aca="false">(H9-G9)*100</f>
        <v>-5.33821990350469</v>
      </c>
      <c r="K9" s="17" t="n">
        <f aca="false">I9-J9</f>
        <v>7.49621470082951</v>
      </c>
      <c r="L9" s="18" t="n">
        <v>3.37245103561108</v>
      </c>
      <c r="M9" s="17" t="n">
        <f aca="false">K9-1.96*L9</f>
        <v>0.886210671031797</v>
      </c>
      <c r="N9" s="17" t="n">
        <f aca="false">K9+1.96*L9</f>
        <v>14.1062187306272</v>
      </c>
      <c r="O9" s="19" t="n">
        <f aca="false">2*(1-NORMSDIST(ABS(K9/L9)))</f>
        <v>0.0262306785912185</v>
      </c>
      <c r="P9" s="15" t="str">
        <f aca="false">IF(O9&lt;0.01,"**",IF(O9&lt;0.05,"*",""))</f>
        <v>*</v>
      </c>
      <c r="Q9" s="15" t="n">
        <v>507</v>
      </c>
      <c r="R9" s="15" t="n">
        <v>580</v>
      </c>
      <c r="S9" s="15"/>
    </row>
    <row r="10" customFormat="false" ht="15" hidden="false" customHeight="false" outlineLevel="0" collapsed="false">
      <c r="A10" s="15" t="s">
        <v>53</v>
      </c>
      <c r="B10" s="15" t="s">
        <v>196</v>
      </c>
      <c r="C10" s="15" t="s">
        <v>62</v>
      </c>
      <c r="D10" s="15" t="s">
        <v>192</v>
      </c>
      <c r="E10" s="16" t="n">
        <v>0.81786269839187</v>
      </c>
      <c r="F10" s="16" t="n">
        <v>0.783094734101486</v>
      </c>
      <c r="G10" s="16" t="n">
        <v>0.792637681880636</v>
      </c>
      <c r="H10" s="16" t="n">
        <v>0.792467132065333</v>
      </c>
      <c r="I10" s="17" t="n">
        <f aca="false">(F10-E10)*100</f>
        <v>-3.47679642903841</v>
      </c>
      <c r="J10" s="17" t="n">
        <f aca="false">(H10-G10)*100</f>
        <v>-0.0170549815303844</v>
      </c>
      <c r="K10" s="17" t="n">
        <f aca="false">I10-J10</f>
        <v>-3.45974144750802</v>
      </c>
      <c r="L10" s="18" t="n">
        <v>3.41968004291303</v>
      </c>
      <c r="M10" s="17" t="n">
        <f aca="false">K10-1.96*L10</f>
        <v>-10.1623143316176</v>
      </c>
      <c r="N10" s="17" t="n">
        <f aca="false">K10+1.96*L10</f>
        <v>3.24283143660152</v>
      </c>
      <c r="O10" s="19" t="n">
        <f aca="false">2*(1-NORMSDIST(ABS(K10/L10)))</f>
        <v>0.311674361962586</v>
      </c>
      <c r="P10" s="15" t="str">
        <f aca="false">IF(O10&lt;0.01,"**",IF(O10&lt;0.05,"*",""))</f>
        <v/>
      </c>
      <c r="Q10" s="15" t="n">
        <v>459</v>
      </c>
      <c r="R10" s="15" t="n">
        <v>474</v>
      </c>
      <c r="S10" s="15"/>
    </row>
    <row r="11" customFormat="false" ht="15" hidden="false" customHeight="false" outlineLevel="0" collapsed="false">
      <c r="A11" s="15" t="s">
        <v>53</v>
      </c>
      <c r="B11" s="15" t="s">
        <v>197</v>
      </c>
      <c r="C11" s="15" t="s">
        <v>64</v>
      </c>
      <c r="D11" s="15" t="s">
        <v>192</v>
      </c>
      <c r="E11" s="16" t="n">
        <v>0.832428549905377</v>
      </c>
      <c r="F11" s="16" t="n">
        <v>0.792905925370564</v>
      </c>
      <c r="G11" s="16" t="n">
        <v>0.794529805127226</v>
      </c>
      <c r="H11" s="16" t="n">
        <v>0.782120695334005</v>
      </c>
      <c r="I11" s="17" t="n">
        <f aca="false">(F11-E11)*100</f>
        <v>-3.95226245348121</v>
      </c>
      <c r="J11" s="17" t="n">
        <f aca="false">(H11-G11)*100</f>
        <v>-1.24091097932212</v>
      </c>
      <c r="K11" s="17" t="n">
        <f aca="false">I11-J11</f>
        <v>-2.7113514741591</v>
      </c>
      <c r="L11" s="18" t="n">
        <v>2.94955632695811</v>
      </c>
      <c r="M11" s="17" t="n">
        <f aca="false">K11-1.96*L11</f>
        <v>-8.49248187499699</v>
      </c>
      <c r="N11" s="17" t="n">
        <f aca="false">K11+1.96*L11</f>
        <v>3.06977892667879</v>
      </c>
      <c r="O11" s="19" t="n">
        <f aca="false">2*(1-NORMSDIST(ABS(K11/L11)))</f>
        <v>0.357969819898199</v>
      </c>
      <c r="P11" s="15" t="str">
        <f aca="false">IF(O11&lt;0.01,"**",IF(O11&lt;0.05,"*",""))</f>
        <v/>
      </c>
      <c r="Q11" s="15" t="n">
        <v>515</v>
      </c>
      <c r="R11" s="15" t="n">
        <v>595</v>
      </c>
      <c r="S11" s="15"/>
    </row>
    <row r="12" customFormat="false" ht="15" hidden="false" customHeight="false" outlineLevel="0" collapsed="false">
      <c r="A12" s="15" t="s">
        <v>53</v>
      </c>
      <c r="B12" s="15" t="s">
        <v>198</v>
      </c>
      <c r="C12" s="15" t="s">
        <v>66</v>
      </c>
      <c r="D12" s="15" t="s">
        <v>192</v>
      </c>
      <c r="E12" s="16" t="n">
        <v>0.30329928692461</v>
      </c>
      <c r="F12" s="16" t="n">
        <v>0.11122262256226</v>
      </c>
      <c r="G12" s="16" t="n">
        <v>0.294551694119046</v>
      </c>
      <c r="H12" s="16" t="n">
        <v>0.15890139786451</v>
      </c>
      <c r="I12" s="17" t="n">
        <f aca="false">(F12-E12)*100</f>
        <v>-19.2076664362351</v>
      </c>
      <c r="J12" s="17" t="n">
        <f aca="false">(H12-G12)*100</f>
        <v>-13.5650296254537</v>
      </c>
      <c r="K12" s="17" t="n">
        <f aca="false">I12-J12</f>
        <v>-5.64263681078143</v>
      </c>
      <c r="L12" s="18" t="n">
        <v>3.88843420694849</v>
      </c>
      <c r="M12" s="17" t="n">
        <f aca="false">K12-1.96*L12</f>
        <v>-13.2639678564005</v>
      </c>
      <c r="N12" s="17" t="n">
        <f aca="false">K12+1.96*L12</f>
        <v>1.97869423483762</v>
      </c>
      <c r="O12" s="19" t="n">
        <f aca="false">2*(1-NORMSDIST(ABS(K12/L12)))</f>
        <v>0.146742713397701</v>
      </c>
      <c r="P12" s="15" t="str">
        <f aca="false">IF(O12&lt;0.01,"**",IF(O12&lt;0.05,"*",""))</f>
        <v/>
      </c>
      <c r="Q12" s="15" t="n">
        <v>415</v>
      </c>
      <c r="R12" s="15" t="n">
        <v>474</v>
      </c>
      <c r="S12" s="15"/>
    </row>
    <row r="13" customFormat="false" ht="15" hidden="false" customHeight="false" outlineLevel="0" collapsed="false">
      <c r="A13" s="15" t="s">
        <v>53</v>
      </c>
      <c r="B13" s="15" t="s">
        <v>199</v>
      </c>
      <c r="C13" s="15" t="s">
        <v>68</v>
      </c>
      <c r="D13" s="15" t="s">
        <v>192</v>
      </c>
      <c r="E13" s="16" t="n">
        <v>0.843519764176477</v>
      </c>
      <c r="F13" s="16" t="n">
        <v>0.762610981746762</v>
      </c>
      <c r="G13" s="16" t="n">
        <v>0.854903655170666</v>
      </c>
      <c r="H13" s="16" t="n">
        <v>0.794592237113152</v>
      </c>
      <c r="I13" s="17" t="n">
        <f aca="false">(F13-E13)*100</f>
        <v>-8.09087824297155</v>
      </c>
      <c r="J13" s="17" t="n">
        <f aca="false">(H13-G13)*100</f>
        <v>-6.03114180575135</v>
      </c>
      <c r="K13" s="17" t="n">
        <f aca="false">I13-J13</f>
        <v>-2.0597364372202</v>
      </c>
      <c r="L13" s="18" t="n">
        <v>3.06212192668508</v>
      </c>
      <c r="M13" s="17" t="n">
        <f aca="false">K13-1.96*L13</f>
        <v>-8.06149541352295</v>
      </c>
      <c r="N13" s="17" t="n">
        <f aca="false">K13+1.96*L13</f>
        <v>3.94202253908256</v>
      </c>
      <c r="O13" s="19" t="n">
        <f aca="false">2*(1-NORMSDIST(ABS(K13/L13)))</f>
        <v>0.501169958516603</v>
      </c>
      <c r="P13" s="15" t="str">
        <f aca="false">IF(O13&lt;0.01,"**",IF(O13&lt;0.05,"*",""))</f>
        <v/>
      </c>
      <c r="Q13" s="15" t="n">
        <v>482</v>
      </c>
      <c r="R13" s="15" t="n">
        <v>560</v>
      </c>
      <c r="S13" s="15"/>
    </row>
    <row r="14" customFormat="false" ht="15" hidden="false" customHeight="false" outlineLevel="0" collapsed="false">
      <c r="A14" s="15" t="s">
        <v>53</v>
      </c>
      <c r="B14" s="15" t="s">
        <v>200</v>
      </c>
      <c r="C14" s="15" t="s">
        <v>70</v>
      </c>
      <c r="D14" s="15" t="s">
        <v>192</v>
      </c>
      <c r="E14" s="16" t="n">
        <v>0.673342348535166</v>
      </c>
      <c r="F14" s="16" t="n">
        <v>0.519973047187298</v>
      </c>
      <c r="G14" s="16" t="n">
        <v>0.69074815805904</v>
      </c>
      <c r="H14" s="16" t="n">
        <v>0.518322142225847</v>
      </c>
      <c r="I14" s="17" t="n">
        <f aca="false">(F14-E14)*100</f>
        <v>-15.3369301347869</v>
      </c>
      <c r="J14" s="17" t="n">
        <f aca="false">(H14-G14)*100</f>
        <v>-17.2426015833193</v>
      </c>
      <c r="K14" s="17" t="n">
        <f aca="false">I14-J14</f>
        <v>1.90567144853246</v>
      </c>
      <c r="L14" s="18" t="n">
        <v>4.26354281133934</v>
      </c>
      <c r="M14" s="17" t="n">
        <f aca="false">K14-1.96*L14</f>
        <v>-6.45087246169264</v>
      </c>
      <c r="N14" s="17" t="n">
        <f aca="false">K14+1.96*L14</f>
        <v>10.2622153587576</v>
      </c>
      <c r="O14" s="19" t="n">
        <f aca="false">2*(1-NORMSDIST(ABS(K14/L14)))</f>
        <v>0.654897445917233</v>
      </c>
      <c r="P14" s="15" t="str">
        <f aca="false">IF(O14&lt;0.01,"**",IF(O14&lt;0.05,"*",""))</f>
        <v/>
      </c>
      <c r="Q14" s="15" t="n">
        <v>464</v>
      </c>
      <c r="R14" s="15" t="n">
        <v>534</v>
      </c>
      <c r="S14" s="15"/>
    </row>
    <row r="15" customFormat="false" ht="15" hidden="false" customHeight="false" outlineLevel="0" collapsed="false">
      <c r="A15" s="15" t="s">
        <v>53</v>
      </c>
      <c r="B15" s="15" t="s">
        <v>201</v>
      </c>
      <c r="C15" s="15" t="s">
        <v>72</v>
      </c>
      <c r="D15" s="15" t="s">
        <v>192</v>
      </c>
      <c r="E15" s="16" t="n">
        <v>0.600785261160775</v>
      </c>
      <c r="F15" s="16" t="n">
        <v>0.377630419628227</v>
      </c>
      <c r="G15" s="16" t="n">
        <v>0.590281111359914</v>
      </c>
      <c r="H15" s="16" t="n">
        <v>0.381592053430481</v>
      </c>
      <c r="I15" s="17" t="n">
        <f aca="false">(F15-E15)*100</f>
        <v>-22.3154841532548</v>
      </c>
      <c r="J15" s="17" t="n">
        <f aca="false">(H15-G15)*100</f>
        <v>-20.8689057929433</v>
      </c>
      <c r="K15" s="17" t="n">
        <f aca="false">I15-J15</f>
        <v>-1.44657836031154</v>
      </c>
      <c r="L15" s="18" t="n">
        <v>4.55824449222265</v>
      </c>
      <c r="M15" s="17" t="n">
        <f aca="false">K15-1.96*L15</f>
        <v>-10.3807375650679</v>
      </c>
      <c r="N15" s="17" t="n">
        <f aca="false">K15+1.96*L15</f>
        <v>7.48758084444484</v>
      </c>
      <c r="O15" s="19" t="n">
        <f aca="false">2*(1-NORMSDIST(ABS(K15/L15)))</f>
        <v>0.75097480116905</v>
      </c>
      <c r="P15" s="15" t="str">
        <f aca="false">IF(O15&lt;0.01,"**",IF(O15&lt;0.05,"*",""))</f>
        <v/>
      </c>
      <c r="Q15" s="15" t="n">
        <v>406</v>
      </c>
      <c r="R15" s="15" t="n">
        <v>490</v>
      </c>
      <c r="S15" s="15"/>
    </row>
    <row r="16" customFormat="false" ht="15" hidden="false" customHeight="false" outlineLevel="0" collapsed="false">
      <c r="A16" s="15" t="s">
        <v>53</v>
      </c>
      <c r="B16" s="15" t="s">
        <v>202</v>
      </c>
      <c r="C16" s="15" t="s">
        <v>74</v>
      </c>
      <c r="D16" s="15" t="s">
        <v>192</v>
      </c>
      <c r="E16" s="16" t="n">
        <v>0.743580338848757</v>
      </c>
      <c r="F16" s="16" t="n">
        <v>0.651787434535054</v>
      </c>
      <c r="G16" s="16" t="n">
        <v>0.692579404815797</v>
      </c>
      <c r="H16" s="16" t="n">
        <v>0.65386202809443</v>
      </c>
      <c r="I16" s="17" t="n">
        <f aca="false">(F16-E16)*100</f>
        <v>-9.17929043137035</v>
      </c>
      <c r="J16" s="17" t="n">
        <f aca="false">(H16-G16)*100</f>
        <v>-3.87173767213665</v>
      </c>
      <c r="K16" s="17" t="n">
        <f aca="false">I16-J16</f>
        <v>-5.30755275923369</v>
      </c>
      <c r="L16" s="18" t="n">
        <v>3.90159793071946</v>
      </c>
      <c r="M16" s="17" t="n">
        <f aca="false">K16-1.96*L16</f>
        <v>-12.9546847034438</v>
      </c>
      <c r="N16" s="17" t="n">
        <f aca="false">K16+1.96*L16</f>
        <v>2.33957918497645</v>
      </c>
      <c r="O16" s="19" t="n">
        <f aca="false">2*(1-NORMSDIST(ABS(K16/L16)))</f>
        <v>0.173718056785333</v>
      </c>
      <c r="P16" s="15" t="str">
        <f aca="false">IF(O16&lt;0.01,"**",IF(O16&lt;0.05,"*",""))</f>
        <v/>
      </c>
      <c r="Q16" s="15" t="n">
        <v>414</v>
      </c>
      <c r="R16" s="15" t="n">
        <v>438</v>
      </c>
      <c r="S16" s="15"/>
    </row>
    <row r="17" customFormat="false" ht="15" hidden="false" customHeight="false" outlineLevel="0" collapsed="false">
      <c r="A17" s="15" t="s">
        <v>53</v>
      </c>
      <c r="B17" s="15" t="s">
        <v>203</v>
      </c>
      <c r="C17" s="15" t="s">
        <v>76</v>
      </c>
      <c r="D17" s="15" t="s">
        <v>192</v>
      </c>
      <c r="E17" s="16" t="n">
        <v>0.512554959815948</v>
      </c>
      <c r="F17" s="16" t="n">
        <v>0.391092485497815</v>
      </c>
      <c r="G17" s="16" t="n">
        <v>0.498240462473421</v>
      </c>
      <c r="H17" s="16" t="n">
        <v>0.424332053767426</v>
      </c>
      <c r="I17" s="17" t="n">
        <f aca="false">(F17-E17)*100</f>
        <v>-12.1462474318133</v>
      </c>
      <c r="J17" s="17" t="n">
        <f aca="false">(H17-G17)*100</f>
        <v>-7.39084087059955</v>
      </c>
      <c r="K17" s="17" t="n">
        <f aca="false">I17-J17</f>
        <v>-4.75540656121374</v>
      </c>
      <c r="L17" s="18" t="n">
        <v>3.97381410935861</v>
      </c>
      <c r="M17" s="17" t="n">
        <f aca="false">K17-1.96*L17</f>
        <v>-12.5440822155566</v>
      </c>
      <c r="N17" s="17" t="n">
        <f aca="false">K17+1.96*L17</f>
        <v>3.03326909312913</v>
      </c>
      <c r="O17" s="19" t="n">
        <f aca="false">2*(1-NORMSDIST(ABS(K17/L17)))</f>
        <v>0.231429078694885</v>
      </c>
      <c r="P17" s="15" t="str">
        <f aca="false">IF(O17&lt;0.01,"**",IF(O17&lt;0.05,"*",""))</f>
        <v/>
      </c>
      <c r="Q17" s="15" t="n">
        <v>512</v>
      </c>
      <c r="R17" s="15" t="n">
        <v>608</v>
      </c>
      <c r="S17" s="15"/>
    </row>
    <row r="18" customFormat="false" ht="15" hidden="false" customHeight="false" outlineLevel="0" collapsed="false">
      <c r="A18" s="15" t="s">
        <v>53</v>
      </c>
      <c r="B18" s="15" t="s">
        <v>204</v>
      </c>
      <c r="C18" s="15" t="s">
        <v>78</v>
      </c>
      <c r="D18" s="15" t="s">
        <v>192</v>
      </c>
      <c r="E18" s="16" t="n">
        <v>0.875343216292506</v>
      </c>
      <c r="F18" s="16" t="n">
        <v>0.873625270743182</v>
      </c>
      <c r="G18" s="16" t="n">
        <v>0.831605577350923</v>
      </c>
      <c r="H18" s="16" t="n">
        <v>0.870082694262058</v>
      </c>
      <c r="I18" s="17" t="n">
        <f aca="false">(F18-E18)*100</f>
        <v>-0.171794554932381</v>
      </c>
      <c r="J18" s="17" t="n">
        <f aca="false">(H18-G18)*100</f>
        <v>3.84771169111345</v>
      </c>
      <c r="K18" s="17" t="n">
        <f aca="false">I18-J18</f>
        <v>-4.01950624604583</v>
      </c>
      <c r="L18" s="18" t="n">
        <v>2.64889756871388</v>
      </c>
      <c r="M18" s="17" t="n">
        <f aca="false">K18-1.96*L18</f>
        <v>-9.21134548072504</v>
      </c>
      <c r="N18" s="17" t="n">
        <f aca="false">K18+1.96*L18</f>
        <v>1.17233298863337</v>
      </c>
      <c r="O18" s="19" t="n">
        <f aca="false">2*(1-NORMSDIST(ABS(K18/L18)))</f>
        <v>0.129159144231482</v>
      </c>
      <c r="P18" s="15" t="str">
        <f aca="false">IF(O18&lt;0.01,"**",IF(O18&lt;0.05,"*",""))</f>
        <v/>
      </c>
      <c r="Q18" s="15" t="n">
        <v>491</v>
      </c>
      <c r="R18" s="15" t="n">
        <v>568</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0.52476068484212</v>
      </c>
      <c r="F20" s="16" t="n">
        <v>0.502849206384129</v>
      </c>
      <c r="G20" s="16" t="n">
        <v>0.586852606848542</v>
      </c>
      <c r="H20" s="16" t="n">
        <v>0.515163514172804</v>
      </c>
      <c r="I20" s="17" t="n">
        <f aca="false">(F20-E20)*100</f>
        <v>-2.19114784579907</v>
      </c>
      <c r="J20" s="17" t="n">
        <f aca="false">(H20-G20)*100</f>
        <v>-7.16890926757382</v>
      </c>
      <c r="K20" s="17" t="n">
        <f aca="false">I20-J20</f>
        <v>4.97776142177475</v>
      </c>
      <c r="L20" s="18" t="n">
        <v>4.05693151460845</v>
      </c>
      <c r="M20" s="17" t="n">
        <f aca="false">K20-1.96*L20</f>
        <v>-2.9738243468578</v>
      </c>
      <c r="N20" s="17" t="n">
        <f aca="false">K20+1.96*L20</f>
        <v>12.9293471904073</v>
      </c>
      <c r="O20" s="19" t="n">
        <f aca="false">2*(1-NORMSDIST(ABS(K20/L20)))</f>
        <v>0.219831257649109</v>
      </c>
      <c r="P20" s="15" t="str">
        <f aca="false">IF(O20&lt;0.01,"**",IF(O20&lt;0.05,"*",""))</f>
        <v/>
      </c>
      <c r="Q20" s="15" t="n">
        <v>527</v>
      </c>
      <c r="R20" s="15" t="n">
        <v>606</v>
      </c>
      <c r="S20" s="15"/>
    </row>
    <row r="21" customFormat="false" ht="15" hidden="false" customHeight="false" outlineLevel="0" collapsed="false">
      <c r="A21" s="15" t="s">
        <v>80</v>
      </c>
      <c r="B21" s="15" t="s">
        <v>206</v>
      </c>
      <c r="C21" s="15" t="s">
        <v>83</v>
      </c>
      <c r="D21" s="15" t="s">
        <v>192</v>
      </c>
      <c r="E21" s="16" t="n">
        <v>0.910077082156528</v>
      </c>
      <c r="F21" s="16" t="n">
        <v>0.888147170787522</v>
      </c>
      <c r="G21" s="16" t="n">
        <v>0.907661674950055</v>
      </c>
      <c r="H21" s="16" t="n">
        <v>0.875200497082886</v>
      </c>
      <c r="I21" s="17" t="n">
        <f aca="false">(F21-E21)*100</f>
        <v>-2.19299113690061</v>
      </c>
      <c r="J21" s="17" t="n">
        <f aca="false">(H21-G21)*100</f>
        <v>-3.24611778671683</v>
      </c>
      <c r="K21" s="17" t="n">
        <f aca="false">I21-J21</f>
        <v>1.05312664981622</v>
      </c>
      <c r="L21" s="18" t="n">
        <v>2.33187880887165</v>
      </c>
      <c r="M21" s="17" t="n">
        <f aca="false">K21-1.96*L21</f>
        <v>-3.51735581557221</v>
      </c>
      <c r="N21" s="17" t="n">
        <f aca="false">K21+1.96*L21</f>
        <v>5.62360911520464</v>
      </c>
      <c r="O21" s="19" t="n">
        <f aca="false">2*(1-NORMSDIST(ABS(K21/L21)))</f>
        <v>0.651541664909697</v>
      </c>
      <c r="P21" s="15" t="str">
        <f aca="false">IF(O21&lt;0.01,"**",IF(O21&lt;0.05,"*",""))</f>
        <v/>
      </c>
      <c r="Q21" s="15" t="n">
        <v>529</v>
      </c>
      <c r="R21" s="15" t="n">
        <v>613</v>
      </c>
      <c r="S21" s="15"/>
    </row>
    <row r="22" customFormat="false" ht="15" hidden="false" customHeight="false" outlineLevel="0" collapsed="false">
      <c r="A22" s="15" t="s">
        <v>80</v>
      </c>
      <c r="B22" s="15" t="s">
        <v>207</v>
      </c>
      <c r="C22" s="15" t="s">
        <v>85</v>
      </c>
      <c r="D22" s="15" t="s">
        <v>192</v>
      </c>
      <c r="E22" s="16" t="n">
        <v>0.967753018700866</v>
      </c>
      <c r="F22" s="16" t="n">
        <v>0.92471067951114</v>
      </c>
      <c r="G22" s="16" t="n">
        <v>0.949667658213887</v>
      </c>
      <c r="H22" s="16" t="n">
        <v>0.912929652814018</v>
      </c>
      <c r="I22" s="17" t="n">
        <f aca="false">(F22-E22)*100</f>
        <v>-4.30423391897253</v>
      </c>
      <c r="J22" s="17" t="n">
        <f aca="false">(H22-G22)*100</f>
        <v>-3.67380053998686</v>
      </c>
      <c r="K22" s="17" t="n">
        <f aca="false">I22-J22</f>
        <v>-0.630433378985674</v>
      </c>
      <c r="L22" s="18" t="n">
        <v>1.68415007719264</v>
      </c>
      <c r="M22" s="17" t="n">
        <f aca="false">K22-1.96*L22</f>
        <v>-3.93136753028326</v>
      </c>
      <c r="N22" s="17" t="n">
        <f aca="false">K22+1.96*L22</f>
        <v>2.67050077231191</v>
      </c>
      <c r="O22" s="19" t="n">
        <f aca="false">2*(1-NORMSDIST(ABS(K22/L22)))</f>
        <v>0.708156394244832</v>
      </c>
      <c r="P22" s="15" t="str">
        <f aca="false">IF(O22&lt;0.01,"**",IF(O22&lt;0.05,"*",""))</f>
        <v/>
      </c>
      <c r="Q22" s="15" t="n">
        <v>529</v>
      </c>
      <c r="R22" s="15" t="n">
        <v>611</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0.473428908988563</v>
      </c>
      <c r="F24" s="16" t="n">
        <v>0.581612327020544</v>
      </c>
      <c r="G24" s="16" t="n">
        <v>0.510621000199031</v>
      </c>
      <c r="H24" s="16" t="n">
        <v>0.531184848290185</v>
      </c>
      <c r="I24" s="17" t="n">
        <f aca="false">(F24-E24)*100</f>
        <v>10.8183418031981</v>
      </c>
      <c r="J24" s="17" t="n">
        <f aca="false">(H24-G24)*100</f>
        <v>2.05638480911542</v>
      </c>
      <c r="K24" s="17" t="n">
        <f aca="false">I24-J24</f>
        <v>8.76195699408268</v>
      </c>
      <c r="L24" s="18" t="n">
        <v>3.98086607089579</v>
      </c>
      <c r="M24" s="17" t="n">
        <f aca="false">K24-1.96*L24</f>
        <v>0.959459495126937</v>
      </c>
      <c r="N24" s="17" t="n">
        <f aca="false">K24+1.96*L24</f>
        <v>16.5644544930384</v>
      </c>
      <c r="O24" s="19" t="n">
        <f aca="false">2*(1-NORMSDIST(ABS(K24/L24)))</f>
        <v>0.0277347652989002</v>
      </c>
      <c r="P24" s="15" t="str">
        <f aca="false">IF(O24&lt;0.01,"**",IF(O24&lt;0.05,"*",""))</f>
        <v>*</v>
      </c>
      <c r="Q24" s="15" t="n">
        <v>526</v>
      </c>
      <c r="R24" s="15" t="n">
        <v>610</v>
      </c>
      <c r="S24" s="15"/>
    </row>
    <row r="25" customFormat="false" ht="15" hidden="false" customHeight="false" outlineLevel="0" collapsed="false">
      <c r="A25" s="15" t="s">
        <v>87</v>
      </c>
      <c r="B25" s="15" t="s">
        <v>210</v>
      </c>
      <c r="C25" s="15" t="s">
        <v>90</v>
      </c>
      <c r="D25" s="15" t="s">
        <v>209</v>
      </c>
      <c r="E25" s="16" t="n">
        <v>0.352604390972021</v>
      </c>
      <c r="F25" s="16" t="n">
        <v>0.464175994755182</v>
      </c>
      <c r="G25" s="16" t="n">
        <v>0.420548493046496</v>
      </c>
      <c r="H25" s="16" t="n">
        <v>0.461099084760768</v>
      </c>
      <c r="I25" s="17" t="n">
        <f aca="false">(F25-E25)*100</f>
        <v>11.1571603783161</v>
      </c>
      <c r="J25" s="17" t="n">
        <f aca="false">(H25-G25)*100</f>
        <v>4.05505917142722</v>
      </c>
      <c r="K25" s="17" t="n">
        <f aca="false">I25-J25</f>
        <v>7.10210120688888</v>
      </c>
      <c r="L25" s="18" t="n">
        <v>3.86407869601295</v>
      </c>
      <c r="M25" s="17" t="n">
        <f aca="false">K25-1.96*L25</f>
        <v>-0.471493037296501</v>
      </c>
      <c r="N25" s="17" t="n">
        <f aca="false">K25+1.96*L25</f>
        <v>14.6756954510743</v>
      </c>
      <c r="O25" s="19" t="n">
        <f aca="false">2*(1-NORMSDIST(ABS(K25/L25)))</f>
        <v>0.0660652820880756</v>
      </c>
      <c r="P25" s="15" t="str">
        <f aca="false">IF(O25&lt;0.01,"**",IF(O25&lt;0.05,"*",""))</f>
        <v/>
      </c>
      <c r="Q25" s="15" t="n">
        <v>515</v>
      </c>
      <c r="R25" s="15" t="n">
        <v>565</v>
      </c>
      <c r="S25" s="15"/>
    </row>
    <row r="26" customFormat="false" ht="15" hidden="false" customHeight="false" outlineLevel="0" collapsed="false">
      <c r="A26" s="15" t="s">
        <v>87</v>
      </c>
      <c r="B26" s="15" t="s">
        <v>211</v>
      </c>
      <c r="C26" s="15" t="s">
        <v>92</v>
      </c>
      <c r="D26" s="15" t="s">
        <v>209</v>
      </c>
      <c r="E26" s="16" t="n">
        <v>0.705345715412787</v>
      </c>
      <c r="F26" s="16" t="n">
        <v>0.812718495069981</v>
      </c>
      <c r="G26" s="16" t="n">
        <v>0.722520023364498</v>
      </c>
      <c r="H26" s="16" t="n">
        <v>0.752888000246843</v>
      </c>
      <c r="I26" s="17" t="n">
        <f aca="false">(F26-E26)*100</f>
        <v>10.7372779657193</v>
      </c>
      <c r="J26" s="17" t="n">
        <f aca="false">(H26-G26)*100</f>
        <v>3.03679768823445</v>
      </c>
      <c r="K26" s="17" t="n">
        <f aca="false">I26-J26</f>
        <v>7.70048027748488</v>
      </c>
      <c r="L26" s="18" t="n">
        <v>3.7408551906302</v>
      </c>
      <c r="M26" s="17" t="n">
        <f aca="false">K26-1.96*L26</f>
        <v>0.368404103849696</v>
      </c>
      <c r="N26" s="17" t="n">
        <f aca="false">K26+1.96*L26</f>
        <v>15.0325564511201</v>
      </c>
      <c r="O26" s="19" t="n">
        <f aca="false">2*(1-NORMSDIST(ABS(K26/L26)))</f>
        <v>0.039543959112325</v>
      </c>
      <c r="P26" s="15" t="str">
        <f aca="false">IF(O26&lt;0.01,"**",IF(O26&lt;0.05,"*",""))</f>
        <v>*</v>
      </c>
      <c r="Q26" s="15" t="n">
        <v>527</v>
      </c>
      <c r="R26" s="15" t="n">
        <v>612</v>
      </c>
      <c r="S26" s="15"/>
    </row>
    <row r="27" customFormat="false" ht="15" hidden="false" customHeight="false" outlineLevel="0" collapsed="false">
      <c r="A27" s="15" t="s">
        <v>87</v>
      </c>
      <c r="B27" s="15" t="s">
        <v>212</v>
      </c>
      <c r="C27" s="15" t="s">
        <v>94</v>
      </c>
      <c r="D27" s="15" t="s">
        <v>209</v>
      </c>
      <c r="E27" s="16" t="n">
        <v>0.441781286960102</v>
      </c>
      <c r="F27" s="16" t="n">
        <v>0.497528741035631</v>
      </c>
      <c r="G27" s="16" t="n">
        <v>0.434288214064754</v>
      </c>
      <c r="H27" s="16" t="n">
        <v>0.415229731809105</v>
      </c>
      <c r="I27" s="17" t="n">
        <f aca="false">(F27-E27)*100</f>
        <v>5.57474540755295</v>
      </c>
      <c r="J27" s="17" t="n">
        <f aca="false">(H27-G27)*100</f>
        <v>-1.90584822556496</v>
      </c>
      <c r="K27" s="17" t="n">
        <f aca="false">I27-J27</f>
        <v>7.48059363311791</v>
      </c>
      <c r="L27" s="18" t="n">
        <v>4.11348631780482</v>
      </c>
      <c r="M27" s="17" t="n">
        <f aca="false">K27-1.96*L27</f>
        <v>-0.581839549779537</v>
      </c>
      <c r="N27" s="17" t="n">
        <f aca="false">K27+1.96*L27</f>
        <v>15.5430268160154</v>
      </c>
      <c r="O27" s="19" t="n">
        <f aca="false">2*(1-NORMSDIST(ABS(K27/L27)))</f>
        <v>0.0689796260478961</v>
      </c>
      <c r="P27" s="15" t="str">
        <f aca="false">IF(O27&lt;0.01,"**",IF(O27&lt;0.05,"*",""))</f>
        <v/>
      </c>
      <c r="Q27" s="15" t="n">
        <v>506</v>
      </c>
      <c r="R27" s="15" t="n">
        <v>539</v>
      </c>
      <c r="S27" s="15"/>
    </row>
    <row r="28" customFormat="false" ht="15" hidden="false" customHeight="false" outlineLevel="0" collapsed="false">
      <c r="A28" s="15" t="s">
        <v>87</v>
      </c>
      <c r="B28" s="15" t="s">
        <v>213</v>
      </c>
      <c r="C28" s="15" t="s">
        <v>96</v>
      </c>
      <c r="D28" s="15" t="s">
        <v>209</v>
      </c>
      <c r="E28" s="16" t="n">
        <v>0.462063868835461</v>
      </c>
      <c r="F28" s="16" t="n">
        <v>0.605754296592082</v>
      </c>
      <c r="G28" s="16" t="n">
        <v>0.46440464293262</v>
      </c>
      <c r="H28" s="16" t="n">
        <v>0.538594063413393</v>
      </c>
      <c r="I28" s="17" t="n">
        <f aca="false">(F28-E28)*100</f>
        <v>14.3690427756621</v>
      </c>
      <c r="J28" s="17" t="n">
        <f aca="false">(H28-G28)*100</f>
        <v>7.41894204807725</v>
      </c>
      <c r="K28" s="17" t="n">
        <f aca="false">I28-J28</f>
        <v>6.95010072758489</v>
      </c>
      <c r="L28" s="18" t="n">
        <v>4.07342611689141</v>
      </c>
      <c r="M28" s="17" t="n">
        <f aca="false">K28-1.96*L28</f>
        <v>-1.03381446152228</v>
      </c>
      <c r="N28" s="17" t="n">
        <f aca="false">K28+1.96*L28</f>
        <v>14.934015916692</v>
      </c>
      <c r="O28" s="19" t="n">
        <f aca="false">2*(1-NORMSDIST(ABS(K28/L28)))</f>
        <v>0.0879698852559199</v>
      </c>
      <c r="P28" s="15" t="str">
        <f aca="false">IF(O28&lt;0.01,"**",IF(O28&lt;0.05,"*",""))</f>
        <v/>
      </c>
      <c r="Q28" s="15" t="n">
        <v>505</v>
      </c>
      <c r="R28" s="15" t="n">
        <v>568</v>
      </c>
      <c r="S28" s="15"/>
    </row>
    <row r="29" customFormat="false" ht="15" hidden="false" customHeight="false" outlineLevel="0" collapsed="false">
      <c r="A29" s="15" t="s">
        <v>87</v>
      </c>
      <c r="B29" s="15" t="s">
        <v>214</v>
      </c>
      <c r="C29" s="15" t="s">
        <v>98</v>
      </c>
      <c r="D29" s="15" t="s">
        <v>209</v>
      </c>
      <c r="E29" s="16" t="n">
        <v>0.345241824228331</v>
      </c>
      <c r="F29" s="16" t="n">
        <v>0.455278224773498</v>
      </c>
      <c r="G29" s="16" t="n">
        <v>0.33280947217905</v>
      </c>
      <c r="H29" s="16" t="n">
        <v>0.36850609455099</v>
      </c>
      <c r="I29" s="17" t="n">
        <f aca="false">(F29-E29)*100</f>
        <v>11.0036400545168</v>
      </c>
      <c r="J29" s="17" t="n">
        <f aca="false">(H29-G29)*100</f>
        <v>3.56966223719407</v>
      </c>
      <c r="K29" s="17" t="n">
        <f aca="false">I29-J29</f>
        <v>7.43397781732269</v>
      </c>
      <c r="L29" s="18" t="n">
        <v>4.09172143442777</v>
      </c>
      <c r="M29" s="17" t="n">
        <f aca="false">K29-1.96*L29</f>
        <v>-0.585796194155744</v>
      </c>
      <c r="N29" s="17" t="n">
        <f aca="false">K29+1.96*L29</f>
        <v>15.4537518288011</v>
      </c>
      <c r="O29" s="19" t="n">
        <f aca="false">2*(1-NORMSDIST(ABS(K29/L29)))</f>
        <v>0.0692425651047719</v>
      </c>
      <c r="P29" s="15" t="str">
        <f aca="false">IF(O29&lt;0.01,"**",IF(O29&lt;0.05,"*",""))</f>
        <v/>
      </c>
      <c r="Q29" s="15" t="n">
        <v>495</v>
      </c>
      <c r="R29" s="15" t="n">
        <v>499</v>
      </c>
      <c r="S29" s="15"/>
    </row>
    <row r="30" customFormat="false" ht="15" hidden="false" customHeight="false" outlineLevel="0" collapsed="false">
      <c r="A30" s="15" t="s">
        <v>87</v>
      </c>
      <c r="B30" s="15" t="s">
        <v>215</v>
      </c>
      <c r="C30" s="15" t="s">
        <v>100</v>
      </c>
      <c r="D30" s="15" t="s">
        <v>209</v>
      </c>
      <c r="E30" s="16" t="n">
        <v>0.346156597250061</v>
      </c>
      <c r="F30" s="16" t="n">
        <v>0.320555252534055</v>
      </c>
      <c r="G30" s="16" t="n">
        <v>0.391529017170805</v>
      </c>
      <c r="H30" s="16" t="n">
        <v>0.361208684562528</v>
      </c>
      <c r="I30" s="17" t="n">
        <f aca="false">(F30-E30)*100</f>
        <v>-2.56013447160067</v>
      </c>
      <c r="J30" s="17" t="n">
        <f aca="false">(H30-G30)*100</f>
        <v>-3.03203326082771</v>
      </c>
      <c r="K30" s="17" t="n">
        <f aca="false">I30-J30</f>
        <v>0.471898789227037</v>
      </c>
      <c r="L30" s="18" t="n">
        <v>3.82229123618655</v>
      </c>
      <c r="M30" s="17" t="n">
        <f aca="false">K30-1.96*L30</f>
        <v>-7.0197920336986</v>
      </c>
      <c r="N30" s="17" t="n">
        <f aca="false">K30+1.96*L30</f>
        <v>7.96358961215267</v>
      </c>
      <c r="O30" s="19" t="n">
        <f aca="false">2*(1-NORMSDIST(ABS(K30/L30)))</f>
        <v>0.901743113859492</v>
      </c>
      <c r="P30" s="15" t="str">
        <f aca="false">IF(O30&lt;0.01,"**",IF(O30&lt;0.05,"*",""))</f>
        <v/>
      </c>
      <c r="Q30" s="15" t="n">
        <v>522</v>
      </c>
      <c r="R30" s="15" t="n">
        <v>615</v>
      </c>
      <c r="S30" s="15"/>
    </row>
    <row r="31" customFormat="false" ht="15" hidden="false" customHeight="false" outlineLevel="0" collapsed="false">
      <c r="A31" s="15" t="s">
        <v>87</v>
      </c>
      <c r="B31" s="15" t="s">
        <v>216</v>
      </c>
      <c r="C31" s="15" t="s">
        <v>102</v>
      </c>
      <c r="D31" s="15" t="s">
        <v>209</v>
      </c>
      <c r="E31" s="16" t="n">
        <v>0.075816708739692</v>
      </c>
      <c r="F31" s="16" t="n">
        <v>0.171130843225642</v>
      </c>
      <c r="G31" s="16" t="n">
        <v>0.0782336534653337</v>
      </c>
      <c r="H31" s="16" t="n">
        <v>0.0985678718795322</v>
      </c>
      <c r="I31" s="17" t="n">
        <f aca="false">(F31-E31)*100</f>
        <v>9.53141344859504</v>
      </c>
      <c r="J31" s="17" t="n">
        <f aca="false">(H31-G31)*100</f>
        <v>2.03342184141986</v>
      </c>
      <c r="K31" s="17" t="n">
        <f aca="false">I31-J31</f>
        <v>7.49799160717519</v>
      </c>
      <c r="L31" s="18" t="n">
        <v>2.27432039339043</v>
      </c>
      <c r="M31" s="17" t="n">
        <f aca="false">K31-1.96*L31</f>
        <v>3.04032363612995</v>
      </c>
      <c r="N31" s="17" t="n">
        <f aca="false">K31+1.96*L31</f>
        <v>11.9556595782204</v>
      </c>
      <c r="O31" s="19" t="n">
        <f aca="false">2*(1-NORMSDIST(ABS(K31/L31)))</f>
        <v>0.000977912545686577</v>
      </c>
      <c r="P31" s="15" t="str">
        <f aca="false">IF(O31&lt;0.01,"**",IF(O31&lt;0.05,"*",""))</f>
        <v>**</v>
      </c>
      <c r="Q31" s="15" t="n">
        <v>511</v>
      </c>
      <c r="R31" s="15" t="n">
        <v>581</v>
      </c>
      <c r="S31" s="15"/>
    </row>
    <row r="32" customFormat="false" ht="15" hidden="false" customHeight="false" outlineLevel="0" collapsed="false">
      <c r="A32" s="15" t="s">
        <v>87</v>
      </c>
      <c r="B32" s="15" t="s">
        <v>217</v>
      </c>
      <c r="C32" s="15" t="s">
        <v>104</v>
      </c>
      <c r="D32" s="15" t="s">
        <v>209</v>
      </c>
      <c r="E32" s="16" t="n">
        <v>0.0676791080629028</v>
      </c>
      <c r="F32" s="16" t="n">
        <v>0.0478364183470541</v>
      </c>
      <c r="G32" s="16" t="n">
        <v>0.0789115182112748</v>
      </c>
      <c r="H32" s="16" t="n">
        <v>0.0687043854275851</v>
      </c>
      <c r="I32" s="17" t="n">
        <f aca="false">(F32-E32)*100</f>
        <v>-1.98426897158487</v>
      </c>
      <c r="J32" s="17" t="n">
        <f aca="false">(H32-G32)*100</f>
        <v>-1.02071327836897</v>
      </c>
      <c r="K32" s="17" t="n">
        <f aca="false">I32-J32</f>
        <v>-0.963555693215894</v>
      </c>
      <c r="L32" s="18" t="n">
        <v>1.85961768700004</v>
      </c>
      <c r="M32" s="17" t="n">
        <f aca="false">K32-1.96*L32</f>
        <v>-4.60840635973598</v>
      </c>
      <c r="N32" s="17" t="n">
        <f aca="false">K32+1.96*L32</f>
        <v>2.68129497330419</v>
      </c>
      <c r="O32" s="19" t="n">
        <f aca="false">2*(1-NORMSDIST(ABS(K32/L32)))</f>
        <v>0.604355572141428</v>
      </c>
      <c r="P32" s="15" t="str">
        <f aca="false">IF(O32&lt;0.01,"**",IF(O32&lt;0.05,"*",""))</f>
        <v/>
      </c>
      <c r="Q32" s="15" t="n">
        <v>515</v>
      </c>
      <c r="R32" s="15" t="n">
        <v>548</v>
      </c>
      <c r="S32" s="15"/>
    </row>
    <row r="33" customFormat="false" ht="15" hidden="false" customHeight="false" outlineLevel="0" collapsed="false">
      <c r="A33" s="15" t="s">
        <v>87</v>
      </c>
      <c r="B33" s="15" t="s">
        <v>218</v>
      </c>
      <c r="C33" s="15" t="s">
        <v>106</v>
      </c>
      <c r="D33" s="15" t="s">
        <v>209</v>
      </c>
      <c r="E33" s="16" t="n">
        <v>0.141313067266602</v>
      </c>
      <c r="F33" s="16" t="n">
        <v>0.0831709751790942</v>
      </c>
      <c r="G33" s="16" t="n">
        <v>0.124483415594092</v>
      </c>
      <c r="H33" s="16" t="n">
        <v>0.0954012220629493</v>
      </c>
      <c r="I33" s="17" t="n">
        <f aca="false">(F33-E33)*100</f>
        <v>-5.81420920875077</v>
      </c>
      <c r="J33" s="17" t="n">
        <f aca="false">(H33-G33)*100</f>
        <v>-2.90821935311428</v>
      </c>
      <c r="K33" s="17" t="n">
        <f aca="false">I33-J33</f>
        <v>-2.90598985563649</v>
      </c>
      <c r="L33" s="18" t="n">
        <v>2.78134777040879</v>
      </c>
      <c r="M33" s="17" t="n">
        <f aca="false">K33-1.96*L33</f>
        <v>-8.35743148563772</v>
      </c>
      <c r="N33" s="17" t="n">
        <f aca="false">K33+1.96*L33</f>
        <v>2.54545177436475</v>
      </c>
      <c r="O33" s="19" t="n">
        <f aca="false">2*(1-NORMSDIST(ABS(K33/L33)))</f>
        <v>0.296109148153419</v>
      </c>
      <c r="P33" s="15" t="str">
        <f aca="false">IF(O33&lt;0.01,"**",IF(O33&lt;0.05,"*",""))</f>
        <v/>
      </c>
      <c r="Q33" s="15" t="n">
        <v>502</v>
      </c>
      <c r="R33" s="15" t="n">
        <v>605</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0.204001544630614</v>
      </c>
      <c r="F35" s="16" t="n">
        <v>0.304900303822176</v>
      </c>
      <c r="G35" s="16" t="n">
        <v>0.244844892034233</v>
      </c>
      <c r="H35" s="16" t="n">
        <v>0.289969577093787</v>
      </c>
      <c r="I35" s="17" t="n">
        <f aca="false">(F35-E35)*100</f>
        <v>10.0898759191562</v>
      </c>
      <c r="J35" s="17" t="n">
        <f aca="false">(H35-G35)*100</f>
        <v>4.51246850595542</v>
      </c>
      <c r="K35" s="17" t="n">
        <f aca="false">I35-J35</f>
        <v>5.57740741320082</v>
      </c>
      <c r="L35" s="18" t="n">
        <v>3.53346550377455</v>
      </c>
      <c r="M35" s="17" t="n">
        <f aca="false">K35-1.96*L35</f>
        <v>-1.3481849741973</v>
      </c>
      <c r="N35" s="17" t="n">
        <f aca="false">K35+1.96*L35</f>
        <v>12.502999800599</v>
      </c>
      <c r="O35" s="19" t="n">
        <f aca="false">2*(1-NORMSDIST(ABS(K35/L35)))</f>
        <v>0.114461695214339</v>
      </c>
      <c r="P35" s="15" t="str">
        <f aca="false">IF(O35&lt;0.01,"**",IF(O35&lt;0.05,"*",""))</f>
        <v/>
      </c>
      <c r="Q35" s="15" t="n">
        <v>530</v>
      </c>
      <c r="R35" s="15" t="n">
        <v>616</v>
      </c>
      <c r="S35" s="15"/>
    </row>
    <row r="36" customFormat="false" ht="15" hidden="false" customHeight="false" outlineLevel="0" collapsed="false">
      <c r="A36" s="15" t="s">
        <v>108</v>
      </c>
      <c r="B36" s="15" t="s">
        <v>221</v>
      </c>
      <c r="C36" s="15" t="s">
        <v>111</v>
      </c>
      <c r="D36" s="15" t="s">
        <v>222</v>
      </c>
      <c r="E36" s="16" t="n">
        <v>0.127517640049073</v>
      </c>
      <c r="F36" s="16" t="n">
        <v>0.175281187837233</v>
      </c>
      <c r="G36" s="16" t="n">
        <v>0.145482269471859</v>
      </c>
      <c r="H36" s="16" t="n">
        <v>0.17230876721211</v>
      </c>
      <c r="I36" s="17" t="n">
        <f aca="false">(F36-E36)*100</f>
        <v>4.77635477881599</v>
      </c>
      <c r="J36" s="17" t="n">
        <f aca="false">(H36-G36)*100</f>
        <v>2.68264977402515</v>
      </c>
      <c r="K36" s="17" t="n">
        <f aca="false">I36-J36</f>
        <v>2.09370500479084</v>
      </c>
      <c r="L36" s="18" t="n">
        <v>2.99789135765912</v>
      </c>
      <c r="M36" s="17" t="n">
        <f aca="false">K36-1.96*L36</f>
        <v>-3.78216205622104</v>
      </c>
      <c r="N36" s="17" t="n">
        <f aca="false">K36+1.96*L36</f>
        <v>7.96957206580272</v>
      </c>
      <c r="O36" s="19" t="n">
        <f aca="false">2*(1-NORMSDIST(ABS(K36/L36)))</f>
        <v>0.484931731072022</v>
      </c>
      <c r="P36" s="15" t="str">
        <f aca="false">IF(O36&lt;0.01,"**",IF(O36&lt;0.05,"*",""))</f>
        <v/>
      </c>
      <c r="Q36" s="15" t="n">
        <v>530</v>
      </c>
      <c r="R36" s="15" t="n">
        <v>616</v>
      </c>
      <c r="S36" s="15"/>
    </row>
    <row r="37" customFormat="false" ht="15" hidden="false" customHeight="false" outlineLevel="0" collapsed="false">
      <c r="A37" s="15" t="s">
        <v>108</v>
      </c>
      <c r="B37" s="15" t="s">
        <v>223</v>
      </c>
      <c r="C37" s="15" t="s">
        <v>113</v>
      </c>
      <c r="D37" s="15" t="s">
        <v>220</v>
      </c>
      <c r="E37" s="16" t="n">
        <v>0.0853096276791644</v>
      </c>
      <c r="F37" s="16" t="n">
        <v>0.114477814834698</v>
      </c>
      <c r="G37" s="16" t="n">
        <v>0.0950690345682305</v>
      </c>
      <c r="H37" s="16" t="n">
        <v>0.130907103674135</v>
      </c>
      <c r="I37" s="17" t="n">
        <f aca="false">(F37-E37)*100</f>
        <v>2.91681871555335</v>
      </c>
      <c r="J37" s="17" t="n">
        <f aca="false">(H37-G37)*100</f>
        <v>3.58380691059048</v>
      </c>
      <c r="K37" s="17" t="n">
        <f aca="false">I37-J37</f>
        <v>-0.666988195037127</v>
      </c>
      <c r="L37" s="18" t="n">
        <v>2.65147583094247</v>
      </c>
      <c r="M37" s="17" t="n">
        <f aca="false">K37-1.96*L37</f>
        <v>-5.86388082368436</v>
      </c>
      <c r="N37" s="17" t="n">
        <f aca="false">K37+1.96*L37</f>
        <v>4.52990443361011</v>
      </c>
      <c r="O37" s="19" t="n">
        <f aca="false">2*(1-NORMSDIST(ABS(K37/L37)))</f>
        <v>0.801386155094531</v>
      </c>
      <c r="P37" s="15" t="str">
        <f aca="false">IF(O37&lt;0.01,"**",IF(O37&lt;0.05,"*",""))</f>
        <v/>
      </c>
      <c r="Q37" s="15" t="n">
        <v>530</v>
      </c>
      <c r="R37" s="15" t="n">
        <v>616</v>
      </c>
      <c r="S37" s="15"/>
    </row>
    <row r="38" customFormat="false" ht="15" hidden="false" customHeight="false" outlineLevel="0" collapsed="false">
      <c r="A38" s="15" t="s">
        <v>108</v>
      </c>
      <c r="B38" s="15" t="s">
        <v>224</v>
      </c>
      <c r="C38" s="15" t="s">
        <v>115</v>
      </c>
      <c r="D38" s="15" t="s">
        <v>220</v>
      </c>
      <c r="E38" s="16" t="n">
        <v>0.068398312016311</v>
      </c>
      <c r="F38" s="16" t="n">
        <v>0.117540647820184</v>
      </c>
      <c r="G38" s="16" t="n">
        <v>0.0872018901253734</v>
      </c>
      <c r="H38" s="16" t="n">
        <v>0.119198081141501</v>
      </c>
      <c r="I38" s="17" t="n">
        <f aca="false">(F38-E38)*100</f>
        <v>4.91423358038729</v>
      </c>
      <c r="J38" s="17" t="n">
        <f aca="false">(H38-G38)*100</f>
        <v>3.19961910161275</v>
      </c>
      <c r="K38" s="17" t="n">
        <f aca="false">I38-J38</f>
        <v>1.71461447877454</v>
      </c>
      <c r="L38" s="18" t="n">
        <v>2.03769167359984</v>
      </c>
      <c r="M38" s="17" t="n">
        <f aca="false">K38-1.96*L38</f>
        <v>-2.27926120148115</v>
      </c>
      <c r="N38" s="17" t="n">
        <f aca="false">K38+1.96*L38</f>
        <v>5.70849015903022</v>
      </c>
      <c r="O38" s="19" t="n">
        <f aca="false">2*(1-NORMSDIST(ABS(K38/L38)))</f>
        <v>0.400096208952972</v>
      </c>
      <c r="P38" s="15" t="str">
        <f aca="false">IF(O38&lt;0.01,"**",IF(O38&lt;0.05,"*",""))</f>
        <v/>
      </c>
      <c r="Q38" s="15" t="n">
        <v>530</v>
      </c>
      <c r="R38" s="15" t="n">
        <v>616</v>
      </c>
      <c r="S38" s="15"/>
    </row>
    <row r="39" customFormat="false" ht="15" hidden="false" customHeight="false" outlineLevel="0" collapsed="false">
      <c r="A39" s="15" t="s">
        <v>108</v>
      </c>
      <c r="B39" s="15" t="s">
        <v>225</v>
      </c>
      <c r="C39" s="15" t="s">
        <v>117</v>
      </c>
      <c r="D39" s="15" t="s">
        <v>220</v>
      </c>
      <c r="E39" s="16" t="n">
        <v>0.0386805235851373</v>
      </c>
      <c r="F39" s="16" t="n">
        <v>0.0761749136522387</v>
      </c>
      <c r="G39" s="16" t="n">
        <v>0.0550670116513922</v>
      </c>
      <c r="H39" s="16" t="n">
        <v>0.0635040156625373</v>
      </c>
      <c r="I39" s="17" t="n">
        <f aca="false">(F39-E39)*100</f>
        <v>3.74943900671014</v>
      </c>
      <c r="J39" s="17" t="n">
        <f aca="false">(H39-G39)*100</f>
        <v>0.843700401114506</v>
      </c>
      <c r="K39" s="17" t="n">
        <f aca="false">I39-J39</f>
        <v>2.90573860559563</v>
      </c>
      <c r="L39" s="18" t="n">
        <v>1.76769185231662</v>
      </c>
      <c r="M39" s="17" t="n">
        <f aca="false">K39-1.96*L39</f>
        <v>-0.55893742494494</v>
      </c>
      <c r="N39" s="17" t="n">
        <f aca="false">K39+1.96*L39</f>
        <v>6.3704146361362</v>
      </c>
      <c r="O39" s="19" t="n">
        <f aca="false">2*(1-NORMSDIST(ABS(K39/L39)))</f>
        <v>0.100216733670987</v>
      </c>
      <c r="P39" s="15" t="str">
        <f aca="false">IF(O39&lt;0.01,"**",IF(O39&lt;0.05,"*",""))</f>
        <v/>
      </c>
      <c r="Q39" s="15" t="n">
        <v>530</v>
      </c>
      <c r="R39" s="15" t="n">
        <v>616</v>
      </c>
      <c r="S39" s="15"/>
    </row>
    <row r="40" customFormat="false" ht="15" hidden="false" customHeight="false" outlineLevel="0" collapsed="false">
      <c r="A40" s="15" t="s">
        <v>108</v>
      </c>
      <c r="B40" s="15" t="s">
        <v>226</v>
      </c>
      <c r="C40" s="15" t="s">
        <v>119</v>
      </c>
      <c r="D40" s="15" t="s">
        <v>220</v>
      </c>
      <c r="E40" s="16" t="n">
        <v>0.0281544729526773</v>
      </c>
      <c r="F40" s="16" t="n">
        <v>0.0584297055797766</v>
      </c>
      <c r="G40" s="16" t="n">
        <v>0.0317656994365597</v>
      </c>
      <c r="H40" s="16" t="n">
        <v>0.0447555225996449</v>
      </c>
      <c r="I40" s="17" t="n">
        <f aca="false">(F40-E40)*100</f>
        <v>3.02752326270993</v>
      </c>
      <c r="J40" s="17" t="n">
        <f aca="false">(H40-G40)*100</f>
        <v>1.29898231630852</v>
      </c>
      <c r="K40" s="17" t="n">
        <f aca="false">I40-J40</f>
        <v>1.72854094640141</v>
      </c>
      <c r="L40" s="18" t="n">
        <v>1.6379508946004</v>
      </c>
      <c r="M40" s="17" t="n">
        <f aca="false">K40-1.96*L40</f>
        <v>-1.48184280701538</v>
      </c>
      <c r="N40" s="17" t="n">
        <f aca="false">K40+1.96*L40</f>
        <v>4.93892469981819</v>
      </c>
      <c r="O40" s="19" t="n">
        <f aca="false">2*(1-NORMSDIST(ABS(K40/L40)))</f>
        <v>0.291284968133138</v>
      </c>
      <c r="P40" s="15" t="str">
        <f aca="false">IF(O40&lt;0.01,"**",IF(O40&lt;0.05,"*",""))</f>
        <v/>
      </c>
      <c r="Q40" s="15" t="n">
        <v>530</v>
      </c>
      <c r="R40" s="15" t="n">
        <v>616</v>
      </c>
      <c r="S40" s="15"/>
    </row>
    <row r="41" customFormat="false" ht="15" hidden="false" customHeight="false" outlineLevel="0" collapsed="false">
      <c r="A41" s="15" t="s">
        <v>108</v>
      </c>
      <c r="B41" s="15" t="s">
        <v>227</v>
      </c>
      <c r="C41" s="15" t="s">
        <v>121</v>
      </c>
      <c r="D41" s="15" t="s">
        <v>220</v>
      </c>
      <c r="E41" s="16" t="n">
        <v>0.0257474540092337</v>
      </c>
      <c r="F41" s="16" t="n">
        <v>0.0555412893071223</v>
      </c>
      <c r="G41" s="16" t="n">
        <v>0.0311641306459224</v>
      </c>
      <c r="H41" s="16" t="n">
        <v>0.0369149881387831</v>
      </c>
      <c r="I41" s="17" t="n">
        <f aca="false">(F41-E41)*100</f>
        <v>2.97938352978886</v>
      </c>
      <c r="J41" s="17" t="n">
        <f aca="false">(H41-G41)*100</f>
        <v>0.57508574928607</v>
      </c>
      <c r="K41" s="17" t="n">
        <f aca="false">I41-J41</f>
        <v>2.40429778050279</v>
      </c>
      <c r="L41" s="18" t="n">
        <v>1.57310965196211</v>
      </c>
      <c r="M41" s="17" t="n">
        <f aca="false">K41-1.96*L41</f>
        <v>-0.678997137342953</v>
      </c>
      <c r="N41" s="17" t="n">
        <f aca="false">K41+1.96*L41</f>
        <v>5.48759269834853</v>
      </c>
      <c r="O41" s="19" t="n">
        <f aca="false">2*(1-NORMSDIST(ABS(K41/L41)))</f>
        <v>0.126420039336112</v>
      </c>
      <c r="P41" s="15" t="str">
        <f aca="false">IF(O41&lt;0.01,"**",IF(O41&lt;0.05,"*",""))</f>
        <v/>
      </c>
      <c r="Q41" s="15" t="n">
        <v>530</v>
      </c>
      <c r="R41" s="15" t="n">
        <v>616</v>
      </c>
      <c r="S41" s="15"/>
    </row>
    <row r="42" customFormat="false" ht="15" hidden="false" customHeight="false" outlineLevel="0" collapsed="false">
      <c r="A42" s="15" t="s">
        <v>108</v>
      </c>
      <c r="B42" s="15" t="s">
        <v>228</v>
      </c>
      <c r="C42" s="15" t="s">
        <v>123</v>
      </c>
      <c r="D42" s="15" t="s">
        <v>220</v>
      </c>
      <c r="E42" s="16" t="n">
        <v>0.0291980857516311</v>
      </c>
      <c r="F42" s="16" t="n">
        <v>0.0531075484534374</v>
      </c>
      <c r="G42" s="16" t="n">
        <v>0.0415698034044046</v>
      </c>
      <c r="H42" s="16" t="n">
        <v>0.0527987478588365</v>
      </c>
      <c r="I42" s="17" t="n">
        <f aca="false">(F42-E42)*100</f>
        <v>2.39094627018063</v>
      </c>
      <c r="J42" s="17" t="n">
        <f aca="false">(H42-G42)*100</f>
        <v>1.12289444544319</v>
      </c>
      <c r="K42" s="17" t="n">
        <f aca="false">I42-J42</f>
        <v>1.26805182473744</v>
      </c>
      <c r="L42" s="18" t="n">
        <v>1.43455575516112</v>
      </c>
      <c r="M42" s="17" t="n">
        <f aca="false">K42-1.96*L42</f>
        <v>-1.54367745537836</v>
      </c>
      <c r="N42" s="17" t="n">
        <f aca="false">K42+1.96*L42</f>
        <v>4.07978110485324</v>
      </c>
      <c r="O42" s="19" t="n">
        <f aca="false">2*(1-NORMSDIST(ABS(K42/L42)))</f>
        <v>0.376732136338358</v>
      </c>
      <c r="P42" s="15" t="str">
        <f aca="false">IF(O42&lt;0.01,"**",IF(O42&lt;0.05,"*",""))</f>
        <v/>
      </c>
      <c r="Q42" s="15" t="n">
        <v>530</v>
      </c>
      <c r="R42" s="15" t="n">
        <v>616</v>
      </c>
      <c r="S42" s="15"/>
    </row>
    <row r="43" customFormat="false" ht="15" hidden="false" customHeight="false" outlineLevel="0" collapsed="false">
      <c r="A43" s="15" t="s">
        <v>108</v>
      </c>
      <c r="B43" s="15" t="s">
        <v>229</v>
      </c>
      <c r="C43" s="15" t="s">
        <v>125</v>
      </c>
      <c r="D43" s="15" t="s">
        <v>220</v>
      </c>
      <c r="E43" s="16" t="n">
        <v>0.00280443845788314</v>
      </c>
      <c r="F43" s="16" t="n">
        <v>0.0175128432508542</v>
      </c>
      <c r="G43" s="16" t="n">
        <v>0.0102117667303466</v>
      </c>
      <c r="H43" s="16" t="n">
        <v>0.0127969596843486</v>
      </c>
      <c r="I43" s="17" t="n">
        <f aca="false">(F43-E43)*100</f>
        <v>1.4708404792971</v>
      </c>
      <c r="J43" s="17" t="n">
        <f aca="false">(H43-G43)*100</f>
        <v>0.258519295400195</v>
      </c>
      <c r="K43" s="17" t="n">
        <f aca="false">I43-J43</f>
        <v>1.21232118389691</v>
      </c>
      <c r="L43" s="18" t="n">
        <v>0.631982207392821</v>
      </c>
      <c r="M43" s="17" t="n">
        <f aca="false">K43-1.96*L43</f>
        <v>-0.0263639425930231</v>
      </c>
      <c r="N43" s="17" t="n">
        <f aca="false">K43+1.96*L43</f>
        <v>2.45100631038684</v>
      </c>
      <c r="O43" s="19" t="n">
        <f aca="false">2*(1-NORMSDIST(ABS(K43/L43)))</f>
        <v>0.0550750447401538</v>
      </c>
      <c r="P43" s="15" t="str">
        <f aca="false">IF(O43&lt;0.01,"**",IF(O43&lt;0.05,"*",""))</f>
        <v/>
      </c>
      <c r="Q43" s="15" t="n">
        <v>530</v>
      </c>
      <c r="R43" s="15" t="n">
        <v>616</v>
      </c>
      <c r="S43" s="15"/>
    </row>
    <row r="44" customFormat="false" ht="15" hidden="false" customHeight="false" outlineLevel="0" collapsed="false">
      <c r="A44" s="15" t="s">
        <v>108</v>
      </c>
      <c r="B44" s="15" t="s">
        <v>230</v>
      </c>
      <c r="C44" s="15" t="s">
        <v>127</v>
      </c>
      <c r="D44" s="15" t="s">
        <v>220</v>
      </c>
      <c r="E44" s="16" t="n">
        <v>0.00776592777681803</v>
      </c>
      <c r="F44" s="16" t="n">
        <v>0.024563717863958</v>
      </c>
      <c r="G44" s="16" t="n">
        <v>0.015452905980299</v>
      </c>
      <c r="H44" s="16" t="n">
        <v>0.0191196228844247</v>
      </c>
      <c r="I44" s="17" t="n">
        <f aca="false">(F44-E44)*100</f>
        <v>1.679779008714</v>
      </c>
      <c r="J44" s="17" t="n">
        <f aca="false">(H44-G44)*100</f>
        <v>0.366671690412563</v>
      </c>
      <c r="K44" s="17" t="n">
        <f aca="false">I44-J44</f>
        <v>1.31310731830144</v>
      </c>
      <c r="L44" s="18" t="n">
        <v>0.844296558679328</v>
      </c>
      <c r="M44" s="17" t="n">
        <f aca="false">K44-1.96*L44</f>
        <v>-0.341713936710048</v>
      </c>
      <c r="N44" s="17" t="n">
        <f aca="false">K44+1.96*L44</f>
        <v>2.96792857331292</v>
      </c>
      <c r="O44" s="19" t="n">
        <f aca="false">2*(1-NORMSDIST(ABS(K44/L44)))</f>
        <v>0.119882283928587</v>
      </c>
      <c r="P44" s="15" t="str">
        <f aca="false">IF(O44&lt;0.01,"**",IF(O44&lt;0.05,"*",""))</f>
        <v/>
      </c>
      <c r="Q44" s="15" t="n">
        <v>530</v>
      </c>
      <c r="R44" s="15" t="n">
        <v>616</v>
      </c>
      <c r="S44" s="15"/>
    </row>
    <row r="45" customFormat="false" ht="15" hidden="false" customHeight="false" outlineLevel="0" collapsed="false">
      <c r="A45" s="15" t="s">
        <v>108</v>
      </c>
      <c r="B45" s="15" t="s">
        <v>231</v>
      </c>
      <c r="C45" s="15" t="s">
        <v>129</v>
      </c>
      <c r="D45" s="15" t="s">
        <v>232</v>
      </c>
      <c r="E45" s="16" t="n">
        <v>0.0417243349747232</v>
      </c>
      <c r="F45" s="16" t="n">
        <v>0.0591806129845212</v>
      </c>
      <c r="G45" s="16" t="n">
        <v>0.0719597580284269</v>
      </c>
      <c r="H45" s="16" t="n">
        <v>0.0600213751437085</v>
      </c>
      <c r="I45" s="17" t="n">
        <f aca="false">(F45-E45)*100</f>
        <v>1.7456278009798</v>
      </c>
      <c r="J45" s="17" t="n">
        <f aca="false">(H45-G45)*100</f>
        <v>-1.19383828847184</v>
      </c>
      <c r="K45" s="17" t="n">
        <f aca="false">I45-J45</f>
        <v>2.93946608945164</v>
      </c>
      <c r="L45" s="18" t="n">
        <v>1.67892445838766</v>
      </c>
      <c r="M45" s="17" t="n">
        <f aca="false">K45-1.96*L45</f>
        <v>-0.351225848988164</v>
      </c>
      <c r="N45" s="17" t="n">
        <f aca="false">K45+1.96*L45</f>
        <v>6.23015802789145</v>
      </c>
      <c r="O45" s="19" t="n">
        <f aca="false">2*(1-NORMSDIST(ABS(K45/L45)))</f>
        <v>0.0799798382942214</v>
      </c>
      <c r="P45" s="15" t="str">
        <f aca="false">IF(O45&lt;0.01,"**",IF(O45&lt;0.05,"*",""))</f>
        <v/>
      </c>
      <c r="Q45" s="15" t="n">
        <v>525</v>
      </c>
      <c r="R45" s="15" t="n">
        <v>613</v>
      </c>
      <c r="S45" s="15"/>
    </row>
    <row r="46" customFormat="false" ht="15" hidden="false" customHeight="false" outlineLevel="0" collapsed="false">
      <c r="A46" s="15" t="s">
        <v>108</v>
      </c>
      <c r="B46" s="15" t="s">
        <v>233</v>
      </c>
      <c r="C46" s="15" t="s">
        <v>131</v>
      </c>
      <c r="D46" s="15" t="s">
        <v>232</v>
      </c>
      <c r="E46" s="16" t="n">
        <v>0.00292040666619763</v>
      </c>
      <c r="F46" s="16" t="n">
        <v>0.00670629183174029</v>
      </c>
      <c r="G46" s="16" t="n">
        <v>0.0088993711089878</v>
      </c>
      <c r="H46" s="16" t="n">
        <v>0.00461024235407039</v>
      </c>
      <c r="I46" s="17" t="n">
        <f aca="false">(F46-E46)*100</f>
        <v>0.378588516554266</v>
      </c>
      <c r="J46" s="17" t="n">
        <f aca="false">(H46-G46)*100</f>
        <v>-0.428912875491741</v>
      </c>
      <c r="K46" s="17" t="n">
        <f aca="false">I46-J46</f>
        <v>0.807501392046007</v>
      </c>
      <c r="L46" s="18" t="n">
        <v>0.468982510152799</v>
      </c>
      <c r="M46" s="17" t="n">
        <f aca="false">K46-1.96*L46</f>
        <v>-0.11170432785348</v>
      </c>
      <c r="N46" s="17" t="n">
        <f aca="false">K46+1.96*L46</f>
        <v>1.72670711194549</v>
      </c>
      <c r="O46" s="19" t="n">
        <f aca="false">2*(1-NORMSDIST(ABS(K46/L46)))</f>
        <v>0.0851029316294807</v>
      </c>
      <c r="P46" s="15" t="str">
        <f aca="false">IF(O46&lt;0.01,"**",IF(O46&lt;0.05,"*",""))</f>
        <v/>
      </c>
      <c r="Q46" s="15" t="n">
        <v>530</v>
      </c>
      <c r="R46" s="15" t="n">
        <v>616</v>
      </c>
      <c r="S46" s="15"/>
    </row>
    <row r="47" customFormat="false" ht="15" hidden="false" customHeight="false" outlineLevel="0" collapsed="false">
      <c r="A47" s="15" t="s">
        <v>108</v>
      </c>
      <c r="B47" s="15" t="s">
        <v>234</v>
      </c>
      <c r="C47" s="15" t="s">
        <v>133</v>
      </c>
      <c r="D47" s="15" t="s">
        <v>235</v>
      </c>
      <c r="E47" s="16" t="n">
        <v>0.050784499471849</v>
      </c>
      <c r="F47" s="16" t="n">
        <v>0.0340979080556788</v>
      </c>
      <c r="G47" s="16" t="n">
        <v>0.0919433496283221</v>
      </c>
      <c r="H47" s="16" t="n">
        <v>0.069044154492811</v>
      </c>
      <c r="I47" s="17" t="n">
        <f aca="false">(F47-E47)*100</f>
        <v>-1.66865914161703</v>
      </c>
      <c r="J47" s="17" t="n">
        <f aca="false">(H47-G47)*100</f>
        <v>-2.28991951355111</v>
      </c>
      <c r="K47" s="17" t="n">
        <f aca="false">I47-J47</f>
        <v>0.621260371934085</v>
      </c>
      <c r="L47" s="18" t="n">
        <v>3.27557432443096</v>
      </c>
      <c r="M47" s="17" t="n">
        <f aca="false">K47-1.96*L47</f>
        <v>-5.79886530395059</v>
      </c>
      <c r="N47" s="17" t="n">
        <f aca="false">K47+1.96*L47</f>
        <v>7.04138604781876</v>
      </c>
      <c r="O47" s="19" t="n">
        <f aca="false">2*(1-NORMSDIST(ABS(K47/L47)))</f>
        <v>0.849571991552244</v>
      </c>
      <c r="P47" s="15" t="str">
        <f aca="false">IF(O47&lt;0.01,"**",IF(O47&lt;0.05,"*",""))</f>
        <v/>
      </c>
      <c r="Q47" s="15" t="n">
        <v>135</v>
      </c>
      <c r="R47" s="15" t="n">
        <v>207</v>
      </c>
      <c r="S47" s="15"/>
    </row>
    <row r="48" customFormat="false" ht="15" hidden="false" customHeight="false" outlineLevel="0" collapsed="false">
      <c r="A48" s="15" t="s">
        <v>108</v>
      </c>
      <c r="B48" s="15" t="s">
        <v>236</v>
      </c>
      <c r="C48" s="15" t="s">
        <v>135</v>
      </c>
      <c r="D48" s="15" t="s">
        <v>235</v>
      </c>
      <c r="E48" s="16" t="n">
        <v>0.0335587824884537</v>
      </c>
      <c r="F48" s="16" t="n">
        <v>0.0436474996969496</v>
      </c>
      <c r="G48" s="16" t="n">
        <v>0.0339918547887798</v>
      </c>
      <c r="H48" s="16" t="n">
        <v>0.105923563552171</v>
      </c>
      <c r="I48" s="17" t="n">
        <f aca="false">(F48-E48)*100</f>
        <v>1.00887172084959</v>
      </c>
      <c r="J48" s="17" t="n">
        <f aca="false">(H48-G48)*100</f>
        <v>7.19317087633913</v>
      </c>
      <c r="K48" s="17" t="n">
        <f aca="false">I48-J48</f>
        <v>-6.18429915548954</v>
      </c>
      <c r="L48" s="18" t="n">
        <v>3.44475480092818</v>
      </c>
      <c r="M48" s="17" t="n">
        <f aca="false">K48-1.96*L48</f>
        <v>-12.9360185653088</v>
      </c>
      <c r="N48" s="17" t="n">
        <f aca="false">K48+1.96*L48</f>
        <v>0.567420254329689</v>
      </c>
      <c r="O48" s="19" t="n">
        <f aca="false">2*(1-NORMSDIST(ABS(K48/L48)))</f>
        <v>0.0726091111677472</v>
      </c>
      <c r="P48" s="15" t="str">
        <f aca="false">IF(O48&lt;0.01,"**",IF(O48&lt;0.05,"*",""))</f>
        <v/>
      </c>
      <c r="Q48" s="15" t="n">
        <v>63</v>
      </c>
      <c r="R48" s="15" t="n">
        <v>71</v>
      </c>
      <c r="S48" s="15"/>
    </row>
    <row r="49" customFormat="false" ht="15" hidden="false" customHeight="false" outlineLevel="0" collapsed="false">
      <c r="A49" s="15" t="s">
        <v>108</v>
      </c>
      <c r="B49" s="15" t="s">
        <v>237</v>
      </c>
      <c r="C49" s="15" t="s">
        <v>137</v>
      </c>
      <c r="D49" s="15" t="s">
        <v>235</v>
      </c>
      <c r="E49" s="16" t="n">
        <v>0.237127228577586</v>
      </c>
      <c r="F49" s="16" t="n">
        <v>0.225148733692973</v>
      </c>
      <c r="G49" s="16" t="n">
        <v>0.133275178196698</v>
      </c>
      <c r="H49" s="16" t="n">
        <v>0.185142146906292</v>
      </c>
      <c r="I49" s="17" t="n">
        <f aca="false">(F49-E49)*100</f>
        <v>-1.19784948846129</v>
      </c>
      <c r="J49" s="17" t="n">
        <f aca="false">(H49-G49)*100</f>
        <v>5.18669687095934</v>
      </c>
      <c r="K49" s="17" t="n">
        <f aca="false">I49-J49</f>
        <v>-6.38454635942063</v>
      </c>
      <c r="L49" s="18" t="n">
        <v>6.67183998843078</v>
      </c>
      <c r="M49" s="17" t="n">
        <f aca="false">K49-1.96*L49</f>
        <v>-19.461352736745</v>
      </c>
      <c r="N49" s="17" t="n">
        <f aca="false">K49+1.96*L49</f>
        <v>6.69226001790369</v>
      </c>
      <c r="O49" s="19" t="n">
        <f aca="false">2*(1-NORMSDIST(ABS(K49/L49)))</f>
        <v>0.338597857843408</v>
      </c>
      <c r="P49" s="15" t="str">
        <f aca="false">IF(O49&lt;0.01,"**",IF(O49&lt;0.05,"*",""))</f>
        <v/>
      </c>
      <c r="Q49" s="15" t="n">
        <v>152</v>
      </c>
      <c r="R49" s="15" t="n">
        <v>234</v>
      </c>
      <c r="S49" s="15"/>
    </row>
    <row r="50" customFormat="false" ht="15" hidden="false" customHeight="false" outlineLevel="0" collapsed="false">
      <c r="A50" s="15" t="s">
        <v>108</v>
      </c>
      <c r="B50" s="15" t="s">
        <v>238</v>
      </c>
      <c r="C50" s="15" t="s">
        <v>139</v>
      </c>
      <c r="D50" s="15" t="s">
        <v>235</v>
      </c>
      <c r="E50" s="16" t="n">
        <v>0.170830395866668</v>
      </c>
      <c r="F50" s="16" t="n">
        <v>0.180724279872863</v>
      </c>
      <c r="G50" s="16" t="n">
        <v>0.205732176549516</v>
      </c>
      <c r="H50" s="16" t="n">
        <v>0.228006963643901</v>
      </c>
      <c r="I50" s="17" t="n">
        <f aca="false">(F50-E50)*100</f>
        <v>0.98938840061947</v>
      </c>
      <c r="J50" s="17" t="n">
        <f aca="false">(H50-G50)*100</f>
        <v>2.22747870943856</v>
      </c>
      <c r="K50" s="17" t="n">
        <f aca="false">I50-J50</f>
        <v>-1.23809030881909</v>
      </c>
      <c r="L50" s="18" t="n">
        <v>7.29094454038228</v>
      </c>
      <c r="M50" s="17" t="n">
        <f aca="false">K50-1.96*L50</f>
        <v>-15.5283416079684</v>
      </c>
      <c r="N50" s="17" t="n">
        <f aca="false">K50+1.96*L50</f>
        <v>13.0521609903302</v>
      </c>
      <c r="O50" s="19" t="n">
        <f aca="false">2*(1-NORMSDIST(ABS(K50/L50)))</f>
        <v>0.865157942489383</v>
      </c>
      <c r="P50" s="15" t="str">
        <f aca="false">IF(O50&lt;0.01,"**",IF(O50&lt;0.05,"*",""))</f>
        <v/>
      </c>
      <c r="Q50" s="15" t="n">
        <v>83</v>
      </c>
      <c r="R50" s="15" t="n">
        <v>137</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0.393861367021201</v>
      </c>
      <c r="F52" s="16" t="n">
        <v>0.451608725271367</v>
      </c>
      <c r="G52" s="16" t="n">
        <v>0.471091995348446</v>
      </c>
      <c r="H52" s="16" t="n">
        <v>0.487887295463942</v>
      </c>
      <c r="I52" s="17" t="n">
        <f aca="false">(F52-E52)*100</f>
        <v>5.7747358250166</v>
      </c>
      <c r="J52" s="17" t="n">
        <f aca="false">(H52-G52)*100</f>
        <v>1.67953001154954</v>
      </c>
      <c r="K52" s="17" t="n">
        <f aca="false">I52-J52</f>
        <v>4.09520581346706</v>
      </c>
      <c r="L52" s="18" t="n">
        <v>4.54460355133309</v>
      </c>
      <c r="M52" s="17" t="n">
        <f aca="false">K52-1.96*L52</f>
        <v>-4.8122171471458</v>
      </c>
      <c r="N52" s="17" t="n">
        <f aca="false">K52+1.96*L52</f>
        <v>13.0026287740799</v>
      </c>
      <c r="O52" s="19" t="n">
        <f aca="false">2*(1-NORMSDIST(ABS(K52/L52)))</f>
        <v>0.367527718285756</v>
      </c>
      <c r="P52" s="15" t="str">
        <f aca="false">IF(O52&lt;0.01,"**",IF(O52&lt;0.05,"*",""))</f>
        <v/>
      </c>
      <c r="Q52" s="15" t="n">
        <v>357</v>
      </c>
      <c r="R52" s="15" t="n">
        <v>553</v>
      </c>
      <c r="S52" s="15" t="s">
        <v>241</v>
      </c>
    </row>
    <row r="53" customFormat="false" ht="15" hidden="false" customHeight="false" outlineLevel="0" collapsed="false">
      <c r="A53" s="15" t="s">
        <v>141</v>
      </c>
      <c r="B53" s="15" t="s">
        <v>242</v>
      </c>
      <c r="C53" s="15" t="s">
        <v>144</v>
      </c>
      <c r="D53" s="15" t="s">
        <v>240</v>
      </c>
      <c r="E53" s="16" t="n">
        <v>0.65113170481298</v>
      </c>
      <c r="F53" s="16" t="n">
        <v>0.666017335394597</v>
      </c>
      <c r="G53" s="16" t="n">
        <v>0.762112206321463</v>
      </c>
      <c r="H53" s="16" t="n">
        <v>0.713458101168103</v>
      </c>
      <c r="I53" s="17" t="n">
        <f aca="false">(F53-E53)*100</f>
        <v>1.48856305816163</v>
      </c>
      <c r="J53" s="17" t="n">
        <f aca="false">(H53-G53)*100</f>
        <v>-4.86541051533598</v>
      </c>
      <c r="K53" s="17" t="n">
        <f aca="false">I53-J53</f>
        <v>6.35397357349761</v>
      </c>
      <c r="L53" s="18" t="n">
        <v>4.83807324653423</v>
      </c>
      <c r="M53" s="17" t="n">
        <f aca="false">K53-1.96*L53</f>
        <v>-3.12864998970948</v>
      </c>
      <c r="N53" s="17" t="n">
        <f aca="false">K53+1.96*L53</f>
        <v>15.8365971367047</v>
      </c>
      <c r="O53" s="19" t="n">
        <f aca="false">2*(1-NORMSDIST(ABS(K53/L53)))</f>
        <v>0.189072690187744</v>
      </c>
      <c r="P53" s="15" t="str">
        <f aca="false">IF(O53&lt;0.01,"**",IF(O53&lt;0.05,"*",""))</f>
        <v/>
      </c>
      <c r="Q53" s="15" t="n">
        <v>361</v>
      </c>
      <c r="R53" s="15" t="n">
        <v>514</v>
      </c>
      <c r="S53" s="15" t="s">
        <v>241</v>
      </c>
    </row>
    <row r="54" customFormat="false" ht="15" hidden="false" customHeight="false" outlineLevel="0" collapsed="false">
      <c r="A54" s="15" t="s">
        <v>141</v>
      </c>
      <c r="B54" s="15" t="s">
        <v>243</v>
      </c>
      <c r="C54" s="15" t="s">
        <v>146</v>
      </c>
      <c r="D54" s="15" t="s">
        <v>240</v>
      </c>
      <c r="E54" s="16" t="n">
        <v>0.334817208705793</v>
      </c>
      <c r="F54" s="16" t="n">
        <v>0.231328723122918</v>
      </c>
      <c r="G54" s="16" t="n">
        <v>0.460129310822424</v>
      </c>
      <c r="H54" s="16" t="n">
        <v>0.303793379652943</v>
      </c>
      <c r="I54" s="17" t="n">
        <f aca="false">(F54-E54)*100</f>
        <v>-10.3488485582876</v>
      </c>
      <c r="J54" s="17" t="n">
        <f aca="false">(H54-G54)*100</f>
        <v>-15.6335931169481</v>
      </c>
      <c r="K54" s="17" t="n">
        <f aca="false">I54-J54</f>
        <v>5.28474455866057</v>
      </c>
      <c r="L54" s="18" t="n">
        <v>5.27617370723077</v>
      </c>
      <c r="M54" s="17" t="n">
        <f aca="false">K54-1.96*L54</f>
        <v>-5.05655590751175</v>
      </c>
      <c r="N54" s="17" t="n">
        <f aca="false">K54+1.96*L54</f>
        <v>15.6260450248329</v>
      </c>
      <c r="O54" s="19" t="n">
        <f aca="false">2*(1-NORMSDIST(ABS(K54/L54)))</f>
        <v>0.316525010348179</v>
      </c>
      <c r="P54" s="15" t="str">
        <f aca="false">IF(O54&lt;0.01,"**",IF(O54&lt;0.05,"*",""))</f>
        <v/>
      </c>
      <c r="Q54" s="15" t="n">
        <v>192</v>
      </c>
      <c r="R54" s="15" t="n">
        <v>373</v>
      </c>
      <c r="S54" s="15" t="s">
        <v>241</v>
      </c>
    </row>
    <row r="55" customFormat="false" ht="15" hidden="false" customHeight="false" outlineLevel="0" collapsed="false">
      <c r="A55" s="15" t="s">
        <v>141</v>
      </c>
      <c r="B55" s="15" t="s">
        <v>244</v>
      </c>
      <c r="C55" s="15" t="s">
        <v>148</v>
      </c>
      <c r="D55" s="15" t="s">
        <v>240</v>
      </c>
      <c r="E55" s="16" t="n">
        <v>0.346388562372632</v>
      </c>
      <c r="F55" s="16" t="n">
        <v>0.146684373294435</v>
      </c>
      <c r="G55" s="16" t="n">
        <v>0.422515445669044</v>
      </c>
      <c r="H55" s="16" t="n">
        <v>0.253514526779865</v>
      </c>
      <c r="I55" s="17" t="n">
        <f aca="false">(F55-E55)*100</f>
        <v>-19.9704189078197</v>
      </c>
      <c r="J55" s="17" t="n">
        <f aca="false">(H55-G55)*100</f>
        <v>-16.900091888918</v>
      </c>
      <c r="K55" s="17" t="n">
        <f aca="false">I55-J55</f>
        <v>-3.0703270189017</v>
      </c>
      <c r="L55" s="18" t="n">
        <v>6.49932865531099</v>
      </c>
      <c r="M55" s="17" t="n">
        <f aca="false">K55-1.96*L55</f>
        <v>-15.8090111833112</v>
      </c>
      <c r="N55" s="17" t="n">
        <f aca="false">K55+1.96*L55</f>
        <v>9.66835714550784</v>
      </c>
      <c r="O55" s="19" t="n">
        <f aca="false">2*(1-NORMSDIST(ABS(K55/L55)))</f>
        <v>0.636636455256631</v>
      </c>
      <c r="P55" s="15" t="str">
        <f aca="false">IF(O55&lt;0.01,"**",IF(O55&lt;0.05,"*",""))</f>
        <v/>
      </c>
      <c r="Q55" s="15" t="n">
        <v>121</v>
      </c>
      <c r="R55" s="15" t="n">
        <v>284</v>
      </c>
      <c r="S55" s="15" t="s">
        <v>241</v>
      </c>
    </row>
    <row r="56" customFormat="false" ht="15" hidden="false" customHeight="false" outlineLevel="0" collapsed="false">
      <c r="A56" s="15" t="s">
        <v>141</v>
      </c>
      <c r="B56" s="15" t="s">
        <v>245</v>
      </c>
      <c r="C56" s="15" t="s">
        <v>150</v>
      </c>
      <c r="D56" s="15" t="s">
        <v>240</v>
      </c>
      <c r="E56" s="16" t="n">
        <v>0.544792169646971</v>
      </c>
      <c r="F56" s="16" t="n">
        <v>0.470810985173258</v>
      </c>
      <c r="G56" s="16" t="n">
        <v>0.597075760752619</v>
      </c>
      <c r="H56" s="16" t="n">
        <v>0.544724062365074</v>
      </c>
      <c r="I56" s="17" t="n">
        <f aca="false">(F56-E56)*100</f>
        <v>-7.39811844737127</v>
      </c>
      <c r="J56" s="17" t="n">
        <f aca="false">(H56-G56)*100</f>
        <v>-5.23516983875444</v>
      </c>
      <c r="K56" s="17" t="n">
        <f aca="false">I56-J56</f>
        <v>-2.16294860861683</v>
      </c>
      <c r="L56" s="18" t="n">
        <v>4.72698253685563</v>
      </c>
      <c r="M56" s="17" t="n">
        <f aca="false">K56-1.96*L56</f>
        <v>-11.4278343808539</v>
      </c>
      <c r="N56" s="17" t="n">
        <f aca="false">K56+1.96*L56</f>
        <v>7.10193716362022</v>
      </c>
      <c r="O56" s="19" t="n">
        <f aca="false">2*(1-NORMSDIST(ABS(K56/L56)))</f>
        <v>0.647257872606674</v>
      </c>
      <c r="P56" s="15" t="str">
        <f aca="false">IF(O56&lt;0.01,"**",IF(O56&lt;0.05,"*",""))</f>
        <v/>
      </c>
      <c r="Q56" s="15" t="n">
        <v>379</v>
      </c>
      <c r="R56" s="15" t="n">
        <v>519</v>
      </c>
      <c r="S56" s="15" t="s">
        <v>241</v>
      </c>
    </row>
    <row r="57" customFormat="false" ht="15" hidden="false" customHeight="false" outlineLevel="0" collapsed="false">
      <c r="A57" s="15" t="s">
        <v>141</v>
      </c>
      <c r="B57" s="15" t="s">
        <v>246</v>
      </c>
      <c r="C57" s="15" t="s">
        <v>152</v>
      </c>
      <c r="D57" s="15" t="s">
        <v>240</v>
      </c>
      <c r="E57" s="16" t="n">
        <v>0.392909739282477</v>
      </c>
      <c r="F57" s="16" t="n">
        <v>0.39421458829455</v>
      </c>
      <c r="G57" s="16" t="n">
        <v>0.478389536262932</v>
      </c>
      <c r="H57" s="16" t="n">
        <v>0.434116727129258</v>
      </c>
      <c r="I57" s="17" t="n">
        <f aca="false">(F57-E57)*100</f>
        <v>0.130484901207301</v>
      </c>
      <c r="J57" s="17" t="n">
        <f aca="false">(H57-G57)*100</f>
        <v>-4.42728091336736</v>
      </c>
      <c r="K57" s="17" t="n">
        <f aca="false">I57-J57</f>
        <v>4.55776581457466</v>
      </c>
      <c r="L57" s="18" t="n">
        <v>5.58200630314184</v>
      </c>
      <c r="M57" s="17" t="n">
        <f aca="false">K57-1.96*L57</f>
        <v>-6.38296653958334</v>
      </c>
      <c r="N57" s="17" t="n">
        <f aca="false">K57+1.96*L57</f>
        <v>15.4984981687327</v>
      </c>
      <c r="O57" s="19" t="n">
        <f aca="false">2*(1-NORMSDIST(ABS(K57/L57)))</f>
        <v>0.414208317206795</v>
      </c>
      <c r="P57" s="15" t="str">
        <f aca="false">IF(O57&lt;0.01,"**",IF(O57&lt;0.05,"*",""))</f>
        <v/>
      </c>
      <c r="Q57" s="15" t="n">
        <v>197</v>
      </c>
      <c r="R57" s="15" t="n">
        <v>407</v>
      </c>
      <c r="S57" s="15" t="s">
        <v>241</v>
      </c>
    </row>
    <row r="58" customFormat="false" ht="15" hidden="false" customHeight="false" outlineLevel="0" collapsed="false">
      <c r="A58" s="15" t="s">
        <v>141</v>
      </c>
      <c r="B58" s="15" t="s">
        <v>247</v>
      </c>
      <c r="C58" s="15" t="s">
        <v>154</v>
      </c>
      <c r="D58" s="15" t="s">
        <v>240</v>
      </c>
      <c r="E58" s="16" t="n">
        <v>0.592365458812458</v>
      </c>
      <c r="F58" s="16" t="n">
        <v>0.534835655307951</v>
      </c>
      <c r="G58" s="16" t="n">
        <v>0.710657329410017</v>
      </c>
      <c r="H58" s="16" t="n">
        <v>0.631388983667533</v>
      </c>
      <c r="I58" s="17" t="n">
        <f aca="false">(F58-E58)*100</f>
        <v>-5.75298035045072</v>
      </c>
      <c r="J58" s="17" t="n">
        <f aca="false">(H58-G58)*100</f>
        <v>-7.92683457424841</v>
      </c>
      <c r="K58" s="17" t="n">
        <f aca="false">I58-J58</f>
        <v>2.17385422379769</v>
      </c>
      <c r="L58" s="18" t="n">
        <v>7.32068020489199</v>
      </c>
      <c r="M58" s="17" t="n">
        <f aca="false">K58-1.96*L58</f>
        <v>-12.1746789777906</v>
      </c>
      <c r="N58" s="17" t="n">
        <f aca="false">K58+1.96*L58</f>
        <v>16.522387425386</v>
      </c>
      <c r="O58" s="19" t="n">
        <f aca="false">2*(1-NORMSDIST(ABS(K58/L58)))</f>
        <v>0.766506952028548</v>
      </c>
      <c r="P58" s="15" t="str">
        <f aca="false">IF(O58&lt;0.01,"**",IF(O58&lt;0.05,"*",""))</f>
        <v/>
      </c>
      <c r="Q58" s="15" t="n">
        <v>109</v>
      </c>
      <c r="R58" s="15" t="n">
        <v>195</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0.742739843771378</v>
      </c>
      <c r="F60" s="16" t="n">
        <v>0.630465693342119</v>
      </c>
      <c r="G60" s="16" t="n">
        <v>0.677173754025307</v>
      </c>
      <c r="H60" s="16" t="n">
        <v>0.631040505102448</v>
      </c>
      <c r="I60" s="17" t="n">
        <f aca="false">(F60-E60)*100</f>
        <v>-11.2274150429259</v>
      </c>
      <c r="J60" s="17" t="n">
        <f aca="false">(H60-G60)*100</f>
        <v>-4.61332489228592</v>
      </c>
      <c r="K60" s="17" t="n">
        <f aca="false">I60-J60</f>
        <v>-6.61409015063998</v>
      </c>
      <c r="L60" s="18" t="n">
        <v>3.80303675067194</v>
      </c>
      <c r="M60" s="17" t="n">
        <f aca="false">K60-1.96*L60</f>
        <v>-14.068042181957</v>
      </c>
      <c r="N60" s="17" t="n">
        <f aca="false">K60+1.96*L60</f>
        <v>0.839861880677022</v>
      </c>
      <c r="O60" s="19" t="n">
        <f aca="false">2*(1-NORMSDIST(ABS(K60/L60)))</f>
        <v>0.082006588256228</v>
      </c>
      <c r="P60" s="15" t="str">
        <f aca="false">IF(O60&lt;0.01,"**",IF(O60&lt;0.05,"*",""))</f>
        <v/>
      </c>
      <c r="Q60" s="15" t="n">
        <v>426</v>
      </c>
      <c r="R60" s="15" t="n">
        <v>484</v>
      </c>
      <c r="S60" s="15"/>
    </row>
    <row r="61" customFormat="false" ht="15" hidden="false" customHeight="false" outlineLevel="0" collapsed="false">
      <c r="A61" s="15" t="s">
        <v>156</v>
      </c>
      <c r="B61" s="15" t="s">
        <v>250</v>
      </c>
      <c r="C61" s="15" t="s">
        <v>159</v>
      </c>
      <c r="D61" s="15" t="s">
        <v>249</v>
      </c>
      <c r="E61" s="16" t="n">
        <v>0.622524433577519</v>
      </c>
      <c r="F61" s="16" t="n">
        <v>0.476521759213249</v>
      </c>
      <c r="G61" s="16" t="n">
        <v>0.573548726058434</v>
      </c>
      <c r="H61" s="16" t="n">
        <v>0.496434374134015</v>
      </c>
      <c r="I61" s="17" t="n">
        <f aca="false">(F61-E61)*100</f>
        <v>-14.600267436427</v>
      </c>
      <c r="J61" s="17" t="n">
        <f aca="false">(H61-G61)*100</f>
        <v>-7.71143519244181</v>
      </c>
      <c r="K61" s="17" t="n">
        <f aca="false">I61-J61</f>
        <v>-6.88883224398515</v>
      </c>
      <c r="L61" s="18" t="n">
        <v>4.2341767742278</v>
      </c>
      <c r="M61" s="17" t="n">
        <f aca="false">K61-1.96*L61</f>
        <v>-15.1878187214716</v>
      </c>
      <c r="N61" s="17" t="n">
        <f aca="false">K61+1.96*L61</f>
        <v>1.41015423350134</v>
      </c>
      <c r="O61" s="19" t="n">
        <f aca="false">2*(1-NORMSDIST(ABS(K61/L61)))</f>
        <v>0.103745794138844</v>
      </c>
      <c r="P61" s="15" t="str">
        <f aca="false">IF(O61&lt;0.01,"**",IF(O61&lt;0.05,"*",""))</f>
        <v/>
      </c>
      <c r="Q61" s="15" t="n">
        <v>430</v>
      </c>
      <c r="R61" s="15" t="n">
        <v>517</v>
      </c>
      <c r="S61" s="15"/>
    </row>
    <row r="62" customFormat="false" ht="15" hidden="false" customHeight="false" outlineLevel="0" collapsed="false">
      <c r="A62" s="15" t="s">
        <v>156</v>
      </c>
      <c r="B62" s="15" t="s">
        <v>251</v>
      </c>
      <c r="C62" s="15" t="s">
        <v>161</v>
      </c>
      <c r="D62" s="15" t="s">
        <v>249</v>
      </c>
      <c r="E62" s="16" t="n">
        <v>0.754234547620466</v>
      </c>
      <c r="F62" s="16" t="n">
        <v>0.777727177774955</v>
      </c>
      <c r="G62" s="16" t="n">
        <v>0.792985392462817</v>
      </c>
      <c r="H62" s="16" t="n">
        <v>0.712993489238024</v>
      </c>
      <c r="I62" s="17" t="n">
        <f aca="false">(F62-E62)*100</f>
        <v>2.34926301544895</v>
      </c>
      <c r="J62" s="17" t="n">
        <f aca="false">(H62-G62)*100</f>
        <v>-7.99919032247923</v>
      </c>
      <c r="K62" s="17" t="n">
        <f aca="false">I62-J62</f>
        <v>10.3484533379282</v>
      </c>
      <c r="L62" s="18" t="n">
        <v>5.2869483777195</v>
      </c>
      <c r="M62" s="17" t="n">
        <f aca="false">K62-1.96*L62</f>
        <v>-0.0139654824020408</v>
      </c>
      <c r="N62" s="17" t="n">
        <f aca="false">K62+1.96*L62</f>
        <v>20.7108721582584</v>
      </c>
      <c r="O62" s="19" t="n">
        <f aca="false">2*(1-NORMSDIST(ABS(K62/L62)))</f>
        <v>0.0503053342446711</v>
      </c>
      <c r="P62" s="15" t="str">
        <f aca="false">IF(O62&lt;0.01,"**",IF(O62&lt;0.05,"*",""))</f>
        <v/>
      </c>
      <c r="Q62" s="15" t="n">
        <v>268</v>
      </c>
      <c r="R62" s="15" t="n">
        <v>250</v>
      </c>
      <c r="S62" s="15"/>
    </row>
    <row r="63" customFormat="false" ht="15" hidden="false" customHeight="false" outlineLevel="0" collapsed="false">
      <c r="A63" s="15" t="s">
        <v>156</v>
      </c>
      <c r="B63" s="15" t="s">
        <v>252</v>
      </c>
      <c r="C63" s="15" t="s">
        <v>163</v>
      </c>
      <c r="D63" s="15" t="s">
        <v>249</v>
      </c>
      <c r="E63" s="16" t="n">
        <v>0.575577265560496</v>
      </c>
      <c r="F63" s="16" t="n">
        <v>0.475008990394547</v>
      </c>
      <c r="G63" s="16" t="n">
        <v>0.581383090393824</v>
      </c>
      <c r="H63" s="16" t="n">
        <v>0.545385005107721</v>
      </c>
      <c r="I63" s="17" t="n">
        <f aca="false">(F63-E63)*100</f>
        <v>-10.0568275165949</v>
      </c>
      <c r="J63" s="17" t="n">
        <f aca="false">(H63-G63)*100</f>
        <v>-3.59980852861033</v>
      </c>
      <c r="K63" s="17" t="n">
        <f aca="false">I63-J63</f>
        <v>-6.45701898798455</v>
      </c>
      <c r="L63" s="18" t="n">
        <v>4.19663996129947</v>
      </c>
      <c r="M63" s="17" t="n">
        <f aca="false">K63-1.96*L63</f>
        <v>-14.6824333121315</v>
      </c>
      <c r="N63" s="17" t="n">
        <f aca="false">K63+1.96*L63</f>
        <v>1.76839533616241</v>
      </c>
      <c r="O63" s="19" t="n">
        <f aca="false">2*(1-NORMSDIST(ABS(K63/L63)))</f>
        <v>0.123897977134605</v>
      </c>
      <c r="P63" s="15" t="str">
        <f aca="false">IF(O63&lt;0.01,"**",IF(O63&lt;0.05,"*",""))</f>
        <v/>
      </c>
      <c r="Q63" s="15" t="n">
        <v>426</v>
      </c>
      <c r="R63" s="15" t="n">
        <v>526</v>
      </c>
      <c r="S63" s="15"/>
    </row>
    <row r="64" customFormat="false" ht="15" hidden="false" customHeight="false" outlineLevel="0" collapsed="false">
      <c r="A64" s="15" t="s">
        <v>156</v>
      </c>
      <c r="B64" s="15" t="s">
        <v>253</v>
      </c>
      <c r="C64" s="15" t="s">
        <v>165</v>
      </c>
      <c r="D64" s="15" t="s">
        <v>249</v>
      </c>
      <c r="E64" s="16" t="n">
        <v>0.673950331522882</v>
      </c>
      <c r="F64" s="16" t="n">
        <v>0.56601065465122</v>
      </c>
      <c r="G64" s="16" t="n">
        <v>0.643435289418955</v>
      </c>
      <c r="H64" s="16" t="n">
        <v>0.593164097587305</v>
      </c>
      <c r="I64" s="17" t="n">
        <f aca="false">(F64-E64)*100</f>
        <v>-10.7939676871662</v>
      </c>
      <c r="J64" s="17" t="n">
        <f aca="false">(H64-G64)*100</f>
        <v>-5.02711918316499</v>
      </c>
      <c r="K64" s="17" t="n">
        <f aca="false">I64-J64</f>
        <v>-5.76684850400123</v>
      </c>
      <c r="L64" s="18" t="n">
        <v>4.47100234535746</v>
      </c>
      <c r="M64" s="17" t="n">
        <f aca="false">K64-1.96*L64</f>
        <v>-14.5300131009019</v>
      </c>
      <c r="N64" s="17" t="n">
        <f aca="false">K64+1.96*L64</f>
        <v>2.99631609289939</v>
      </c>
      <c r="O64" s="19" t="n">
        <f aca="false">2*(1-NORMSDIST(ABS(K64/L64)))</f>
        <v>0.197108481594042</v>
      </c>
      <c r="P64" s="15" t="str">
        <f aca="false">IF(O64&lt;0.01,"**",IF(O64&lt;0.05,"*",""))</f>
        <v/>
      </c>
      <c r="Q64" s="15" t="n">
        <v>341</v>
      </c>
      <c r="R64" s="15" t="n">
        <v>461</v>
      </c>
      <c r="S64" s="15"/>
    </row>
    <row r="65" customFormat="false" ht="15" hidden="false" customHeight="false" outlineLevel="0" collapsed="false">
      <c r="A65" s="15" t="s">
        <v>156</v>
      </c>
      <c r="B65" s="15" t="s">
        <v>254</v>
      </c>
      <c r="C65" s="15" t="s">
        <v>167</v>
      </c>
      <c r="D65" s="15" t="s">
        <v>249</v>
      </c>
      <c r="E65" s="16" t="n">
        <v>0.540083485581921</v>
      </c>
      <c r="F65" s="16" t="n">
        <v>0.313940784078648</v>
      </c>
      <c r="G65" s="16" t="n">
        <v>0.557679282172525</v>
      </c>
      <c r="H65" s="16" t="n">
        <v>0.389264070428444</v>
      </c>
      <c r="I65" s="17" t="n">
        <f aca="false">(F65-E65)*100</f>
        <v>-22.6142701503273</v>
      </c>
      <c r="J65" s="17" t="n">
        <f aca="false">(H65-G65)*100</f>
        <v>-16.8415211744081</v>
      </c>
      <c r="K65" s="17" t="n">
        <f aca="false">I65-J65</f>
        <v>-5.77274897591918</v>
      </c>
      <c r="L65" s="18" t="n">
        <v>4.0734863849204</v>
      </c>
      <c r="M65" s="17" t="n">
        <f aca="false">K65-1.96*L65</f>
        <v>-13.7567822903632</v>
      </c>
      <c r="N65" s="17" t="n">
        <f aca="false">K65+1.96*L65</f>
        <v>2.2112843385248</v>
      </c>
      <c r="O65" s="19" t="n">
        <f aca="false">2*(1-NORMSDIST(ABS(K65/L65)))</f>
        <v>0.156438520856691</v>
      </c>
      <c r="P65" s="15" t="str">
        <f aca="false">IF(O65&lt;0.01,"**",IF(O65&lt;0.05,"*",""))</f>
        <v/>
      </c>
      <c r="Q65" s="15" t="n">
        <v>443</v>
      </c>
      <c r="R65" s="15" t="n">
        <v>592</v>
      </c>
      <c r="S65" s="15" t="s">
        <v>255</v>
      </c>
    </row>
    <row r="66" customFormat="false" ht="15" hidden="false" customHeight="false" outlineLevel="0" collapsed="false">
      <c r="A66" s="15" t="s">
        <v>156</v>
      </c>
      <c r="B66" s="15" t="s">
        <v>256</v>
      </c>
      <c r="C66" s="15" t="s">
        <v>169</v>
      </c>
      <c r="D66" s="15" t="s">
        <v>220</v>
      </c>
      <c r="E66" s="16" t="n">
        <v>0.283032836823824</v>
      </c>
      <c r="F66" s="16" t="n">
        <v>0.224630934162511</v>
      </c>
      <c r="G66" s="16" t="n">
        <v>0.386707559718583</v>
      </c>
      <c r="H66" s="16" t="n">
        <v>0.307201685723944</v>
      </c>
      <c r="I66" s="17" t="n">
        <f aca="false">(F66-E66)*100</f>
        <v>-5.84019026613136</v>
      </c>
      <c r="J66" s="17" t="n">
        <f aca="false">(H66-G66)*100</f>
        <v>-7.9505873994639</v>
      </c>
      <c r="K66" s="17" t="n">
        <f aca="false">I66-J66</f>
        <v>2.11039713333254</v>
      </c>
      <c r="L66" s="18" t="n">
        <v>3.448972999896</v>
      </c>
      <c r="M66" s="17" t="n">
        <f aca="false">K66-1.96*L66</f>
        <v>-4.64958994646363</v>
      </c>
      <c r="N66" s="17" t="n">
        <f aca="false">K66+1.96*L66</f>
        <v>8.8703842131287</v>
      </c>
      <c r="O66" s="19" t="n">
        <f aca="false">2*(1-NORMSDIST(ABS(K66/L66)))</f>
        <v>0.540609570510191</v>
      </c>
      <c r="P66" s="15" t="str">
        <f aca="false">IF(O66&lt;0.01,"**",IF(O66&lt;0.05,"*",""))</f>
        <v/>
      </c>
      <c r="Q66" s="15" t="n">
        <v>530</v>
      </c>
      <c r="R66" s="15" t="n">
        <v>616</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265</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0.681244771298141</v>
      </c>
      <c r="F6" s="16" t="n">
        <v>0.632083634557356</v>
      </c>
      <c r="G6" s="16" t="n">
        <v>0.546965895785541</v>
      </c>
      <c r="H6" s="16" t="n">
        <v>0.54519795595511</v>
      </c>
      <c r="I6" s="17" t="n">
        <f aca="false">(F6-E6)*100</f>
        <v>-4.91611367407852</v>
      </c>
      <c r="J6" s="17" t="n">
        <f aca="false">(H6-G6)*100</f>
        <v>-0.176793983043133</v>
      </c>
      <c r="K6" s="17" t="n">
        <f aca="false">I6-J6</f>
        <v>-4.73931969103538</v>
      </c>
      <c r="L6" s="18" t="n">
        <v>4.3479531603345</v>
      </c>
      <c r="M6" s="17" t="n">
        <f aca="false">K6-1.96*L6</f>
        <v>-13.261307885291</v>
      </c>
      <c r="N6" s="17" t="n">
        <f aca="false">K6+1.96*L6</f>
        <v>3.78266850322023</v>
      </c>
      <c r="O6" s="19" t="n">
        <f aca="false">2*(1-NORMSDIST(ABS(K6/L6)))</f>
        <v>0.275708002870715</v>
      </c>
      <c r="P6" s="15" t="str">
        <f aca="false">IF(O6&lt;0.01,"**",IF(O6&lt;0.05,"*",""))</f>
        <v/>
      </c>
      <c r="Q6" s="15" t="n">
        <v>414</v>
      </c>
      <c r="R6" s="15" t="n">
        <v>347</v>
      </c>
      <c r="S6" s="15"/>
    </row>
    <row r="7" customFormat="false" ht="15" hidden="false" customHeight="false" outlineLevel="0" collapsed="false">
      <c r="A7" s="15" t="s">
        <v>53</v>
      </c>
      <c r="B7" s="15" t="s">
        <v>193</v>
      </c>
      <c r="C7" s="15" t="s">
        <v>56</v>
      </c>
      <c r="D7" s="15" t="s">
        <v>192</v>
      </c>
      <c r="E7" s="16" t="n">
        <v>0.749858553236566</v>
      </c>
      <c r="F7" s="16" t="n">
        <v>0.746642967839707</v>
      </c>
      <c r="G7" s="16" t="n">
        <v>0.62591611897125</v>
      </c>
      <c r="H7" s="16" t="n">
        <v>0.67340118814487</v>
      </c>
      <c r="I7" s="17" t="n">
        <f aca="false">(F7-E7)*100</f>
        <v>-0.321558539685918</v>
      </c>
      <c r="J7" s="17" t="n">
        <f aca="false">(H7-G7)*100</f>
        <v>4.74850691736198</v>
      </c>
      <c r="K7" s="17" t="n">
        <f aca="false">I7-J7</f>
        <v>-5.0700654570479</v>
      </c>
      <c r="L7" s="18" t="n">
        <v>4.24132412050402</v>
      </c>
      <c r="M7" s="17" t="n">
        <f aca="false">K7-1.96*L7</f>
        <v>-13.3830607332358</v>
      </c>
      <c r="N7" s="17" t="n">
        <f aca="false">K7+1.96*L7</f>
        <v>3.24292981913998</v>
      </c>
      <c r="O7" s="19" t="n">
        <f aca="false">2*(1-NORMSDIST(ABS(K7/L7)))</f>
        <v>0.231932019167743</v>
      </c>
      <c r="P7" s="15" t="str">
        <f aca="false">IF(O7&lt;0.01,"**",IF(O7&lt;0.05,"*",""))</f>
        <v/>
      </c>
      <c r="Q7" s="15" t="n">
        <v>415</v>
      </c>
      <c r="R7" s="15" t="n">
        <v>347</v>
      </c>
      <c r="S7" s="15"/>
    </row>
    <row r="8" customFormat="false" ht="15" hidden="false" customHeight="false" outlineLevel="0" collapsed="false">
      <c r="A8" s="15" t="s">
        <v>53</v>
      </c>
      <c r="B8" s="15" t="s">
        <v>194</v>
      </c>
      <c r="C8" s="15" t="s">
        <v>58</v>
      </c>
      <c r="D8" s="15" t="s">
        <v>192</v>
      </c>
      <c r="E8" s="16" t="n">
        <v>0.776588450694767</v>
      </c>
      <c r="F8" s="16" t="n">
        <v>0.592225295831474</v>
      </c>
      <c r="G8" s="16" t="n">
        <v>0.583871854145667</v>
      </c>
      <c r="H8" s="16" t="n">
        <v>0.560334429229394</v>
      </c>
      <c r="I8" s="17" t="n">
        <f aca="false">(F8-E8)*100</f>
        <v>-18.4363154863292</v>
      </c>
      <c r="J8" s="17" t="n">
        <f aca="false">(H8-G8)*100</f>
        <v>-2.35374249162732</v>
      </c>
      <c r="K8" s="17" t="n">
        <f aca="false">I8-J8</f>
        <v>-16.0825729947019</v>
      </c>
      <c r="L8" s="18" t="n">
        <v>4.19979343382962</v>
      </c>
      <c r="M8" s="17" t="n">
        <f aca="false">K8-1.96*L8</f>
        <v>-24.314168125008</v>
      </c>
      <c r="N8" s="17" t="n">
        <f aca="false">K8+1.96*L8</f>
        <v>-7.85097786439587</v>
      </c>
      <c r="O8" s="19" t="n">
        <f aca="false">2*(1-NORMSDIST(ABS(K8/L8)))</f>
        <v>0.000128470482744225</v>
      </c>
      <c r="P8" s="15" t="str">
        <f aca="false">IF(O8&lt;0.01,"**",IF(O8&lt;0.05,"*",""))</f>
        <v>**</v>
      </c>
      <c r="Q8" s="15" t="n">
        <v>373</v>
      </c>
      <c r="R8" s="15" t="n">
        <v>309</v>
      </c>
      <c r="S8" s="15"/>
    </row>
    <row r="9" customFormat="false" ht="15" hidden="false" customHeight="false" outlineLevel="0" collapsed="false">
      <c r="A9" s="15" t="s">
        <v>53</v>
      </c>
      <c r="B9" s="15" t="s">
        <v>195</v>
      </c>
      <c r="C9" s="15" t="s">
        <v>60</v>
      </c>
      <c r="D9" s="15" t="s">
        <v>192</v>
      </c>
      <c r="E9" s="16" t="n">
        <v>0.856296317342486</v>
      </c>
      <c r="F9" s="16" t="n">
        <v>0.790753497744799</v>
      </c>
      <c r="G9" s="16" t="n">
        <v>0.758713950549429</v>
      </c>
      <c r="H9" s="16" t="n">
        <v>0.714953798733288</v>
      </c>
      <c r="I9" s="17" t="n">
        <f aca="false">(F9-E9)*100</f>
        <v>-6.55428195976866</v>
      </c>
      <c r="J9" s="17" t="n">
        <f aca="false">(H9-G9)*100</f>
        <v>-4.3760151816141</v>
      </c>
      <c r="K9" s="17" t="n">
        <f aca="false">I9-J9</f>
        <v>-2.17826677815456</v>
      </c>
      <c r="L9" s="18" t="n">
        <v>3.57205095108337</v>
      </c>
      <c r="M9" s="17" t="n">
        <f aca="false">K9-1.96*L9</f>
        <v>-9.17948664227795</v>
      </c>
      <c r="N9" s="17" t="n">
        <f aca="false">K9+1.96*L9</f>
        <v>4.82295308596884</v>
      </c>
      <c r="O9" s="19" t="n">
        <f aca="false">2*(1-NORMSDIST(ABS(K9/L9)))</f>
        <v>0.541988717352817</v>
      </c>
      <c r="P9" s="15" t="str">
        <f aca="false">IF(O9&lt;0.01,"**",IF(O9&lt;0.05,"*",""))</f>
        <v/>
      </c>
      <c r="Q9" s="15" t="n">
        <v>386</v>
      </c>
      <c r="R9" s="15" t="n">
        <v>319</v>
      </c>
      <c r="S9" s="15"/>
    </row>
    <row r="10" customFormat="false" ht="15" hidden="false" customHeight="false" outlineLevel="0" collapsed="false">
      <c r="A10" s="15" t="s">
        <v>53</v>
      </c>
      <c r="B10" s="15" t="s">
        <v>196</v>
      </c>
      <c r="C10" s="15" t="s">
        <v>62</v>
      </c>
      <c r="D10" s="15" t="s">
        <v>192</v>
      </c>
      <c r="E10" s="16" t="n">
        <v>0.884834470486254</v>
      </c>
      <c r="F10" s="16" t="n">
        <v>0.831205851277973</v>
      </c>
      <c r="G10" s="16" t="n">
        <v>0.783200003665494</v>
      </c>
      <c r="H10" s="16" t="n">
        <v>0.785500939461462</v>
      </c>
      <c r="I10" s="17" t="n">
        <f aca="false">(F10-E10)*100</f>
        <v>-5.36286192082816</v>
      </c>
      <c r="J10" s="17" t="n">
        <f aca="false">(H10-G10)*100</f>
        <v>0.230093579596835</v>
      </c>
      <c r="K10" s="17" t="n">
        <f aca="false">I10-J10</f>
        <v>-5.59295550042499</v>
      </c>
      <c r="L10" s="18" t="n">
        <v>3.47052421428437</v>
      </c>
      <c r="M10" s="17" t="n">
        <f aca="false">K10-1.96*L10</f>
        <v>-12.3951829604224</v>
      </c>
      <c r="N10" s="17" t="n">
        <f aca="false">K10+1.96*L10</f>
        <v>1.20927195957237</v>
      </c>
      <c r="O10" s="19" t="n">
        <f aca="false">2*(1-NORMSDIST(ABS(K10/L10)))</f>
        <v>0.107057877898</v>
      </c>
      <c r="P10" s="15" t="str">
        <f aca="false">IF(O10&lt;0.01,"**",IF(O10&lt;0.05,"*",""))</f>
        <v/>
      </c>
      <c r="Q10" s="15" t="n">
        <v>340</v>
      </c>
      <c r="R10" s="15" t="n">
        <v>290</v>
      </c>
      <c r="S10" s="15"/>
    </row>
    <row r="11" customFormat="false" ht="15" hidden="false" customHeight="false" outlineLevel="0" collapsed="false">
      <c r="A11" s="15" t="s">
        <v>53</v>
      </c>
      <c r="B11" s="15" t="s">
        <v>197</v>
      </c>
      <c r="C11" s="15" t="s">
        <v>64</v>
      </c>
      <c r="D11" s="15" t="s">
        <v>192</v>
      </c>
      <c r="E11" s="16" t="n">
        <v>0.880821582585405</v>
      </c>
      <c r="F11" s="16" t="n">
        <v>0.828525786100154</v>
      </c>
      <c r="G11" s="16" t="n">
        <v>0.787229469521511</v>
      </c>
      <c r="H11" s="16" t="n">
        <v>0.776402706840011</v>
      </c>
      <c r="I11" s="17" t="n">
        <f aca="false">(F11-E11)*100</f>
        <v>-5.22957964852512</v>
      </c>
      <c r="J11" s="17" t="n">
        <f aca="false">(H11-G11)*100</f>
        <v>-1.08267626815005</v>
      </c>
      <c r="K11" s="17" t="n">
        <f aca="false">I11-J11</f>
        <v>-4.14690338037507</v>
      </c>
      <c r="L11" s="18" t="n">
        <v>3.23906350538902</v>
      </c>
      <c r="M11" s="17" t="n">
        <f aca="false">K11-1.96*L11</f>
        <v>-10.4954678509375</v>
      </c>
      <c r="N11" s="17" t="n">
        <f aca="false">K11+1.96*L11</f>
        <v>2.20166109018741</v>
      </c>
      <c r="O11" s="19" t="n">
        <f aca="false">2*(1-NORMSDIST(ABS(K11/L11)))</f>
        <v>0.200447204796339</v>
      </c>
      <c r="P11" s="15" t="str">
        <f aca="false">IF(O11&lt;0.01,"**",IF(O11&lt;0.05,"*",""))</f>
        <v/>
      </c>
      <c r="Q11" s="15" t="n">
        <v>386</v>
      </c>
      <c r="R11" s="15" t="n">
        <v>333</v>
      </c>
      <c r="S11" s="15"/>
    </row>
    <row r="12" customFormat="false" ht="15" hidden="false" customHeight="false" outlineLevel="0" collapsed="false">
      <c r="A12" s="15" t="s">
        <v>53</v>
      </c>
      <c r="B12" s="15" t="s">
        <v>198</v>
      </c>
      <c r="C12" s="15" t="s">
        <v>66</v>
      </c>
      <c r="D12" s="15" t="s">
        <v>192</v>
      </c>
      <c r="E12" s="16" t="n">
        <v>0.225757302308906</v>
      </c>
      <c r="F12" s="16" t="n">
        <v>0.156800852232849</v>
      </c>
      <c r="G12" s="16" t="n">
        <v>0.30616160071454</v>
      </c>
      <c r="H12" s="16" t="n">
        <v>0.153613618594012</v>
      </c>
      <c r="I12" s="17" t="n">
        <f aca="false">(F12-E12)*100</f>
        <v>-6.89564500760566</v>
      </c>
      <c r="J12" s="17" t="n">
        <f aca="false">(H12-G12)*100</f>
        <v>-15.2547982120528</v>
      </c>
      <c r="K12" s="17" t="n">
        <f aca="false">I12-J12</f>
        <v>8.35915320444717</v>
      </c>
      <c r="L12" s="18" t="n">
        <v>3.9410142257897</v>
      </c>
      <c r="M12" s="17" t="n">
        <f aca="false">K12-1.96*L12</f>
        <v>0.634765321899351</v>
      </c>
      <c r="N12" s="17" t="n">
        <f aca="false">K12+1.96*L12</f>
        <v>16.083541086995</v>
      </c>
      <c r="O12" s="19" t="n">
        <f aca="false">2*(1-NORMSDIST(ABS(K12/L12)))</f>
        <v>0.0339162075861195</v>
      </c>
      <c r="P12" s="15" t="str">
        <f aca="false">IF(O12&lt;0.01,"**",IF(O12&lt;0.05,"*",""))</f>
        <v>*</v>
      </c>
      <c r="Q12" s="15" t="n">
        <v>330</v>
      </c>
      <c r="R12" s="15" t="n">
        <v>277</v>
      </c>
      <c r="S12" s="15"/>
    </row>
    <row r="13" customFormat="false" ht="15" hidden="false" customHeight="false" outlineLevel="0" collapsed="false">
      <c r="A13" s="15" t="s">
        <v>53</v>
      </c>
      <c r="B13" s="15" t="s">
        <v>199</v>
      </c>
      <c r="C13" s="15" t="s">
        <v>68</v>
      </c>
      <c r="D13" s="15" t="s">
        <v>192</v>
      </c>
      <c r="E13" s="16" t="n">
        <v>0.870057105896421</v>
      </c>
      <c r="F13" s="16" t="n">
        <v>0.818228489019023</v>
      </c>
      <c r="G13" s="16" t="n">
        <v>0.851473282095659</v>
      </c>
      <c r="H13" s="16" t="n">
        <v>0.787152693593723</v>
      </c>
      <c r="I13" s="17" t="n">
        <f aca="false">(F13-E13)*100</f>
        <v>-5.18286168773983</v>
      </c>
      <c r="J13" s="17" t="n">
        <f aca="false">(H13-G13)*100</f>
        <v>-6.43205885019357</v>
      </c>
      <c r="K13" s="17" t="n">
        <f aca="false">I13-J13</f>
        <v>1.24919716245374</v>
      </c>
      <c r="L13" s="18" t="n">
        <v>3.25712213465444</v>
      </c>
      <c r="M13" s="17" t="n">
        <f aca="false">K13-1.96*L13</f>
        <v>-5.13476222146897</v>
      </c>
      <c r="N13" s="17" t="n">
        <f aca="false">K13+1.96*L13</f>
        <v>7.63315654637645</v>
      </c>
      <c r="O13" s="19" t="n">
        <f aca="false">2*(1-NORMSDIST(ABS(K13/L13)))</f>
        <v>0.701328398983883</v>
      </c>
      <c r="P13" s="15" t="str">
        <f aca="false">IF(O13&lt;0.01,"**",IF(O13&lt;0.05,"*",""))</f>
        <v/>
      </c>
      <c r="Q13" s="15" t="n">
        <v>394</v>
      </c>
      <c r="R13" s="15" t="n">
        <v>319</v>
      </c>
      <c r="S13" s="15"/>
    </row>
    <row r="14" customFormat="false" ht="15" hidden="false" customHeight="false" outlineLevel="0" collapsed="false">
      <c r="A14" s="15" t="s">
        <v>53</v>
      </c>
      <c r="B14" s="15" t="s">
        <v>200</v>
      </c>
      <c r="C14" s="15" t="s">
        <v>70</v>
      </c>
      <c r="D14" s="15" t="s">
        <v>192</v>
      </c>
      <c r="E14" s="16" t="n">
        <v>0.687534381153068</v>
      </c>
      <c r="F14" s="16" t="n">
        <v>0.539035886937274</v>
      </c>
      <c r="G14" s="16" t="n">
        <v>0.689226059122395</v>
      </c>
      <c r="H14" s="16" t="n">
        <v>0.515478101873083</v>
      </c>
      <c r="I14" s="17" t="n">
        <f aca="false">(F14-E14)*100</f>
        <v>-14.8498494215794</v>
      </c>
      <c r="J14" s="17" t="n">
        <f aca="false">(H14-G14)*100</f>
        <v>-17.3747957249312</v>
      </c>
      <c r="K14" s="17" t="n">
        <f aca="false">I14-J14</f>
        <v>2.52494630335182</v>
      </c>
      <c r="L14" s="18" t="n">
        <v>4.99316960698888</v>
      </c>
      <c r="M14" s="17" t="n">
        <f aca="false">K14-1.96*L14</f>
        <v>-7.26166612634638</v>
      </c>
      <c r="N14" s="17" t="n">
        <f aca="false">K14+1.96*L14</f>
        <v>12.31155873305</v>
      </c>
      <c r="O14" s="19" t="n">
        <f aca="false">2*(1-NORMSDIST(ABS(K14/L14)))</f>
        <v>0.613081268971754</v>
      </c>
      <c r="P14" s="15" t="str">
        <f aca="false">IF(O14&lt;0.01,"**",IF(O14&lt;0.05,"*",""))</f>
        <v/>
      </c>
      <c r="Q14" s="15" t="n">
        <v>351</v>
      </c>
      <c r="R14" s="15" t="n">
        <v>294</v>
      </c>
      <c r="S14" s="15"/>
    </row>
    <row r="15" customFormat="false" ht="15" hidden="false" customHeight="false" outlineLevel="0" collapsed="false">
      <c r="A15" s="15" t="s">
        <v>53</v>
      </c>
      <c r="B15" s="15" t="s">
        <v>201</v>
      </c>
      <c r="C15" s="15" t="s">
        <v>72</v>
      </c>
      <c r="D15" s="15" t="s">
        <v>192</v>
      </c>
      <c r="E15" s="16" t="n">
        <v>0.552039236413242</v>
      </c>
      <c r="F15" s="16" t="n">
        <v>0.409235614651289</v>
      </c>
      <c r="G15" s="16" t="n">
        <v>0.596742071296438</v>
      </c>
      <c r="H15" s="16" t="n">
        <v>0.377172867035911</v>
      </c>
      <c r="I15" s="17" t="n">
        <f aca="false">(F15-E15)*100</f>
        <v>-14.2803621761953</v>
      </c>
      <c r="J15" s="17" t="n">
        <f aca="false">(H15-G15)*100</f>
        <v>-21.9569204260527</v>
      </c>
      <c r="K15" s="17" t="n">
        <f aca="false">I15-J15</f>
        <v>7.67655824985745</v>
      </c>
      <c r="L15" s="18" t="n">
        <v>5.36103494884837</v>
      </c>
      <c r="M15" s="17" t="n">
        <f aca="false">K15-1.96*L15</f>
        <v>-2.83107024988536</v>
      </c>
      <c r="N15" s="17" t="n">
        <f aca="false">K15+1.96*L15</f>
        <v>18.1841867496003</v>
      </c>
      <c r="O15" s="19" t="n">
        <f aca="false">2*(1-NORMSDIST(ABS(K15/L15)))</f>
        <v>0.152167513991197</v>
      </c>
      <c r="P15" s="15" t="str">
        <f aca="false">IF(O15&lt;0.01,"**",IF(O15&lt;0.05,"*",""))</f>
        <v/>
      </c>
      <c r="Q15" s="15" t="n">
        <v>313</v>
      </c>
      <c r="R15" s="15" t="n">
        <v>260</v>
      </c>
      <c r="S15" s="15"/>
    </row>
    <row r="16" customFormat="false" ht="15" hidden="false" customHeight="false" outlineLevel="0" collapsed="false">
      <c r="A16" s="15" t="s">
        <v>53</v>
      </c>
      <c r="B16" s="15" t="s">
        <v>202</v>
      </c>
      <c r="C16" s="15" t="s">
        <v>74</v>
      </c>
      <c r="D16" s="15" t="s">
        <v>192</v>
      </c>
      <c r="E16" s="16" t="n">
        <v>0.750640497431212</v>
      </c>
      <c r="F16" s="16" t="n">
        <v>0.625261691006817</v>
      </c>
      <c r="G16" s="16" t="n">
        <v>0.690800962500463</v>
      </c>
      <c r="H16" s="16" t="n">
        <v>0.657395473416146</v>
      </c>
      <c r="I16" s="17" t="n">
        <f aca="false">(F16-E16)*100</f>
        <v>-12.5378806424394</v>
      </c>
      <c r="J16" s="17" t="n">
        <f aca="false">(H16-G16)*100</f>
        <v>-3.34054890843167</v>
      </c>
      <c r="K16" s="17" t="n">
        <f aca="false">I16-J16</f>
        <v>-9.19733173400774</v>
      </c>
      <c r="L16" s="18" t="n">
        <v>4.94091619973025</v>
      </c>
      <c r="M16" s="17" t="n">
        <f aca="false">K16-1.96*L16</f>
        <v>-18.881527485479</v>
      </c>
      <c r="N16" s="17" t="n">
        <f aca="false">K16+1.96*L16</f>
        <v>0.486864017463557</v>
      </c>
      <c r="O16" s="19" t="n">
        <f aca="false">2*(1-NORMSDIST(ABS(K16/L16)))</f>
        <v>0.0626788483664604</v>
      </c>
      <c r="P16" s="15" t="str">
        <f aca="false">IF(O16&lt;0.01,"**",IF(O16&lt;0.05,"*",""))</f>
        <v/>
      </c>
      <c r="Q16" s="15" t="n">
        <v>295</v>
      </c>
      <c r="R16" s="15" t="n">
        <v>219</v>
      </c>
      <c r="S16" s="15"/>
    </row>
    <row r="17" customFormat="false" ht="15" hidden="false" customHeight="false" outlineLevel="0" collapsed="false">
      <c r="A17" s="15" t="s">
        <v>53</v>
      </c>
      <c r="B17" s="15" t="s">
        <v>203</v>
      </c>
      <c r="C17" s="15" t="s">
        <v>76</v>
      </c>
      <c r="D17" s="15" t="s">
        <v>192</v>
      </c>
      <c r="E17" s="16" t="n">
        <v>0.524869456729718</v>
      </c>
      <c r="F17" s="16" t="n">
        <v>0.506117583980308</v>
      </c>
      <c r="G17" s="16" t="n">
        <v>0.49610049028329</v>
      </c>
      <c r="H17" s="16" t="n">
        <v>0.408008561566633</v>
      </c>
      <c r="I17" s="17" t="n">
        <f aca="false">(F17-E17)*100</f>
        <v>-1.87518727494096</v>
      </c>
      <c r="J17" s="17" t="n">
        <f aca="false">(H17-G17)*100</f>
        <v>-8.80919287166576</v>
      </c>
      <c r="K17" s="17" t="n">
        <f aca="false">I17-J17</f>
        <v>6.9340055967248</v>
      </c>
      <c r="L17" s="18" t="n">
        <v>4.72576208729777</v>
      </c>
      <c r="M17" s="17" t="n">
        <f aca="false">K17-1.96*L17</f>
        <v>-2.32848809437882</v>
      </c>
      <c r="N17" s="17" t="n">
        <f aca="false">K17+1.96*L17</f>
        <v>16.1964992878284</v>
      </c>
      <c r="O17" s="19" t="n">
        <f aca="false">2*(1-NORMSDIST(ABS(K17/L17)))</f>
        <v>0.142300511902586</v>
      </c>
      <c r="P17" s="15" t="str">
        <f aca="false">IF(O17&lt;0.01,"**",IF(O17&lt;0.05,"*",""))</f>
        <v/>
      </c>
      <c r="Q17" s="15" t="n">
        <v>410</v>
      </c>
      <c r="R17" s="15" t="n">
        <v>343</v>
      </c>
      <c r="S17" s="15"/>
    </row>
    <row r="18" customFormat="false" ht="15" hidden="false" customHeight="false" outlineLevel="0" collapsed="false">
      <c r="A18" s="15" t="s">
        <v>53</v>
      </c>
      <c r="B18" s="15" t="s">
        <v>204</v>
      </c>
      <c r="C18" s="15" t="s">
        <v>78</v>
      </c>
      <c r="D18" s="15" t="s">
        <v>192</v>
      </c>
      <c r="E18" s="16" t="n">
        <v>0.920184636640927</v>
      </c>
      <c r="F18" s="16" t="n">
        <v>0.901053895139591</v>
      </c>
      <c r="G18" s="16" t="n">
        <v>0.824067074805085</v>
      </c>
      <c r="H18" s="16" t="n">
        <v>0.865798553596178</v>
      </c>
      <c r="I18" s="17" t="n">
        <f aca="false">(F18-E18)*100</f>
        <v>-1.91307415013366</v>
      </c>
      <c r="J18" s="17" t="n">
        <f aca="false">(H18-G18)*100</f>
        <v>4.17314787910933</v>
      </c>
      <c r="K18" s="17" t="n">
        <f aca="false">I18-J18</f>
        <v>-6.08622202924299</v>
      </c>
      <c r="L18" s="18" t="n">
        <v>2.59918936474942</v>
      </c>
      <c r="M18" s="17" t="n">
        <f aca="false">K18-1.96*L18</f>
        <v>-11.1806331841519</v>
      </c>
      <c r="N18" s="17" t="n">
        <f aca="false">K18+1.96*L18</f>
        <v>-0.991810874334133</v>
      </c>
      <c r="O18" s="19" t="n">
        <f aca="false">2*(1-NORMSDIST(ABS(K18/L18)))</f>
        <v>0.0192020687803061</v>
      </c>
      <c r="P18" s="15" t="str">
        <f aca="false">IF(O18&lt;0.01,"**",IF(O18&lt;0.05,"*",""))</f>
        <v>*</v>
      </c>
      <c r="Q18" s="15" t="n">
        <v>384</v>
      </c>
      <c r="R18" s="15" t="n">
        <v>322</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0.709848835158268</v>
      </c>
      <c r="F20" s="16" t="n">
        <v>0.57049714245226</v>
      </c>
      <c r="G20" s="16" t="n">
        <v>0.56301566625159</v>
      </c>
      <c r="H20" s="16" t="n">
        <v>0.505167612498674</v>
      </c>
      <c r="I20" s="17" t="n">
        <f aca="false">(F20-E20)*100</f>
        <v>-13.9351692706008</v>
      </c>
      <c r="J20" s="17" t="n">
        <f aca="false">(H20-G20)*100</f>
        <v>-5.7848053752916</v>
      </c>
      <c r="K20" s="17" t="n">
        <f aca="false">I20-J20</f>
        <v>-8.15036389530924</v>
      </c>
      <c r="L20" s="18" t="n">
        <v>4.44510724028874</v>
      </c>
      <c r="M20" s="17" t="n">
        <f aca="false">K20-1.96*L20</f>
        <v>-16.8627740862752</v>
      </c>
      <c r="N20" s="17" t="n">
        <f aca="false">K20+1.96*L20</f>
        <v>0.562046295656678</v>
      </c>
      <c r="O20" s="19" t="n">
        <f aca="false">2*(1-NORMSDIST(ABS(K20/L20)))</f>
        <v>0.0667195662569331</v>
      </c>
      <c r="P20" s="15" t="str">
        <f aca="false">IF(O20&lt;0.01,"**",IF(O20&lt;0.05,"*",""))</f>
        <v/>
      </c>
      <c r="Q20" s="15" t="n">
        <v>405</v>
      </c>
      <c r="R20" s="15" t="n">
        <v>343</v>
      </c>
      <c r="S20" s="15"/>
    </row>
    <row r="21" customFormat="false" ht="15" hidden="false" customHeight="false" outlineLevel="0" collapsed="false">
      <c r="A21" s="15" t="s">
        <v>80</v>
      </c>
      <c r="B21" s="15" t="s">
        <v>206</v>
      </c>
      <c r="C21" s="15" t="s">
        <v>83</v>
      </c>
      <c r="D21" s="15" t="s">
        <v>192</v>
      </c>
      <c r="E21" s="16" t="n">
        <v>0.9067698228362</v>
      </c>
      <c r="F21" s="16" t="n">
        <v>0.874726543957719</v>
      </c>
      <c r="G21" s="16" t="n">
        <v>0.908057847450562</v>
      </c>
      <c r="H21" s="16" t="n">
        <v>0.87679635256415</v>
      </c>
      <c r="I21" s="17" t="n">
        <f aca="false">(F21-E21)*100</f>
        <v>-3.20432788784814</v>
      </c>
      <c r="J21" s="17" t="n">
        <f aca="false">(H21-G21)*100</f>
        <v>-3.12614948864122</v>
      </c>
      <c r="K21" s="17" t="n">
        <f aca="false">I21-J21</f>
        <v>-0.0781783992069185</v>
      </c>
      <c r="L21" s="18" t="n">
        <v>2.76291544616337</v>
      </c>
      <c r="M21" s="17" t="n">
        <f aca="false">K21-1.96*L21</f>
        <v>-5.49349267368713</v>
      </c>
      <c r="N21" s="17" t="n">
        <f aca="false">K21+1.96*L21</f>
        <v>5.33713587527329</v>
      </c>
      <c r="O21" s="19" t="n">
        <f aca="false">2*(1-NORMSDIST(ABS(K21/L21)))</f>
        <v>0.977426375769446</v>
      </c>
      <c r="P21" s="15" t="str">
        <f aca="false">IF(O21&lt;0.01,"**",IF(O21&lt;0.05,"*",""))</f>
        <v/>
      </c>
      <c r="Q21" s="15" t="n">
        <v>410</v>
      </c>
      <c r="R21" s="15" t="n">
        <v>343</v>
      </c>
      <c r="S21" s="15"/>
    </row>
    <row r="22" customFormat="false" ht="15" hidden="false" customHeight="false" outlineLevel="0" collapsed="false">
      <c r="A22" s="15" t="s">
        <v>80</v>
      </c>
      <c r="B22" s="15" t="s">
        <v>207</v>
      </c>
      <c r="C22" s="15" t="s">
        <v>85</v>
      </c>
      <c r="D22" s="15" t="s">
        <v>192</v>
      </c>
      <c r="E22" s="16" t="n">
        <v>0.937726518116963</v>
      </c>
      <c r="F22" s="16" t="n">
        <v>0.891370033735044</v>
      </c>
      <c r="G22" s="16" t="n">
        <v>0.953330980916315</v>
      </c>
      <c r="H22" s="16" t="n">
        <v>0.917561022395034</v>
      </c>
      <c r="I22" s="17" t="n">
        <f aca="false">(F22-E22)*100</f>
        <v>-4.63564843819196</v>
      </c>
      <c r="J22" s="17" t="n">
        <f aca="false">(H22-G22)*100</f>
        <v>-3.5769958521281</v>
      </c>
      <c r="K22" s="17" t="n">
        <f aca="false">I22-J22</f>
        <v>-1.05865258606387</v>
      </c>
      <c r="L22" s="18" t="n">
        <v>2.37339650595823</v>
      </c>
      <c r="M22" s="17" t="n">
        <f aca="false">K22-1.96*L22</f>
        <v>-5.71050973774201</v>
      </c>
      <c r="N22" s="17" t="n">
        <f aca="false">K22+1.96*L22</f>
        <v>3.59320456561427</v>
      </c>
      <c r="O22" s="19" t="n">
        <f aca="false">2*(1-NORMSDIST(ABS(K22/L22)))</f>
        <v>0.655561410614857</v>
      </c>
      <c r="P22" s="15" t="str">
        <f aca="false">IF(O22&lt;0.01,"**",IF(O22&lt;0.05,"*",""))</f>
        <v/>
      </c>
      <c r="Q22" s="15" t="n">
        <v>410</v>
      </c>
      <c r="R22" s="15" t="n">
        <v>341</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0.659379741085954</v>
      </c>
      <c r="F24" s="16" t="n">
        <v>0.585454044943667</v>
      </c>
      <c r="G24" s="16" t="n">
        <v>0.486152347119268</v>
      </c>
      <c r="H24" s="16" t="n">
        <v>0.52890680477795</v>
      </c>
      <c r="I24" s="17" t="n">
        <f aca="false">(F24-E24)*100</f>
        <v>-7.39256961422864</v>
      </c>
      <c r="J24" s="17" t="n">
        <f aca="false">(H24-G24)*100</f>
        <v>4.27544576586823</v>
      </c>
      <c r="K24" s="17" t="n">
        <f aca="false">I24-J24</f>
        <v>-11.6680153800969</v>
      </c>
      <c r="L24" s="18" t="n">
        <v>4.47457199314339</v>
      </c>
      <c r="M24" s="17" t="n">
        <f aca="false">K24-1.96*L24</f>
        <v>-20.4381764866579</v>
      </c>
      <c r="N24" s="17" t="n">
        <f aca="false">K24+1.96*L24</f>
        <v>-2.89785427353583</v>
      </c>
      <c r="O24" s="19" t="n">
        <f aca="false">2*(1-NORMSDIST(ABS(K24/L24)))</f>
        <v>0.00911722046353836</v>
      </c>
      <c r="P24" s="15" t="str">
        <f aca="false">IF(O24&lt;0.01,"**",IF(O24&lt;0.05,"*",""))</f>
        <v>**</v>
      </c>
      <c r="Q24" s="15" t="n">
        <v>408</v>
      </c>
      <c r="R24" s="15" t="n">
        <v>338</v>
      </c>
      <c r="S24" s="15"/>
    </row>
    <row r="25" customFormat="false" ht="15" hidden="false" customHeight="false" outlineLevel="0" collapsed="false">
      <c r="A25" s="15" t="s">
        <v>87</v>
      </c>
      <c r="B25" s="15" t="s">
        <v>210</v>
      </c>
      <c r="C25" s="15" t="s">
        <v>90</v>
      </c>
      <c r="D25" s="15" t="s">
        <v>209</v>
      </c>
      <c r="E25" s="16" t="n">
        <v>0.560370209501345</v>
      </c>
      <c r="F25" s="16" t="n">
        <v>0.563529014157238</v>
      </c>
      <c r="G25" s="16" t="n">
        <v>0.39410964966661</v>
      </c>
      <c r="H25" s="16" t="n">
        <v>0.446021440133729</v>
      </c>
      <c r="I25" s="17" t="n">
        <f aca="false">(F25-E25)*100</f>
        <v>0.315880465589291</v>
      </c>
      <c r="J25" s="17" t="n">
        <f aca="false">(H25-G25)*100</f>
        <v>5.19117904671189</v>
      </c>
      <c r="K25" s="17" t="n">
        <f aca="false">I25-J25</f>
        <v>-4.87529858112259</v>
      </c>
      <c r="L25" s="18" t="n">
        <v>4.82361493124057</v>
      </c>
      <c r="M25" s="17" t="n">
        <f aca="false">K25-1.96*L25</f>
        <v>-14.3295838463541</v>
      </c>
      <c r="N25" s="17" t="n">
        <f aca="false">K25+1.96*L25</f>
        <v>4.57898668410892</v>
      </c>
      <c r="O25" s="19" t="n">
        <f aca="false">2*(1-NORMSDIST(ABS(K25/L25)))</f>
        <v>0.312152993037445</v>
      </c>
      <c r="P25" s="15" t="str">
        <f aca="false">IF(O25&lt;0.01,"**",IF(O25&lt;0.05,"*",""))</f>
        <v/>
      </c>
      <c r="Q25" s="15" t="n">
        <v>394</v>
      </c>
      <c r="R25" s="15" t="n">
        <v>325</v>
      </c>
      <c r="S25" s="15"/>
    </row>
    <row r="26" customFormat="false" ht="15" hidden="false" customHeight="false" outlineLevel="0" collapsed="false">
      <c r="A26" s="15" t="s">
        <v>87</v>
      </c>
      <c r="B26" s="15" t="s">
        <v>211</v>
      </c>
      <c r="C26" s="15" t="s">
        <v>92</v>
      </c>
      <c r="D26" s="15" t="s">
        <v>209</v>
      </c>
      <c r="E26" s="16" t="n">
        <v>0.818092512423922</v>
      </c>
      <c r="F26" s="16" t="n">
        <v>0.775542138816165</v>
      </c>
      <c r="G26" s="16" t="n">
        <v>0.707535491739076</v>
      </c>
      <c r="H26" s="16" t="n">
        <v>0.756431692633551</v>
      </c>
      <c r="I26" s="17" t="n">
        <f aca="false">(F26-E26)*100</f>
        <v>-4.25503736077579</v>
      </c>
      <c r="J26" s="17" t="n">
        <f aca="false">(H26-G26)*100</f>
        <v>4.88962008944741</v>
      </c>
      <c r="K26" s="17" t="n">
        <f aca="false">I26-J26</f>
        <v>-9.1446574502232</v>
      </c>
      <c r="L26" s="18" t="n">
        <v>3.52522460974871</v>
      </c>
      <c r="M26" s="17" t="n">
        <f aca="false">K26-1.96*L26</f>
        <v>-16.0540976853307</v>
      </c>
      <c r="N26" s="17" t="n">
        <f aca="false">K26+1.96*L26</f>
        <v>-2.23521721511574</v>
      </c>
      <c r="O26" s="19" t="n">
        <f aca="false">2*(1-NORMSDIST(ABS(K26/L26)))</f>
        <v>0.00948488918991997</v>
      </c>
      <c r="P26" s="15" t="str">
        <f aca="false">IF(O26&lt;0.01,"**",IF(O26&lt;0.05,"*",""))</f>
        <v>**</v>
      </c>
      <c r="Q26" s="15" t="n">
        <v>412</v>
      </c>
      <c r="R26" s="15" t="n">
        <v>343</v>
      </c>
      <c r="S26" s="15"/>
    </row>
    <row r="27" customFormat="false" ht="15" hidden="false" customHeight="false" outlineLevel="0" collapsed="false">
      <c r="A27" s="15" t="s">
        <v>87</v>
      </c>
      <c r="B27" s="15" t="s">
        <v>212</v>
      </c>
      <c r="C27" s="15" t="s">
        <v>94</v>
      </c>
      <c r="D27" s="15" t="s">
        <v>209</v>
      </c>
      <c r="E27" s="16" t="n">
        <v>0.591613332096567</v>
      </c>
      <c r="F27" s="16" t="n">
        <v>0.435993332422357</v>
      </c>
      <c r="G27" s="16" t="n">
        <v>0.414197689569943</v>
      </c>
      <c r="H27" s="16" t="n">
        <v>0.421363504851649</v>
      </c>
      <c r="I27" s="17" t="n">
        <f aca="false">(F27-E27)*100</f>
        <v>-15.561999967421</v>
      </c>
      <c r="J27" s="17" t="n">
        <f aca="false">(H27-G27)*100</f>
        <v>0.716581528170612</v>
      </c>
      <c r="K27" s="17" t="n">
        <f aca="false">I27-J27</f>
        <v>-16.2785814955917</v>
      </c>
      <c r="L27" s="18" t="n">
        <v>4.72044408400809</v>
      </c>
      <c r="M27" s="17" t="n">
        <f aca="false">K27-1.96*L27</f>
        <v>-25.5306519002475</v>
      </c>
      <c r="N27" s="17" t="n">
        <f aca="false">K27+1.96*L27</f>
        <v>-7.02651109093579</v>
      </c>
      <c r="O27" s="19" t="n">
        <f aca="false">2*(1-NORMSDIST(ABS(K27/L27)))</f>
        <v>0.0005636519561385</v>
      </c>
      <c r="P27" s="15" t="str">
        <f aca="false">IF(O27&lt;0.01,"**",IF(O27&lt;0.05,"*",""))</f>
        <v>**</v>
      </c>
      <c r="Q27" s="15" t="n">
        <v>379</v>
      </c>
      <c r="R27" s="15" t="n">
        <v>316</v>
      </c>
      <c r="S27" s="15"/>
    </row>
    <row r="28" customFormat="false" ht="15" hidden="false" customHeight="false" outlineLevel="0" collapsed="false">
      <c r="A28" s="15" t="s">
        <v>87</v>
      </c>
      <c r="B28" s="15" t="s">
        <v>213</v>
      </c>
      <c r="C28" s="15" t="s">
        <v>96</v>
      </c>
      <c r="D28" s="15" t="s">
        <v>209</v>
      </c>
      <c r="E28" s="16" t="n">
        <v>0.615866265214364</v>
      </c>
      <c r="F28" s="16" t="n">
        <v>0.528989464444519</v>
      </c>
      <c r="G28" s="16" t="n">
        <v>0.444019311012879</v>
      </c>
      <c r="H28" s="16" t="n">
        <v>0.547777126545544</v>
      </c>
      <c r="I28" s="17" t="n">
        <f aca="false">(F28-E28)*100</f>
        <v>-8.68768007698455</v>
      </c>
      <c r="J28" s="17" t="n">
        <f aca="false">(H28-G28)*100</f>
        <v>10.3757815532665</v>
      </c>
      <c r="K28" s="17" t="n">
        <f aca="false">I28-J28</f>
        <v>-19.063461630251</v>
      </c>
      <c r="L28" s="18" t="n">
        <v>4.75353702672879</v>
      </c>
      <c r="M28" s="17" t="n">
        <f aca="false">K28-1.96*L28</f>
        <v>-28.3803942026395</v>
      </c>
      <c r="N28" s="17" t="n">
        <f aca="false">K28+1.96*L28</f>
        <v>-9.74652905786258</v>
      </c>
      <c r="O28" s="19" t="n">
        <f aca="false">2*(1-NORMSDIST(ABS(K28/L28)))</f>
        <v>6.06226270745136E-005</v>
      </c>
      <c r="P28" s="15" t="str">
        <f aca="false">IF(O28&lt;0.01,"**",IF(O28&lt;0.05,"*",""))</f>
        <v>**</v>
      </c>
      <c r="Q28" s="15" t="n">
        <v>377</v>
      </c>
      <c r="R28" s="15" t="n">
        <v>307</v>
      </c>
      <c r="S28" s="15"/>
    </row>
    <row r="29" customFormat="false" ht="15" hidden="false" customHeight="false" outlineLevel="0" collapsed="false">
      <c r="A29" s="15" t="s">
        <v>87</v>
      </c>
      <c r="B29" s="15" t="s">
        <v>214</v>
      </c>
      <c r="C29" s="15" t="s">
        <v>98</v>
      </c>
      <c r="D29" s="15" t="s">
        <v>209</v>
      </c>
      <c r="E29" s="16" t="n">
        <v>0.448316110400516</v>
      </c>
      <c r="F29" s="16" t="n">
        <v>0.368748470603454</v>
      </c>
      <c r="G29" s="16" t="n">
        <v>0.319937624626137</v>
      </c>
      <c r="H29" s="16" t="n">
        <v>0.378171056198792</v>
      </c>
      <c r="I29" s="17" t="n">
        <f aca="false">(F29-E29)*100</f>
        <v>-7.95676397970619</v>
      </c>
      <c r="J29" s="17" t="n">
        <f aca="false">(H29-G29)*100</f>
        <v>5.82334315726549</v>
      </c>
      <c r="K29" s="17" t="n">
        <f aca="false">I29-J29</f>
        <v>-13.7801071369717</v>
      </c>
      <c r="L29" s="18" t="n">
        <v>5.03021678875849</v>
      </c>
      <c r="M29" s="17" t="n">
        <f aca="false">K29-1.96*L29</f>
        <v>-23.6393320429383</v>
      </c>
      <c r="N29" s="17" t="n">
        <f aca="false">K29+1.96*L29</f>
        <v>-3.92088223100505</v>
      </c>
      <c r="O29" s="19" t="n">
        <f aca="false">2*(1-NORMSDIST(ABS(K29/L29)))</f>
        <v>0.00615391066402071</v>
      </c>
      <c r="P29" s="15" t="str">
        <f aca="false">IF(O29&lt;0.01,"**",IF(O29&lt;0.05,"*",""))</f>
        <v>**</v>
      </c>
      <c r="Q29" s="15" t="n">
        <v>352</v>
      </c>
      <c r="R29" s="15" t="n">
        <v>292</v>
      </c>
      <c r="S29" s="15"/>
    </row>
    <row r="30" customFormat="false" ht="15" hidden="false" customHeight="false" outlineLevel="0" collapsed="false">
      <c r="A30" s="15" t="s">
        <v>87</v>
      </c>
      <c r="B30" s="15" t="s">
        <v>215</v>
      </c>
      <c r="C30" s="15" t="s">
        <v>100</v>
      </c>
      <c r="D30" s="15" t="s">
        <v>209</v>
      </c>
      <c r="E30" s="16" t="n">
        <v>0.466139461441853</v>
      </c>
      <c r="F30" s="16" t="n">
        <v>0.504995998190686</v>
      </c>
      <c r="G30" s="16" t="n">
        <v>0.376302792565564</v>
      </c>
      <c r="H30" s="16" t="n">
        <v>0.334571633636637</v>
      </c>
      <c r="I30" s="17" t="n">
        <f aca="false">(F30-E30)*100</f>
        <v>3.88565367488325</v>
      </c>
      <c r="J30" s="17" t="n">
        <f aca="false">(H30-G30)*100</f>
        <v>-4.17311589289269</v>
      </c>
      <c r="K30" s="17" t="n">
        <f aca="false">I30-J30</f>
        <v>8.05876956777594</v>
      </c>
      <c r="L30" s="18" t="n">
        <v>4.67251893043279</v>
      </c>
      <c r="M30" s="17" t="n">
        <f aca="false">K30-1.96*L30</f>
        <v>-1.09936753587232</v>
      </c>
      <c r="N30" s="17" t="n">
        <f aca="false">K30+1.96*L30</f>
        <v>17.2169066714242</v>
      </c>
      <c r="O30" s="19" t="n">
        <f aca="false">2*(1-NORMSDIST(ABS(K30/L30)))</f>
        <v>0.0845786118192775</v>
      </c>
      <c r="P30" s="15" t="str">
        <f aca="false">IF(O30&lt;0.01,"**",IF(O30&lt;0.05,"*",""))</f>
        <v/>
      </c>
      <c r="Q30" s="15" t="n">
        <v>407</v>
      </c>
      <c r="R30" s="15" t="n">
        <v>343</v>
      </c>
      <c r="S30" s="15"/>
    </row>
    <row r="31" customFormat="false" ht="15" hidden="false" customHeight="false" outlineLevel="0" collapsed="false">
      <c r="A31" s="15" t="s">
        <v>87</v>
      </c>
      <c r="B31" s="15" t="s">
        <v>216</v>
      </c>
      <c r="C31" s="15" t="s">
        <v>102</v>
      </c>
      <c r="D31" s="15" t="s">
        <v>209</v>
      </c>
      <c r="E31" s="16" t="n">
        <v>0.106525326202848</v>
      </c>
      <c r="F31" s="16" t="n">
        <v>0.138663597058597</v>
      </c>
      <c r="G31" s="16" t="n">
        <v>0.0742046908047801</v>
      </c>
      <c r="H31" s="16" t="n">
        <v>0.101304359036599</v>
      </c>
      <c r="I31" s="17" t="n">
        <f aca="false">(F31-E31)*100</f>
        <v>3.21382708557496</v>
      </c>
      <c r="J31" s="17" t="n">
        <f aca="false">(H31-G31)*100</f>
        <v>2.70996682318189</v>
      </c>
      <c r="K31" s="17" t="n">
        <f aca="false">I31-J31</f>
        <v>0.503860262393076</v>
      </c>
      <c r="L31" s="18" t="n">
        <v>3.12404632343314</v>
      </c>
      <c r="M31" s="17" t="n">
        <f aca="false">K31-1.96*L31</f>
        <v>-5.61927053153587</v>
      </c>
      <c r="N31" s="17" t="n">
        <f aca="false">K31+1.96*L31</f>
        <v>6.62699105632202</v>
      </c>
      <c r="O31" s="19" t="n">
        <f aca="false">2*(1-NORMSDIST(ABS(K31/L31)))</f>
        <v>0.871869327331893</v>
      </c>
      <c r="P31" s="15" t="str">
        <f aca="false">IF(O31&lt;0.01,"**",IF(O31&lt;0.05,"*",""))</f>
        <v/>
      </c>
      <c r="Q31" s="15" t="n">
        <v>388</v>
      </c>
      <c r="R31" s="15" t="n">
        <v>308</v>
      </c>
      <c r="S31" s="15"/>
    </row>
    <row r="32" customFormat="false" ht="15" hidden="false" customHeight="false" outlineLevel="0" collapsed="false">
      <c r="A32" s="15" t="s">
        <v>87</v>
      </c>
      <c r="B32" s="15" t="s">
        <v>217</v>
      </c>
      <c r="C32" s="15" t="s">
        <v>104</v>
      </c>
      <c r="D32" s="15" t="s">
        <v>209</v>
      </c>
      <c r="E32" s="16" t="n">
        <v>0.112666899911168</v>
      </c>
      <c r="F32" s="16" t="n">
        <v>0.0739284548135557</v>
      </c>
      <c r="G32" s="16" t="n">
        <v>0.0733225062044858</v>
      </c>
      <c r="H32" s="16" t="n">
        <v>0.0655469089393427</v>
      </c>
      <c r="I32" s="17" t="n">
        <f aca="false">(F32-E32)*100</f>
        <v>-3.87384450976127</v>
      </c>
      <c r="J32" s="17" t="n">
        <f aca="false">(H32-G32)*100</f>
        <v>-0.777559726514308</v>
      </c>
      <c r="K32" s="17" t="n">
        <f aca="false">I32-J32</f>
        <v>-3.09628478324696</v>
      </c>
      <c r="L32" s="18" t="n">
        <v>2.71547170773386</v>
      </c>
      <c r="M32" s="17" t="n">
        <f aca="false">K32-1.96*L32</f>
        <v>-8.41860933040532</v>
      </c>
      <c r="N32" s="17" t="n">
        <f aca="false">K32+1.96*L32</f>
        <v>2.22603976391141</v>
      </c>
      <c r="O32" s="19" t="n">
        <f aca="false">2*(1-NORMSDIST(ABS(K32/L32)))</f>
        <v>0.25418704439394</v>
      </c>
      <c r="P32" s="15" t="str">
        <f aca="false">IF(O32&lt;0.01,"**",IF(O32&lt;0.05,"*",""))</f>
        <v/>
      </c>
      <c r="Q32" s="15" t="n">
        <v>375</v>
      </c>
      <c r="R32" s="15" t="n">
        <v>295</v>
      </c>
      <c r="S32" s="15"/>
    </row>
    <row r="33" customFormat="false" ht="15" hidden="false" customHeight="false" outlineLevel="0" collapsed="false">
      <c r="A33" s="15" t="s">
        <v>87</v>
      </c>
      <c r="B33" s="15" t="s">
        <v>218</v>
      </c>
      <c r="C33" s="15" t="s">
        <v>106</v>
      </c>
      <c r="D33" s="15" t="s">
        <v>209</v>
      </c>
      <c r="E33" s="16" t="n">
        <v>0.157559246826067</v>
      </c>
      <c r="F33" s="16" t="n">
        <v>0.103867284221803</v>
      </c>
      <c r="G33" s="16" t="n">
        <v>0.121788816235445</v>
      </c>
      <c r="H33" s="16" t="n">
        <v>0.0926789965875816</v>
      </c>
      <c r="I33" s="17" t="n">
        <f aca="false">(F33-E33)*100</f>
        <v>-5.36919626042643</v>
      </c>
      <c r="J33" s="17" t="n">
        <f aca="false">(H33-G33)*100</f>
        <v>-2.91098196478635</v>
      </c>
      <c r="K33" s="17" t="n">
        <f aca="false">I33-J33</f>
        <v>-2.45821429564008</v>
      </c>
      <c r="L33" s="18" t="n">
        <v>3.52548123397412</v>
      </c>
      <c r="M33" s="17" t="n">
        <f aca="false">K33-1.96*L33</f>
        <v>-9.36815751422936</v>
      </c>
      <c r="N33" s="17" t="n">
        <f aca="false">K33+1.96*L33</f>
        <v>4.4517289229492</v>
      </c>
      <c r="O33" s="19" t="n">
        <f aca="false">2*(1-NORMSDIST(ABS(K33/L33)))</f>
        <v>0.485633484695376</v>
      </c>
      <c r="P33" s="15" t="str">
        <f aca="false">IF(O33&lt;0.01,"**",IF(O33&lt;0.05,"*",""))</f>
        <v/>
      </c>
      <c r="Q33" s="15" t="n">
        <v>403</v>
      </c>
      <c r="R33" s="15" t="n">
        <v>345</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0.308000584409004</v>
      </c>
      <c r="F35" s="16" t="n">
        <v>0.37237691018908</v>
      </c>
      <c r="G35" s="16" t="n">
        <v>0.231616489851668</v>
      </c>
      <c r="H35" s="16" t="n">
        <v>0.279119990080536</v>
      </c>
      <c r="I35" s="17" t="n">
        <f aca="false">(F35-E35)*100</f>
        <v>6.43763257800756</v>
      </c>
      <c r="J35" s="17" t="n">
        <f aca="false">(H35-G35)*100</f>
        <v>4.75035002288679</v>
      </c>
      <c r="K35" s="17" t="n">
        <f aca="false">I35-J35</f>
        <v>1.68728255512077</v>
      </c>
      <c r="L35" s="18" t="n">
        <v>4.36463192327085</v>
      </c>
      <c r="M35" s="17" t="n">
        <f aca="false">K35-1.96*L35</f>
        <v>-6.8673960144901</v>
      </c>
      <c r="N35" s="17" t="n">
        <f aca="false">K35+1.96*L35</f>
        <v>10.2419611247316</v>
      </c>
      <c r="O35" s="19" t="n">
        <f aca="false">2*(1-NORMSDIST(ABS(K35/L35)))</f>
        <v>0.699066632910057</v>
      </c>
      <c r="P35" s="15" t="str">
        <f aca="false">IF(O35&lt;0.01,"**",IF(O35&lt;0.05,"*",""))</f>
        <v/>
      </c>
      <c r="Q35" s="15" t="n">
        <v>415</v>
      </c>
      <c r="R35" s="15" t="n">
        <v>347</v>
      </c>
      <c r="S35" s="15"/>
    </row>
    <row r="36" customFormat="false" ht="15" hidden="false" customHeight="false" outlineLevel="0" collapsed="false">
      <c r="A36" s="15" t="s">
        <v>108</v>
      </c>
      <c r="B36" s="15" t="s">
        <v>221</v>
      </c>
      <c r="C36" s="15" t="s">
        <v>111</v>
      </c>
      <c r="D36" s="15" t="s">
        <v>222</v>
      </c>
      <c r="E36" s="16" t="n">
        <v>0.176371990821824</v>
      </c>
      <c r="F36" s="16" t="n">
        <v>0.16730956039672</v>
      </c>
      <c r="G36" s="16" t="n">
        <v>0.139238097657313</v>
      </c>
      <c r="H36" s="16" t="n">
        <v>0.173419230939085</v>
      </c>
      <c r="I36" s="17" t="n">
        <f aca="false">(F36-E36)*100</f>
        <v>-0.906243042510491</v>
      </c>
      <c r="J36" s="17" t="n">
        <f aca="false">(H36-G36)*100</f>
        <v>3.41811332817726</v>
      </c>
      <c r="K36" s="17" t="n">
        <f aca="false">I36-J36</f>
        <v>-4.32435637068775</v>
      </c>
      <c r="L36" s="18" t="n">
        <v>3.32149764735164</v>
      </c>
      <c r="M36" s="17" t="n">
        <f aca="false">K36-1.96*L36</f>
        <v>-10.834491759497</v>
      </c>
      <c r="N36" s="17" t="n">
        <f aca="false">K36+1.96*L36</f>
        <v>2.18577901812147</v>
      </c>
      <c r="O36" s="19" t="n">
        <f aca="false">2*(1-NORMSDIST(ABS(K36/L36)))</f>
        <v>0.192940425193651</v>
      </c>
      <c r="P36" s="15" t="str">
        <f aca="false">IF(O36&lt;0.01,"**",IF(O36&lt;0.05,"*",""))</f>
        <v/>
      </c>
      <c r="Q36" s="15" t="n">
        <v>415</v>
      </c>
      <c r="R36" s="15" t="n">
        <v>347</v>
      </c>
      <c r="S36" s="15"/>
    </row>
    <row r="37" customFormat="false" ht="15" hidden="false" customHeight="false" outlineLevel="0" collapsed="false">
      <c r="A37" s="15" t="s">
        <v>108</v>
      </c>
      <c r="B37" s="15" t="s">
        <v>223</v>
      </c>
      <c r="C37" s="15" t="s">
        <v>113</v>
      </c>
      <c r="D37" s="15" t="s">
        <v>220</v>
      </c>
      <c r="E37" s="16" t="n">
        <v>0.126175612584604</v>
      </c>
      <c r="F37" s="16" t="n">
        <v>0.187849859265333</v>
      </c>
      <c r="G37" s="16" t="n">
        <v>0.0897164123512512</v>
      </c>
      <c r="H37" s="16" t="n">
        <v>0.120290953624524</v>
      </c>
      <c r="I37" s="17" t="n">
        <f aca="false">(F37-E37)*100</f>
        <v>6.16742466807288</v>
      </c>
      <c r="J37" s="17" t="n">
        <f aca="false">(H37-G37)*100</f>
        <v>3.05745412732725</v>
      </c>
      <c r="K37" s="17" t="n">
        <f aca="false">I37-J37</f>
        <v>3.10997054074563</v>
      </c>
      <c r="L37" s="18" t="n">
        <v>3.19917701974025</v>
      </c>
      <c r="M37" s="17" t="n">
        <f aca="false">K37-1.96*L37</f>
        <v>-3.16041641794526</v>
      </c>
      <c r="N37" s="17" t="n">
        <f aca="false">K37+1.96*L37</f>
        <v>9.38035749943652</v>
      </c>
      <c r="O37" s="19" t="n">
        <f aca="false">2*(1-NORMSDIST(ABS(K37/L37)))</f>
        <v>0.3309929406631</v>
      </c>
      <c r="P37" s="15" t="str">
        <f aca="false">IF(O37&lt;0.01,"**",IF(O37&lt;0.05,"*",""))</f>
        <v/>
      </c>
      <c r="Q37" s="15" t="n">
        <v>415</v>
      </c>
      <c r="R37" s="15" t="n">
        <v>347</v>
      </c>
      <c r="S37" s="15"/>
    </row>
    <row r="38" customFormat="false" ht="15" hidden="false" customHeight="false" outlineLevel="0" collapsed="false">
      <c r="A38" s="15" t="s">
        <v>108</v>
      </c>
      <c r="B38" s="15" t="s">
        <v>224</v>
      </c>
      <c r="C38" s="15" t="s">
        <v>115</v>
      </c>
      <c r="D38" s="15" t="s">
        <v>220</v>
      </c>
      <c r="E38" s="16" t="n">
        <v>0.125218265605842</v>
      </c>
      <c r="F38" s="16" t="n">
        <v>0.170143148362548</v>
      </c>
      <c r="G38" s="16" t="n">
        <v>0.0798882516946724</v>
      </c>
      <c r="H38" s="16" t="n">
        <v>0.111221012273377</v>
      </c>
      <c r="I38" s="17" t="n">
        <f aca="false">(F38-E38)*100</f>
        <v>4.49248827567061</v>
      </c>
      <c r="J38" s="17" t="n">
        <f aca="false">(H38-G38)*100</f>
        <v>3.13327605787049</v>
      </c>
      <c r="K38" s="17" t="n">
        <f aca="false">I38-J38</f>
        <v>1.35921221780012</v>
      </c>
      <c r="L38" s="18" t="n">
        <v>3.32754396236916</v>
      </c>
      <c r="M38" s="17" t="n">
        <f aca="false">K38-1.96*L38</f>
        <v>-5.16277394844344</v>
      </c>
      <c r="N38" s="17" t="n">
        <f aca="false">K38+1.96*L38</f>
        <v>7.88119838404368</v>
      </c>
      <c r="O38" s="19" t="n">
        <f aca="false">2*(1-NORMSDIST(ABS(K38/L38)))</f>
        <v>0.682926371188807</v>
      </c>
      <c r="P38" s="15" t="str">
        <f aca="false">IF(O38&lt;0.01,"**",IF(O38&lt;0.05,"*",""))</f>
        <v/>
      </c>
      <c r="Q38" s="15" t="n">
        <v>415</v>
      </c>
      <c r="R38" s="15" t="n">
        <v>347</v>
      </c>
      <c r="S38" s="15"/>
    </row>
    <row r="39" customFormat="false" ht="15" hidden="false" customHeight="false" outlineLevel="0" collapsed="false">
      <c r="A39" s="15" t="s">
        <v>108</v>
      </c>
      <c r="B39" s="15" t="s">
        <v>225</v>
      </c>
      <c r="C39" s="15" t="s">
        <v>117</v>
      </c>
      <c r="D39" s="15" t="s">
        <v>220</v>
      </c>
      <c r="E39" s="16" t="n">
        <v>0.0931342096852727</v>
      </c>
      <c r="F39" s="16" t="n">
        <v>0.0779279468758166</v>
      </c>
      <c r="G39" s="16" t="n">
        <v>0.0480177925278569</v>
      </c>
      <c r="H39" s="16" t="n">
        <v>0.062777909727625</v>
      </c>
      <c r="I39" s="17" t="n">
        <f aca="false">(F39-E39)*100</f>
        <v>-1.52062628094561</v>
      </c>
      <c r="J39" s="17" t="n">
        <f aca="false">(H39-G39)*100</f>
        <v>1.47601171997681</v>
      </c>
      <c r="K39" s="17" t="n">
        <f aca="false">I39-J39</f>
        <v>-2.99663800092242</v>
      </c>
      <c r="L39" s="18" t="n">
        <v>2.66458205394475</v>
      </c>
      <c r="M39" s="17" t="n">
        <f aca="false">K39-1.96*L39</f>
        <v>-8.21921882665413</v>
      </c>
      <c r="N39" s="17" t="n">
        <f aca="false">K39+1.96*L39</f>
        <v>2.22594282480929</v>
      </c>
      <c r="O39" s="19" t="n">
        <f aca="false">2*(1-NORMSDIST(ABS(K39/L39)))</f>
        <v>0.260750774076388</v>
      </c>
      <c r="P39" s="15" t="str">
        <f aca="false">IF(O39&lt;0.01,"**",IF(O39&lt;0.05,"*",""))</f>
        <v/>
      </c>
      <c r="Q39" s="15" t="n">
        <v>415</v>
      </c>
      <c r="R39" s="15" t="n">
        <v>347</v>
      </c>
      <c r="S39" s="15"/>
    </row>
    <row r="40" customFormat="false" ht="15" hidden="false" customHeight="false" outlineLevel="0" collapsed="false">
      <c r="A40" s="15" t="s">
        <v>108</v>
      </c>
      <c r="B40" s="15" t="s">
        <v>226</v>
      </c>
      <c r="C40" s="15" t="s">
        <v>119</v>
      </c>
      <c r="D40" s="15" t="s">
        <v>220</v>
      </c>
      <c r="E40" s="16" t="n">
        <v>0.0315166598463233</v>
      </c>
      <c r="F40" s="16" t="n">
        <v>0.0400621761141474</v>
      </c>
      <c r="G40" s="16" t="n">
        <v>0.0313943364610085</v>
      </c>
      <c r="H40" s="16" t="n">
        <v>0.0470673047833691</v>
      </c>
      <c r="I40" s="17" t="n">
        <f aca="false">(F40-E40)*100</f>
        <v>0.854551626782404</v>
      </c>
      <c r="J40" s="17" t="n">
        <f aca="false">(H40-G40)*100</f>
        <v>1.56729683223606</v>
      </c>
      <c r="K40" s="17" t="n">
        <f aca="false">I40-J40</f>
        <v>-0.712745205453654</v>
      </c>
      <c r="L40" s="18" t="n">
        <v>1.96395674453816</v>
      </c>
      <c r="M40" s="17" t="n">
        <f aca="false">K40-1.96*L40</f>
        <v>-4.56210042474844</v>
      </c>
      <c r="N40" s="17" t="n">
        <f aca="false">K40+1.96*L40</f>
        <v>3.13661001384113</v>
      </c>
      <c r="O40" s="19" t="n">
        <f aca="false">2*(1-NORMSDIST(ABS(K40/L40)))</f>
        <v>0.716669962224546</v>
      </c>
      <c r="P40" s="15" t="str">
        <f aca="false">IF(O40&lt;0.01,"**",IF(O40&lt;0.05,"*",""))</f>
        <v/>
      </c>
      <c r="Q40" s="15" t="n">
        <v>415</v>
      </c>
      <c r="R40" s="15" t="n">
        <v>347</v>
      </c>
      <c r="S40" s="15"/>
    </row>
    <row r="41" customFormat="false" ht="15" hidden="false" customHeight="false" outlineLevel="0" collapsed="false">
      <c r="A41" s="15" t="s">
        <v>108</v>
      </c>
      <c r="B41" s="15" t="s">
        <v>227</v>
      </c>
      <c r="C41" s="15" t="s">
        <v>121</v>
      </c>
      <c r="D41" s="15" t="s">
        <v>220</v>
      </c>
      <c r="E41" s="16" t="n">
        <v>0.0465727215299694</v>
      </c>
      <c r="F41" s="16" t="n">
        <v>0.0546053743286843</v>
      </c>
      <c r="G41" s="16" t="n">
        <v>0.0284473336516722</v>
      </c>
      <c r="H41" s="16" t="n">
        <v>0.0363843332330401</v>
      </c>
      <c r="I41" s="17" t="n">
        <f aca="false">(F41-E41)*100</f>
        <v>0.803265279871494</v>
      </c>
      <c r="J41" s="17" t="n">
        <f aca="false">(H41-G41)*100</f>
        <v>0.793699958136787</v>
      </c>
      <c r="K41" s="17" t="n">
        <f aca="false">I41-J41</f>
        <v>0.00956532173470648</v>
      </c>
      <c r="L41" s="18" t="n">
        <v>1.90686052838679</v>
      </c>
      <c r="M41" s="17" t="n">
        <f aca="false">K41-1.96*L41</f>
        <v>-3.7278813139034</v>
      </c>
      <c r="N41" s="17" t="n">
        <f aca="false">K41+1.96*L41</f>
        <v>3.74701195737282</v>
      </c>
      <c r="O41" s="19" t="n">
        <f aca="false">2*(1-NORMSDIST(ABS(K41/L41)))</f>
        <v>0.995997614712565</v>
      </c>
      <c r="P41" s="15" t="str">
        <f aca="false">IF(O41&lt;0.01,"**",IF(O41&lt;0.05,"*",""))</f>
        <v/>
      </c>
      <c r="Q41" s="15" t="n">
        <v>415</v>
      </c>
      <c r="R41" s="15" t="n">
        <v>347</v>
      </c>
      <c r="S41" s="15"/>
    </row>
    <row r="42" customFormat="false" ht="15" hidden="false" customHeight="false" outlineLevel="0" collapsed="false">
      <c r="A42" s="15" t="s">
        <v>108</v>
      </c>
      <c r="B42" s="15" t="s">
        <v>228</v>
      </c>
      <c r="C42" s="15" t="s">
        <v>123</v>
      </c>
      <c r="D42" s="15" t="s">
        <v>220</v>
      </c>
      <c r="E42" s="16" t="n">
        <v>0.0683773954734881</v>
      </c>
      <c r="F42" s="16" t="n">
        <v>0.0668668526562024</v>
      </c>
      <c r="G42" s="16" t="n">
        <v>0.0365122005741623</v>
      </c>
      <c r="H42" s="16" t="n">
        <v>0.0506853277492752</v>
      </c>
      <c r="I42" s="17" t="n">
        <f aca="false">(F42-E42)*100</f>
        <v>-0.151054281728566</v>
      </c>
      <c r="J42" s="17" t="n">
        <f aca="false">(H42-G42)*100</f>
        <v>1.41731271751129</v>
      </c>
      <c r="K42" s="17" t="n">
        <f aca="false">I42-J42</f>
        <v>-1.56836699923985</v>
      </c>
      <c r="L42" s="18" t="n">
        <v>2.25421159854976</v>
      </c>
      <c r="M42" s="17" t="n">
        <f aca="false">K42-1.96*L42</f>
        <v>-5.98662173239738</v>
      </c>
      <c r="N42" s="17" t="n">
        <f aca="false">K42+1.96*L42</f>
        <v>2.84988773391767</v>
      </c>
      <c r="O42" s="19" t="n">
        <f aca="false">2*(1-NORMSDIST(ABS(K42/L42)))</f>
        <v>0.486585607037579</v>
      </c>
      <c r="P42" s="15" t="str">
        <f aca="false">IF(O42&lt;0.01,"**",IF(O42&lt;0.05,"*",""))</f>
        <v/>
      </c>
      <c r="Q42" s="15" t="n">
        <v>415</v>
      </c>
      <c r="R42" s="15" t="n">
        <v>347</v>
      </c>
      <c r="S42" s="15"/>
    </row>
    <row r="43" customFormat="false" ht="15" hidden="false" customHeight="false" outlineLevel="0" collapsed="false">
      <c r="A43" s="15" t="s">
        <v>108</v>
      </c>
      <c r="B43" s="15" t="s">
        <v>229</v>
      </c>
      <c r="C43" s="15" t="s">
        <v>125</v>
      </c>
      <c r="D43" s="15" t="s">
        <v>220</v>
      </c>
      <c r="E43" s="16" t="n">
        <v>0.0229878601229175</v>
      </c>
      <c r="F43" s="16" t="n">
        <v>0.00885335545139224</v>
      </c>
      <c r="G43" s="16" t="n">
        <v>0.00763172754232294</v>
      </c>
      <c r="H43" s="16" t="n">
        <v>0.0139494647455251</v>
      </c>
      <c r="I43" s="17" t="n">
        <f aca="false">(F43-E43)*100</f>
        <v>-1.41345046715253</v>
      </c>
      <c r="J43" s="17" t="n">
        <f aca="false">(H43-G43)*100</f>
        <v>0.631773720320219</v>
      </c>
      <c r="K43" s="17" t="n">
        <f aca="false">I43-J43</f>
        <v>-2.04522418747275</v>
      </c>
      <c r="L43" s="18" t="n">
        <v>1.22654947455009</v>
      </c>
      <c r="M43" s="17" t="n">
        <f aca="false">K43-1.96*L43</f>
        <v>-4.44926115759092</v>
      </c>
      <c r="N43" s="17" t="n">
        <f aca="false">K43+1.96*L43</f>
        <v>0.358812782645428</v>
      </c>
      <c r="O43" s="19" t="n">
        <f aca="false">2*(1-NORMSDIST(ABS(K43/L43)))</f>
        <v>0.0954226477164617</v>
      </c>
      <c r="P43" s="15" t="str">
        <f aca="false">IF(O43&lt;0.01,"**",IF(O43&lt;0.05,"*",""))</f>
        <v/>
      </c>
      <c r="Q43" s="15" t="n">
        <v>415</v>
      </c>
      <c r="R43" s="15" t="n">
        <v>347</v>
      </c>
      <c r="S43" s="15"/>
    </row>
    <row r="44" customFormat="false" ht="15" hidden="false" customHeight="false" outlineLevel="0" collapsed="false">
      <c r="A44" s="15" t="s">
        <v>108</v>
      </c>
      <c r="B44" s="15" t="s">
        <v>230</v>
      </c>
      <c r="C44" s="15" t="s">
        <v>127</v>
      </c>
      <c r="D44" s="15" t="s">
        <v>220</v>
      </c>
      <c r="E44" s="16" t="n">
        <v>0.0279207648992313</v>
      </c>
      <c r="F44" s="16" t="n">
        <v>0.0113796855262894</v>
      </c>
      <c r="G44" s="16" t="n">
        <v>0.0128836511796918</v>
      </c>
      <c r="H44" s="16" t="n">
        <v>0.0209370855182808</v>
      </c>
      <c r="I44" s="17" t="n">
        <f aca="false">(F44-E44)*100</f>
        <v>-1.65410793729419</v>
      </c>
      <c r="J44" s="17" t="n">
        <f aca="false">(H44-G44)*100</f>
        <v>0.805343433858909</v>
      </c>
      <c r="K44" s="17" t="n">
        <f aca="false">I44-J44</f>
        <v>-2.45945137115309</v>
      </c>
      <c r="L44" s="18" t="n">
        <v>1.34926232895969</v>
      </c>
      <c r="M44" s="17" t="n">
        <f aca="false">K44-1.96*L44</f>
        <v>-5.10400553591409</v>
      </c>
      <c r="N44" s="17" t="n">
        <f aca="false">K44+1.96*L44</f>
        <v>0.185102793607904</v>
      </c>
      <c r="O44" s="19" t="n">
        <f aca="false">2*(1-NORMSDIST(ABS(K44/L44)))</f>
        <v>0.068331891318391</v>
      </c>
      <c r="P44" s="15" t="str">
        <f aca="false">IF(O44&lt;0.01,"**",IF(O44&lt;0.05,"*",""))</f>
        <v/>
      </c>
      <c r="Q44" s="15" t="n">
        <v>415</v>
      </c>
      <c r="R44" s="15" t="n">
        <v>347</v>
      </c>
      <c r="S44" s="15"/>
    </row>
    <row r="45" customFormat="false" ht="15" hidden="false" customHeight="false" outlineLevel="0" collapsed="false">
      <c r="A45" s="15" t="s">
        <v>108</v>
      </c>
      <c r="B45" s="15" t="s">
        <v>231</v>
      </c>
      <c r="C45" s="15" t="s">
        <v>129</v>
      </c>
      <c r="D45" s="15" t="s">
        <v>232</v>
      </c>
      <c r="E45" s="16" t="n">
        <v>0.0590085311472595</v>
      </c>
      <c r="F45" s="16" t="n">
        <v>0.058087478323607</v>
      </c>
      <c r="G45" s="16" t="n">
        <v>0.0703154045265457</v>
      </c>
      <c r="H45" s="16" t="n">
        <v>0.0602200438796516</v>
      </c>
      <c r="I45" s="17" t="n">
        <f aca="false">(F45-E45)*100</f>
        <v>-0.0921052823652464</v>
      </c>
      <c r="J45" s="17" t="n">
        <f aca="false">(H45-G45)*100</f>
        <v>-1.00953606468941</v>
      </c>
      <c r="K45" s="17" t="n">
        <f aca="false">I45-J45</f>
        <v>0.917430782324165</v>
      </c>
      <c r="L45" s="18" t="n">
        <v>2.00465587941356</v>
      </c>
      <c r="M45" s="17" t="n">
        <f aca="false">K45-1.96*L45</f>
        <v>-3.0116947413264</v>
      </c>
      <c r="N45" s="17" t="n">
        <f aca="false">K45+1.96*L45</f>
        <v>4.84655630597473</v>
      </c>
      <c r="O45" s="19" t="n">
        <f aca="false">2*(1-NORMSDIST(ABS(K45/L45)))</f>
        <v>0.647203908500265</v>
      </c>
      <c r="P45" s="15" t="str">
        <f aca="false">IF(O45&lt;0.01,"**",IF(O45&lt;0.05,"*",""))</f>
        <v/>
      </c>
      <c r="Q45" s="15" t="n">
        <v>407</v>
      </c>
      <c r="R45" s="15" t="n">
        <v>347</v>
      </c>
      <c r="S45" s="15"/>
    </row>
    <row r="46" customFormat="false" ht="15" hidden="false" customHeight="false" outlineLevel="0" collapsed="false">
      <c r="A46" s="15" t="s">
        <v>108</v>
      </c>
      <c r="B46" s="15" t="s">
        <v>233</v>
      </c>
      <c r="C46" s="15" t="s">
        <v>131</v>
      </c>
      <c r="D46" s="15" t="s">
        <v>232</v>
      </c>
      <c r="E46" s="16" t="n">
        <v>0.0196314731707137</v>
      </c>
      <c r="F46" s="16" t="n">
        <v>0.00853476414471706</v>
      </c>
      <c r="G46" s="16" t="n">
        <v>0.00675941691870971</v>
      </c>
      <c r="H46" s="16" t="n">
        <v>0.0042550672418333</v>
      </c>
      <c r="I46" s="17" t="n">
        <f aca="false">(F46-E46)*100</f>
        <v>-1.10967090259966</v>
      </c>
      <c r="J46" s="17" t="n">
        <f aca="false">(H46-G46)*100</f>
        <v>-0.250434967687641</v>
      </c>
      <c r="K46" s="17" t="n">
        <f aca="false">I46-J46</f>
        <v>-0.85923593491202</v>
      </c>
      <c r="L46" s="18" t="n">
        <v>1.20245822092053</v>
      </c>
      <c r="M46" s="17" t="n">
        <f aca="false">K46-1.96*L46</f>
        <v>-3.21605404791626</v>
      </c>
      <c r="N46" s="17" t="n">
        <f aca="false">K46+1.96*L46</f>
        <v>1.49758217809222</v>
      </c>
      <c r="O46" s="19" t="n">
        <f aca="false">2*(1-NORMSDIST(ABS(K46/L46)))</f>
        <v>0.474877170782786</v>
      </c>
      <c r="P46" s="15" t="str">
        <f aca="false">IF(O46&lt;0.01,"**",IF(O46&lt;0.05,"*",""))</f>
        <v/>
      </c>
      <c r="Q46" s="15" t="n">
        <v>415</v>
      </c>
      <c r="R46" s="15" t="n">
        <v>347</v>
      </c>
      <c r="S46" s="15"/>
    </row>
    <row r="47" customFormat="false" ht="15" hidden="false" customHeight="false" outlineLevel="0" collapsed="false">
      <c r="A47" s="15" t="s">
        <v>108</v>
      </c>
      <c r="B47" s="15" t="s">
        <v>234</v>
      </c>
      <c r="C47" s="15" t="s">
        <v>133</v>
      </c>
      <c r="D47" s="15" t="s">
        <v>235</v>
      </c>
      <c r="E47" s="16" t="n">
        <v>0.146280170508746</v>
      </c>
      <c r="F47" s="16" t="n">
        <v>0.0918918266363012</v>
      </c>
      <c r="G47" s="16" t="n">
        <v>0.0790486070825229</v>
      </c>
      <c r="H47" s="16" t="n">
        <v>0.0630076758745112</v>
      </c>
      <c r="I47" s="17" t="n">
        <f aca="false">(F47-E47)*100</f>
        <v>-5.43883438724447</v>
      </c>
      <c r="J47" s="17" t="n">
        <f aca="false">(H47-G47)*100</f>
        <v>-1.60409312080117</v>
      </c>
      <c r="K47" s="17" t="n">
        <f aca="false">I47-J47</f>
        <v>-3.8347412664433</v>
      </c>
      <c r="L47" s="18" t="n">
        <v>5.41935805366632</v>
      </c>
      <c r="M47" s="17" t="n">
        <f aca="false">K47-1.96*L47</f>
        <v>-14.4566830516293</v>
      </c>
      <c r="N47" s="17" t="n">
        <f aca="false">K47+1.96*L47</f>
        <v>6.78720051874269</v>
      </c>
      <c r="O47" s="19" t="n">
        <f aca="false">2*(1-NORMSDIST(ABS(K47/L47)))</f>
        <v>0.479193290804566</v>
      </c>
      <c r="P47" s="15" t="str">
        <f aca="false">IF(O47&lt;0.01,"**",IF(O47&lt;0.05,"*",""))</f>
        <v/>
      </c>
      <c r="Q47" s="15" t="n">
        <v>107</v>
      </c>
      <c r="R47" s="15" t="n">
        <v>98</v>
      </c>
      <c r="S47" s="15"/>
    </row>
    <row r="48" customFormat="false" ht="15" hidden="false" customHeight="false" outlineLevel="0" collapsed="false">
      <c r="A48" s="15" t="s">
        <v>108</v>
      </c>
      <c r="B48" s="15" t="s">
        <v>236</v>
      </c>
      <c r="C48" s="15" t="s">
        <v>135</v>
      </c>
      <c r="D48" s="15" t="s">
        <v>235</v>
      </c>
      <c r="E48" s="16" t="n">
        <v>0.0430197213080076</v>
      </c>
      <c r="F48" s="16" t="n">
        <v>0.100516293533013</v>
      </c>
      <c r="G48" s="16" t="n">
        <v>0.0328038250402142</v>
      </c>
      <c r="H48" s="16" t="n">
        <v>0.10021945564087</v>
      </c>
      <c r="I48" s="17" t="n">
        <f aca="false">(F48-E48)*100</f>
        <v>5.74965722250052</v>
      </c>
      <c r="J48" s="17" t="n">
        <f aca="false">(H48-G48)*100</f>
        <v>6.74156306006555</v>
      </c>
      <c r="K48" s="17" t="n">
        <f aca="false">I48-J48</f>
        <v>-0.991905837565024</v>
      </c>
      <c r="L48" s="18" t="n">
        <v>4.81750202239215</v>
      </c>
      <c r="M48" s="17" t="n">
        <f aca="false">K48-1.96*L48</f>
        <v>-10.4342098014536</v>
      </c>
      <c r="N48" s="17" t="n">
        <f aca="false">K48+1.96*L48</f>
        <v>8.45039812632359</v>
      </c>
      <c r="O48" s="19" t="n">
        <f aca="false">2*(1-NORMSDIST(ABS(K48/L48)))</f>
        <v>0.836871916365469</v>
      </c>
      <c r="P48" s="15" t="str">
        <f aca="false">IF(O48&lt;0.01,"**",IF(O48&lt;0.05,"*",""))</f>
        <v/>
      </c>
      <c r="Q48" s="15" t="n">
        <v>53</v>
      </c>
      <c r="R48" s="15" t="n">
        <v>60</v>
      </c>
      <c r="S48" s="15"/>
    </row>
    <row r="49" customFormat="false" ht="15" hidden="false" customHeight="false" outlineLevel="0" collapsed="false">
      <c r="A49" s="15" t="s">
        <v>108</v>
      </c>
      <c r="B49" s="15" t="s">
        <v>237</v>
      </c>
      <c r="C49" s="15" t="s">
        <v>137</v>
      </c>
      <c r="D49" s="15" t="s">
        <v>235</v>
      </c>
      <c r="E49" s="16" t="n">
        <v>0.199403129474964</v>
      </c>
      <c r="F49" s="16" t="n">
        <v>0.168759933867241</v>
      </c>
      <c r="G49" s="16" t="n">
        <v>0.134291896082765</v>
      </c>
      <c r="H49" s="16" t="n">
        <v>0.191273547740534</v>
      </c>
      <c r="I49" s="17" t="n">
        <f aca="false">(F49-E49)*100</f>
        <v>-3.06431956077231</v>
      </c>
      <c r="J49" s="17" t="n">
        <f aca="false">(H49-G49)*100</f>
        <v>5.69816516577696</v>
      </c>
      <c r="K49" s="17" t="n">
        <f aca="false">I49-J49</f>
        <v>-8.76248472654927</v>
      </c>
      <c r="L49" s="18" t="n">
        <v>5.83209106358717</v>
      </c>
      <c r="M49" s="17" t="n">
        <f aca="false">K49-1.96*L49</f>
        <v>-20.1933832111801</v>
      </c>
      <c r="N49" s="17" t="n">
        <f aca="false">K49+1.96*L49</f>
        <v>2.66841375808159</v>
      </c>
      <c r="O49" s="19" t="n">
        <f aca="false">2*(1-NORMSDIST(ABS(K49/L49)))</f>
        <v>0.132978298312667</v>
      </c>
      <c r="P49" s="15" t="str">
        <f aca="false">IF(O49&lt;0.01,"**",IF(O49&lt;0.05,"*",""))</f>
        <v/>
      </c>
      <c r="Q49" s="15" t="n">
        <v>128</v>
      </c>
      <c r="R49" s="15" t="n">
        <v>130</v>
      </c>
      <c r="S49" s="15"/>
    </row>
    <row r="50" customFormat="false" ht="15" hidden="false" customHeight="false" outlineLevel="0" collapsed="false">
      <c r="A50" s="15" t="s">
        <v>108</v>
      </c>
      <c r="B50" s="15" t="s">
        <v>238</v>
      </c>
      <c r="C50" s="15" t="s">
        <v>139</v>
      </c>
      <c r="D50" s="15" t="s">
        <v>235</v>
      </c>
      <c r="E50" s="16" t="n">
        <v>0.2296210183317</v>
      </c>
      <c r="F50" s="16" t="n">
        <v>0.17456486865026</v>
      </c>
      <c r="G50" s="16" t="n">
        <v>0.19727089676263</v>
      </c>
      <c r="H50" s="16" t="n">
        <v>0.231196785271874</v>
      </c>
      <c r="I50" s="17" t="n">
        <f aca="false">(F50-E50)*100</f>
        <v>-5.50561496814401</v>
      </c>
      <c r="J50" s="17" t="n">
        <f aca="false">(H50-G50)*100</f>
        <v>3.39258885092447</v>
      </c>
      <c r="K50" s="17" t="n">
        <f aca="false">I50-J50</f>
        <v>-8.89820381906848</v>
      </c>
      <c r="L50" s="18" t="n">
        <v>8.39571020405379</v>
      </c>
      <c r="M50" s="17" t="n">
        <f aca="false">K50-1.96*L50</f>
        <v>-25.3537958190139</v>
      </c>
      <c r="N50" s="17" t="n">
        <f aca="false">K50+1.96*L50</f>
        <v>7.55738818087694</v>
      </c>
      <c r="O50" s="19" t="n">
        <f aca="false">2*(1-NORMSDIST(ABS(K50/L50)))</f>
        <v>0.28921228421322</v>
      </c>
      <c r="P50" s="15" t="str">
        <f aca="false">IF(O50&lt;0.01,"**",IF(O50&lt;0.05,"*",""))</f>
        <v/>
      </c>
      <c r="Q50" s="15" t="n">
        <v>93</v>
      </c>
      <c r="R50" s="15" t="n">
        <v>75</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0.471748037485971</v>
      </c>
      <c r="F52" s="16" t="n">
        <v>0.510356293846767</v>
      </c>
      <c r="G52" s="16" t="n">
        <v>0.462878365752281</v>
      </c>
      <c r="H52" s="16" t="n">
        <v>0.480707086401578</v>
      </c>
      <c r="I52" s="17" t="n">
        <f aca="false">(F52-E52)*100</f>
        <v>3.86082563607958</v>
      </c>
      <c r="J52" s="17" t="n">
        <f aca="false">(H52-G52)*100</f>
        <v>1.78287206492966</v>
      </c>
      <c r="K52" s="17" t="n">
        <f aca="false">I52-J52</f>
        <v>2.07795357114993</v>
      </c>
      <c r="L52" s="18" t="n">
        <v>5.50682614042395</v>
      </c>
      <c r="M52" s="17" t="n">
        <f aca="false">K52-1.96*L52</f>
        <v>-8.71542566408101</v>
      </c>
      <c r="N52" s="17" t="n">
        <f aca="false">K52+1.96*L52</f>
        <v>12.8713328063809</v>
      </c>
      <c r="O52" s="19" t="n">
        <f aca="false">2*(1-NORMSDIST(ABS(K52/L52)))</f>
        <v>0.705919897877176</v>
      </c>
      <c r="P52" s="15" t="str">
        <f aca="false">IF(O52&lt;0.01,"**",IF(O52&lt;0.05,"*",""))</f>
        <v/>
      </c>
      <c r="Q52" s="15" t="n">
        <v>309</v>
      </c>
      <c r="R52" s="15" t="n">
        <v>249</v>
      </c>
      <c r="S52" s="15" t="s">
        <v>241</v>
      </c>
    </row>
    <row r="53" customFormat="false" ht="15" hidden="false" customHeight="false" outlineLevel="0" collapsed="false">
      <c r="A53" s="15" t="s">
        <v>141</v>
      </c>
      <c r="B53" s="15" t="s">
        <v>242</v>
      </c>
      <c r="C53" s="15" t="s">
        <v>144</v>
      </c>
      <c r="D53" s="15" t="s">
        <v>240</v>
      </c>
      <c r="E53" s="16" t="n">
        <v>0.826037175546119</v>
      </c>
      <c r="F53" s="16" t="n">
        <v>0.738575138822354</v>
      </c>
      <c r="G53" s="16" t="n">
        <v>0.741485345297058</v>
      </c>
      <c r="H53" s="16" t="n">
        <v>0.70468345110103</v>
      </c>
      <c r="I53" s="17" t="n">
        <f aca="false">(F53-E53)*100</f>
        <v>-8.74620367237653</v>
      </c>
      <c r="J53" s="17" t="n">
        <f aca="false">(H53-G53)*100</f>
        <v>-3.68018941960278</v>
      </c>
      <c r="K53" s="17" t="n">
        <f aca="false">I53-J53</f>
        <v>-5.06601425277375</v>
      </c>
      <c r="L53" s="18" t="n">
        <v>4.40666015455712</v>
      </c>
      <c r="M53" s="17" t="n">
        <f aca="false">K53-1.96*L53</f>
        <v>-13.7030681557057</v>
      </c>
      <c r="N53" s="17" t="n">
        <f aca="false">K53+1.96*L53</f>
        <v>3.57103965015821</v>
      </c>
      <c r="O53" s="19" t="n">
        <f aca="false">2*(1-NORMSDIST(ABS(K53/L53)))</f>
        <v>0.250297648697044</v>
      </c>
      <c r="P53" s="15" t="str">
        <f aca="false">IF(O53&lt;0.01,"**",IF(O53&lt;0.05,"*",""))</f>
        <v/>
      </c>
      <c r="Q53" s="15" t="n">
        <v>287</v>
      </c>
      <c r="R53" s="15" t="n">
        <v>232</v>
      </c>
      <c r="S53" s="15" t="s">
        <v>241</v>
      </c>
    </row>
    <row r="54" customFormat="false" ht="15" hidden="false" customHeight="false" outlineLevel="0" collapsed="false">
      <c r="A54" s="15" t="s">
        <v>141</v>
      </c>
      <c r="B54" s="15" t="s">
        <v>243</v>
      </c>
      <c r="C54" s="15" t="s">
        <v>146</v>
      </c>
      <c r="D54" s="15" t="s">
        <v>240</v>
      </c>
      <c r="E54" s="16" t="n">
        <v>0.378068515417549</v>
      </c>
      <c r="F54" s="16" t="n">
        <v>0.370306120957623</v>
      </c>
      <c r="G54" s="16" t="n">
        <v>0.458466454578279</v>
      </c>
      <c r="H54" s="16" t="n">
        <v>0.287875443663491</v>
      </c>
      <c r="I54" s="17" t="n">
        <f aca="false">(F54-E54)*100</f>
        <v>-0.776239445992605</v>
      </c>
      <c r="J54" s="17" t="n">
        <f aca="false">(H54-G54)*100</f>
        <v>-17.0591010914788</v>
      </c>
      <c r="K54" s="17" t="n">
        <f aca="false">I54-J54</f>
        <v>16.2828616454862</v>
      </c>
      <c r="L54" s="18" t="n">
        <v>7.8048513029653</v>
      </c>
      <c r="M54" s="17" t="n">
        <f aca="false">K54-1.96*L54</f>
        <v>0.98535309167424</v>
      </c>
      <c r="N54" s="17" t="n">
        <f aca="false">K54+1.96*L54</f>
        <v>31.5803701992982</v>
      </c>
      <c r="O54" s="19" t="n">
        <f aca="false">2*(1-NORMSDIST(ABS(K54/L54)))</f>
        <v>0.0369560920995495</v>
      </c>
      <c r="P54" s="15" t="str">
        <f aca="false">IF(O54&lt;0.01,"**",IF(O54&lt;0.05,"*",""))</f>
        <v>*</v>
      </c>
      <c r="Q54" s="15" t="n">
        <v>137</v>
      </c>
      <c r="R54" s="15" t="n">
        <v>157</v>
      </c>
      <c r="S54" s="15" t="s">
        <v>241</v>
      </c>
    </row>
    <row r="55" customFormat="false" ht="15" hidden="false" customHeight="false" outlineLevel="0" collapsed="false">
      <c r="A55" s="15" t="s">
        <v>141</v>
      </c>
      <c r="B55" s="15" t="s">
        <v>244</v>
      </c>
      <c r="C55" s="15" t="s">
        <v>148</v>
      </c>
      <c r="D55" s="15" t="s">
        <v>240</v>
      </c>
      <c r="E55" s="16" t="n">
        <v>0.397665396347052</v>
      </c>
      <c r="F55" s="16" t="n">
        <v>0.242599992732085</v>
      </c>
      <c r="G55" s="16" t="n">
        <v>0.415890624327408</v>
      </c>
      <c r="H55" s="16" t="n">
        <v>0.242349876989572</v>
      </c>
      <c r="I55" s="17" t="n">
        <f aca="false">(F55-E55)*100</f>
        <v>-15.5065403614967</v>
      </c>
      <c r="J55" s="17" t="n">
        <f aca="false">(H55-G55)*100</f>
        <v>-17.3540747337835</v>
      </c>
      <c r="K55" s="17" t="n">
        <f aca="false">I55-J55</f>
        <v>1.84753437228686</v>
      </c>
      <c r="L55" s="18" t="n">
        <v>8.98695381105187</v>
      </c>
      <c r="M55" s="17" t="n">
        <f aca="false">K55-1.96*L55</f>
        <v>-15.7668950973748</v>
      </c>
      <c r="N55" s="17" t="n">
        <f aca="false">K55+1.96*L55</f>
        <v>19.4619638419485</v>
      </c>
      <c r="O55" s="19" t="n">
        <f aca="false">2*(1-NORMSDIST(ABS(K55/L55)))</f>
        <v>0.83711931376647</v>
      </c>
      <c r="P55" s="15" t="str">
        <f aca="false">IF(O55&lt;0.01,"**",IF(O55&lt;0.05,"*",""))</f>
        <v/>
      </c>
      <c r="Q55" s="15" t="n">
        <v>73</v>
      </c>
      <c r="R55" s="15" t="n">
        <v>112</v>
      </c>
      <c r="S55" s="15" t="s">
        <v>241</v>
      </c>
    </row>
    <row r="56" customFormat="false" ht="15" hidden="false" customHeight="false" outlineLevel="0" collapsed="false">
      <c r="A56" s="15" t="s">
        <v>141</v>
      </c>
      <c r="B56" s="15" t="s">
        <v>245</v>
      </c>
      <c r="C56" s="15" t="s">
        <v>150</v>
      </c>
      <c r="D56" s="15" t="s">
        <v>240</v>
      </c>
      <c r="E56" s="16" t="n">
        <v>0.583605923958597</v>
      </c>
      <c r="F56" s="16" t="n">
        <v>0.455239056217955</v>
      </c>
      <c r="G56" s="16" t="n">
        <v>0.592580527035817</v>
      </c>
      <c r="H56" s="16" t="n">
        <v>0.548185682335991</v>
      </c>
      <c r="I56" s="17" t="n">
        <f aca="false">(F56-E56)*100</f>
        <v>-12.8366867740641</v>
      </c>
      <c r="J56" s="17" t="n">
        <f aca="false">(H56-G56)*100</f>
        <v>-4.4394844699826</v>
      </c>
      <c r="K56" s="17" t="n">
        <f aca="false">I56-J56</f>
        <v>-8.39720230408154</v>
      </c>
      <c r="L56" s="18" t="n">
        <v>5.49510126426987</v>
      </c>
      <c r="M56" s="17" t="n">
        <f aca="false">K56-1.96*L56</f>
        <v>-19.1676007820505</v>
      </c>
      <c r="N56" s="17" t="n">
        <f aca="false">K56+1.96*L56</f>
        <v>2.3731961738874</v>
      </c>
      <c r="O56" s="19" t="n">
        <f aca="false">2*(1-NORMSDIST(ABS(K56/L56)))</f>
        <v>0.126481474534569</v>
      </c>
      <c r="P56" s="15" t="str">
        <f aca="false">IF(O56&lt;0.01,"**",IF(O56&lt;0.05,"*",""))</f>
        <v/>
      </c>
      <c r="Q56" s="15" t="n">
        <v>273</v>
      </c>
      <c r="R56" s="15" t="n">
        <v>257</v>
      </c>
      <c r="S56" s="15" t="s">
        <v>241</v>
      </c>
    </row>
    <row r="57" customFormat="false" ht="15" hidden="false" customHeight="false" outlineLevel="0" collapsed="false">
      <c r="A57" s="15" t="s">
        <v>141</v>
      </c>
      <c r="B57" s="15" t="s">
        <v>246</v>
      </c>
      <c r="C57" s="15" t="s">
        <v>152</v>
      </c>
      <c r="D57" s="15" t="s">
        <v>240</v>
      </c>
      <c r="E57" s="16" t="n">
        <v>0.415177963721128</v>
      </c>
      <c r="F57" s="16" t="n">
        <v>0.474294979702591</v>
      </c>
      <c r="G57" s="16" t="n">
        <v>0.477606114357611</v>
      </c>
      <c r="H57" s="16" t="n">
        <v>0.422998347505801</v>
      </c>
      <c r="I57" s="17" t="n">
        <f aca="false">(F57-E57)*100</f>
        <v>5.91170159814628</v>
      </c>
      <c r="J57" s="17" t="n">
        <f aca="false">(H57-G57)*100</f>
        <v>-5.46077668518101</v>
      </c>
      <c r="K57" s="17" t="n">
        <f aca="false">I57-J57</f>
        <v>11.3724782833273</v>
      </c>
      <c r="L57" s="18" t="n">
        <v>7.78647494531781</v>
      </c>
      <c r="M57" s="17" t="n">
        <f aca="false">K57-1.96*L57</f>
        <v>-3.88901260949562</v>
      </c>
      <c r="N57" s="17" t="n">
        <f aca="false">K57+1.96*L57</f>
        <v>26.6339691761502</v>
      </c>
      <c r="O57" s="19" t="n">
        <f aca="false">2*(1-NORMSDIST(ABS(K57/L57)))</f>
        <v>0.144141011318899</v>
      </c>
      <c r="P57" s="15" t="str">
        <f aca="false">IF(O57&lt;0.01,"**",IF(O57&lt;0.05,"*",""))</f>
        <v/>
      </c>
      <c r="Q57" s="15" t="n">
        <v>144</v>
      </c>
      <c r="R57" s="15" t="n">
        <v>177</v>
      </c>
      <c r="S57" s="15" t="s">
        <v>241</v>
      </c>
    </row>
    <row r="58" customFormat="false" ht="15" hidden="false" customHeight="false" outlineLevel="0" collapsed="false">
      <c r="A58" s="15" t="s">
        <v>141</v>
      </c>
      <c r="B58" s="15" t="s">
        <v>247</v>
      </c>
      <c r="C58" s="15" t="s">
        <v>154</v>
      </c>
      <c r="D58" s="15" t="s">
        <v>240</v>
      </c>
      <c r="E58" s="16" t="n">
        <v>0.690052121948577</v>
      </c>
      <c r="F58" s="16" t="n">
        <v>0.712477586465337</v>
      </c>
      <c r="G58" s="16" t="n">
        <v>0.70057008873193</v>
      </c>
      <c r="H58" s="16" t="n">
        <v>0.607538979524318</v>
      </c>
      <c r="I58" s="17" t="n">
        <f aca="false">(F58-E58)*100</f>
        <v>2.24254645167605</v>
      </c>
      <c r="J58" s="17" t="n">
        <f aca="false">(H58-G58)*100</f>
        <v>-9.30311092076122</v>
      </c>
      <c r="K58" s="17" t="n">
        <f aca="false">I58-J58</f>
        <v>11.5456573724373</v>
      </c>
      <c r="L58" s="18" t="n">
        <v>8.96683255747465</v>
      </c>
      <c r="M58" s="17" t="n">
        <f aca="false">K58-1.96*L58</f>
        <v>-6.02933444021304</v>
      </c>
      <c r="N58" s="17" t="n">
        <f aca="false">K58+1.96*L58</f>
        <v>29.1206491850876</v>
      </c>
      <c r="O58" s="19" t="n">
        <f aca="false">2*(1-NORMSDIST(ABS(K58/L58)))</f>
        <v>0.197886646504571</v>
      </c>
      <c r="P58" s="15" t="str">
        <f aca="false">IF(O58&lt;0.01,"**",IF(O58&lt;0.05,"*",""))</f>
        <v/>
      </c>
      <c r="Q58" s="15" t="n">
        <v>77</v>
      </c>
      <c r="R58" s="15" t="n">
        <v>132</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0.728710342677186</v>
      </c>
      <c r="F60" s="16" t="n">
        <v>0.60065918941191</v>
      </c>
      <c r="G60" s="16" t="n">
        <v>0.676232134449448</v>
      </c>
      <c r="H60" s="16" t="n">
        <v>0.635586776622197</v>
      </c>
      <c r="I60" s="17" t="n">
        <f aca="false">(F60-E60)*100</f>
        <v>-12.8051153265276</v>
      </c>
      <c r="J60" s="17" t="n">
        <f aca="false">(H60-G60)*100</f>
        <v>-4.06453578272504</v>
      </c>
      <c r="K60" s="17" t="n">
        <f aca="false">I60-J60</f>
        <v>-8.74057954380253</v>
      </c>
      <c r="L60" s="18" t="n">
        <v>4.65145983116466</v>
      </c>
      <c r="M60" s="17" t="n">
        <f aca="false">K60-1.96*L60</f>
        <v>-17.8574408128853</v>
      </c>
      <c r="N60" s="17" t="n">
        <f aca="false">K60+1.96*L60</f>
        <v>0.376281725280196</v>
      </c>
      <c r="O60" s="19" t="n">
        <f aca="false">2*(1-NORMSDIST(ABS(K60/L60)))</f>
        <v>0.0602302128084207</v>
      </c>
      <c r="P60" s="15" t="str">
        <f aca="false">IF(O60&lt;0.01,"**",IF(O60&lt;0.05,"*",""))</f>
        <v/>
      </c>
      <c r="Q60" s="15" t="n">
        <v>336</v>
      </c>
      <c r="R60" s="15" t="n">
        <v>289</v>
      </c>
      <c r="S60" s="15"/>
    </row>
    <row r="61" customFormat="false" ht="15" hidden="false" customHeight="false" outlineLevel="0" collapsed="false">
      <c r="A61" s="15" t="s">
        <v>156</v>
      </c>
      <c r="B61" s="15" t="s">
        <v>250</v>
      </c>
      <c r="C61" s="15" t="s">
        <v>159</v>
      </c>
      <c r="D61" s="15" t="s">
        <v>249</v>
      </c>
      <c r="E61" s="16" t="n">
        <v>0.559525510962774</v>
      </c>
      <c r="F61" s="16" t="n">
        <v>0.464541099816971</v>
      </c>
      <c r="G61" s="16" t="n">
        <v>0.580652813207092</v>
      </c>
      <c r="H61" s="16" t="n">
        <v>0.498857589254619</v>
      </c>
      <c r="I61" s="17" t="n">
        <f aca="false">(F61-E61)*100</f>
        <v>-9.49844111458038</v>
      </c>
      <c r="J61" s="17" t="n">
        <f aca="false">(H61-G61)*100</f>
        <v>-8.17952239524729</v>
      </c>
      <c r="K61" s="17" t="n">
        <f aca="false">I61-J61</f>
        <v>-1.31891871933309</v>
      </c>
      <c r="L61" s="18" t="n">
        <v>5.00532696634528</v>
      </c>
      <c r="M61" s="17" t="n">
        <f aca="false">K61-1.96*L61</f>
        <v>-11.1293595733698</v>
      </c>
      <c r="N61" s="17" t="n">
        <f aca="false">K61+1.96*L61</f>
        <v>8.49152213470366</v>
      </c>
      <c r="O61" s="19" t="n">
        <f aca="false">2*(1-NORMSDIST(ABS(K61/L61)))</f>
        <v>0.792162904221776</v>
      </c>
      <c r="P61" s="15" t="str">
        <f aca="false">IF(O61&lt;0.01,"**",IF(O61&lt;0.05,"*",""))</f>
        <v/>
      </c>
      <c r="Q61" s="15" t="n">
        <v>327</v>
      </c>
      <c r="R61" s="15" t="n">
        <v>292</v>
      </c>
      <c r="S61" s="15"/>
    </row>
    <row r="62" customFormat="false" ht="15" hidden="false" customHeight="false" outlineLevel="0" collapsed="false">
      <c r="A62" s="15" t="s">
        <v>156</v>
      </c>
      <c r="B62" s="15" t="s">
        <v>251</v>
      </c>
      <c r="C62" s="15" t="s">
        <v>161</v>
      </c>
      <c r="D62" s="15" t="s">
        <v>249</v>
      </c>
      <c r="E62" s="16" t="n">
        <v>0.892862135344657</v>
      </c>
      <c r="F62" s="16" t="n">
        <v>0.725299998705325</v>
      </c>
      <c r="G62" s="16" t="n">
        <v>0.776106341940449</v>
      </c>
      <c r="H62" s="16" t="n">
        <v>0.717172274998243</v>
      </c>
      <c r="I62" s="17" t="n">
        <f aca="false">(F62-E62)*100</f>
        <v>-16.7562136639332</v>
      </c>
      <c r="J62" s="17" t="n">
        <f aca="false">(H62-G62)*100</f>
        <v>-5.89340669422058</v>
      </c>
      <c r="K62" s="17" t="n">
        <f aca="false">I62-J62</f>
        <v>-10.8628069697126</v>
      </c>
      <c r="L62" s="18" t="n">
        <v>4.72448365394882</v>
      </c>
      <c r="M62" s="17" t="n">
        <f aca="false">K62-1.96*L62</f>
        <v>-20.1227949314523</v>
      </c>
      <c r="N62" s="17" t="n">
        <f aca="false">K62+1.96*L62</f>
        <v>-1.60281900797292</v>
      </c>
      <c r="O62" s="19" t="n">
        <f aca="false">2*(1-NORMSDIST(ABS(K62/L62)))</f>
        <v>0.0214902916627429</v>
      </c>
      <c r="P62" s="15" t="str">
        <f aca="false">IF(O62&lt;0.01,"**",IF(O62&lt;0.05,"*",""))</f>
        <v>*</v>
      </c>
      <c r="Q62" s="15" t="n">
        <v>170</v>
      </c>
      <c r="R62" s="15" t="n">
        <v>193</v>
      </c>
      <c r="S62" s="15"/>
    </row>
    <row r="63" customFormat="false" ht="15" hidden="false" customHeight="false" outlineLevel="0" collapsed="false">
      <c r="A63" s="15" t="s">
        <v>156</v>
      </c>
      <c r="B63" s="15" t="s">
        <v>252</v>
      </c>
      <c r="C63" s="15" t="s">
        <v>163</v>
      </c>
      <c r="D63" s="15" t="s">
        <v>249</v>
      </c>
      <c r="E63" s="16" t="n">
        <v>0.550556801357843</v>
      </c>
      <c r="F63" s="16" t="n">
        <v>0.590232269835574</v>
      </c>
      <c r="G63" s="16" t="n">
        <v>0.58473590955383</v>
      </c>
      <c r="H63" s="16" t="n">
        <v>0.53116755177825</v>
      </c>
      <c r="I63" s="17" t="n">
        <f aca="false">(F63-E63)*100</f>
        <v>3.96754684777308</v>
      </c>
      <c r="J63" s="17" t="n">
        <f aca="false">(H63-G63)*100</f>
        <v>-5.356835777558</v>
      </c>
      <c r="K63" s="17" t="n">
        <f aca="false">I63-J63</f>
        <v>9.32438262533109</v>
      </c>
      <c r="L63" s="18" t="n">
        <v>5.43875372960674</v>
      </c>
      <c r="M63" s="17" t="n">
        <f aca="false">K63-1.96*L63</f>
        <v>-1.33557468469813</v>
      </c>
      <c r="N63" s="17" t="n">
        <f aca="false">K63+1.96*L63</f>
        <v>19.9843399353603</v>
      </c>
      <c r="O63" s="19" t="n">
        <f aca="false">2*(1-NORMSDIST(ABS(K63/L63)))</f>
        <v>0.0864491055881143</v>
      </c>
      <c r="P63" s="15" t="str">
        <f aca="false">IF(O63&lt;0.01,"**",IF(O63&lt;0.05,"*",""))</f>
        <v/>
      </c>
      <c r="Q63" s="15" t="n">
        <v>300</v>
      </c>
      <c r="R63" s="15" t="n">
        <v>273</v>
      </c>
      <c r="S63" s="15"/>
    </row>
    <row r="64" customFormat="false" ht="15" hidden="false" customHeight="false" outlineLevel="0" collapsed="false">
      <c r="A64" s="15" t="s">
        <v>156</v>
      </c>
      <c r="B64" s="15" t="s">
        <v>253</v>
      </c>
      <c r="C64" s="15" t="s">
        <v>165</v>
      </c>
      <c r="D64" s="15" t="s">
        <v>249</v>
      </c>
      <c r="E64" s="16" t="n">
        <v>0.672086351375641</v>
      </c>
      <c r="F64" s="16" t="n">
        <v>0.60834203641895</v>
      </c>
      <c r="G64" s="16" t="n">
        <v>0.643212788965156</v>
      </c>
      <c r="H64" s="16" t="n">
        <v>0.588029870192055</v>
      </c>
      <c r="I64" s="17" t="n">
        <f aca="false">(F64-E64)*100</f>
        <v>-6.37443149566909</v>
      </c>
      <c r="J64" s="17" t="n">
        <f aca="false">(H64-G64)*100</f>
        <v>-5.51829187731008</v>
      </c>
      <c r="K64" s="17" t="n">
        <f aca="false">I64-J64</f>
        <v>-0.856139618359008</v>
      </c>
      <c r="L64" s="18" t="n">
        <v>5.60465801679926</v>
      </c>
      <c r="M64" s="17" t="n">
        <f aca="false">K64-1.96*L64</f>
        <v>-11.8412693312856</v>
      </c>
      <c r="N64" s="17" t="n">
        <f aca="false">K64+1.96*L64</f>
        <v>10.1289900945675</v>
      </c>
      <c r="O64" s="19" t="n">
        <f aca="false">2*(1-NORMSDIST(ABS(K64/L64)))</f>
        <v>0.878591474269981</v>
      </c>
      <c r="P64" s="15" t="str">
        <f aca="false">IF(O64&lt;0.01,"**",IF(O64&lt;0.05,"*",""))</f>
        <v/>
      </c>
      <c r="Q64" s="15" t="n">
        <v>232</v>
      </c>
      <c r="R64" s="15" t="n">
        <v>225</v>
      </c>
      <c r="S64" s="15"/>
    </row>
    <row r="65" customFormat="false" ht="15" hidden="false" customHeight="false" outlineLevel="0" collapsed="false">
      <c r="A65" s="15" t="s">
        <v>156</v>
      </c>
      <c r="B65" s="15" t="s">
        <v>254</v>
      </c>
      <c r="C65" s="15" t="s">
        <v>167</v>
      </c>
      <c r="D65" s="15" t="s">
        <v>249</v>
      </c>
      <c r="E65" s="16" t="n">
        <v>0.531637641332185</v>
      </c>
      <c r="F65" s="16" t="n">
        <v>0.471537294709764</v>
      </c>
      <c r="G65" s="16" t="n">
        <v>0.559393583183671</v>
      </c>
      <c r="H65" s="16" t="n">
        <v>0.367958660402927</v>
      </c>
      <c r="I65" s="17" t="n">
        <f aca="false">(F65-E65)*100</f>
        <v>-6.01003466224214</v>
      </c>
      <c r="J65" s="17" t="n">
        <f aca="false">(H65-G65)*100</f>
        <v>-19.1434922780744</v>
      </c>
      <c r="K65" s="17" t="n">
        <f aca="false">I65-J65</f>
        <v>13.1334576158323</v>
      </c>
      <c r="L65" s="18" t="n">
        <v>5.06301336024436</v>
      </c>
      <c r="M65" s="17" t="n">
        <f aca="false">K65-1.96*L65</f>
        <v>3.20995142975333</v>
      </c>
      <c r="N65" s="17" t="n">
        <f aca="false">K65+1.96*L65</f>
        <v>23.0569638019112</v>
      </c>
      <c r="O65" s="19" t="n">
        <f aca="false">2*(1-NORMSDIST(ABS(K65/L65)))</f>
        <v>0.00948664346330896</v>
      </c>
      <c r="P65" s="15" t="str">
        <f aca="false">IF(O65&lt;0.01,"**",IF(O65&lt;0.05,"*",""))</f>
        <v>**</v>
      </c>
      <c r="Q65" s="15" t="n">
        <v>339</v>
      </c>
      <c r="R65" s="15" t="n">
        <v>341</v>
      </c>
      <c r="S65" s="15" t="s">
        <v>255</v>
      </c>
    </row>
    <row r="66" customFormat="false" ht="15" hidden="false" customHeight="false" outlineLevel="0" collapsed="false">
      <c r="A66" s="15" t="s">
        <v>156</v>
      </c>
      <c r="B66" s="15" t="s">
        <v>256</v>
      </c>
      <c r="C66" s="15" t="s">
        <v>169</v>
      </c>
      <c r="D66" s="15" t="s">
        <v>220</v>
      </c>
      <c r="E66" s="16" t="n">
        <v>0.382697791926262</v>
      </c>
      <c r="F66" s="16" t="n">
        <v>0.307410538410168</v>
      </c>
      <c r="G66" s="16" t="n">
        <v>0.375616404220157</v>
      </c>
      <c r="H66" s="16" t="n">
        <v>0.297540292675367</v>
      </c>
      <c r="I66" s="17" t="n">
        <f aca="false">(F66-E66)*100</f>
        <v>-7.52872535160934</v>
      </c>
      <c r="J66" s="17" t="n">
        <f aca="false">(H66-G66)*100</f>
        <v>-7.80761115447896</v>
      </c>
      <c r="K66" s="17" t="n">
        <f aca="false">I66-J66</f>
        <v>0.278885802869617</v>
      </c>
      <c r="L66" s="18" t="n">
        <v>4.52829207500468</v>
      </c>
      <c r="M66" s="17" t="n">
        <f aca="false">K66-1.96*L66</f>
        <v>-8.59656666413955</v>
      </c>
      <c r="N66" s="17" t="n">
        <f aca="false">K66+1.96*L66</f>
        <v>9.15433826987879</v>
      </c>
      <c r="O66" s="19" t="n">
        <f aca="false">2*(1-NORMSDIST(ABS(K66/L66)))</f>
        <v>0.950891399361498</v>
      </c>
      <c r="P66" s="15" t="str">
        <f aca="false">IF(O66&lt;0.01,"**",IF(O66&lt;0.05,"*",""))</f>
        <v/>
      </c>
      <c r="Q66" s="15" t="n">
        <v>415</v>
      </c>
      <c r="R66" s="15" t="n">
        <v>347</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9"/>
    <col collapsed="false" customWidth="true" hidden="false" outlineLevel="0" max="4" min="4" style="0" width="26"/>
    <col collapsed="false" customWidth="true" hidden="false" outlineLevel="0" max="8" min="5" style="0" width="8"/>
    <col collapsed="false" customWidth="true" hidden="false" outlineLevel="0" max="10" min="9" style="0" width="9"/>
    <col collapsed="false" customWidth="true" hidden="false" outlineLevel="0" max="11" min="11"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6" min="16" style="0" width="5"/>
    <col collapsed="false" customWidth="true" hidden="false" outlineLevel="0" max="18" min="17" style="0" width="7"/>
    <col collapsed="false" customWidth="true" hidden="false" outlineLevel="0" max="19" min="19" style="0" width="45"/>
  </cols>
  <sheetData>
    <row r="1" customFormat="false" ht="16.15" hidden="false" customHeight="false" outlineLevel="0" collapsed="false">
      <c r="A1" s="4" t="s">
        <v>266</v>
      </c>
    </row>
    <row r="2" customFormat="false" ht="15" hidden="false" customHeight="false" outlineLevel="0" collapsed="false">
      <c r="A2" s="5" t="s">
        <v>173</v>
      </c>
    </row>
    <row r="4" customFormat="false" ht="31.5" hidden="false" customHeight="true" outlineLevel="0" collapsed="false">
      <c r="A4" s="6" t="s">
        <v>31</v>
      </c>
      <c r="B4" s="6" t="s">
        <v>32</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188</v>
      </c>
      <c r="R4" s="6" t="s">
        <v>189</v>
      </c>
      <c r="S4" s="6" t="s">
        <v>190</v>
      </c>
    </row>
    <row r="5" customFormat="false" ht="15" hidden="false" customHeight="false" outlineLevel="0" collapsed="false">
      <c r="A5" s="8" t="s">
        <v>53</v>
      </c>
      <c r="B5" s="9"/>
      <c r="C5" s="9"/>
      <c r="D5" s="9"/>
      <c r="E5" s="9"/>
      <c r="F5" s="9"/>
      <c r="G5" s="9"/>
      <c r="H5" s="9"/>
      <c r="I5" s="9"/>
      <c r="J5" s="9"/>
      <c r="K5" s="9"/>
      <c r="L5" s="9"/>
      <c r="M5" s="9"/>
      <c r="N5" s="9"/>
      <c r="O5" s="9"/>
      <c r="P5" s="9"/>
      <c r="Q5" s="9"/>
      <c r="R5" s="9"/>
      <c r="S5" s="9"/>
    </row>
    <row r="6" customFormat="false" ht="15" hidden="false" customHeight="false" outlineLevel="0" collapsed="false">
      <c r="A6" s="15" t="s">
        <v>53</v>
      </c>
      <c r="B6" s="15" t="s">
        <v>191</v>
      </c>
      <c r="C6" s="15" t="s">
        <v>54</v>
      </c>
      <c r="D6" s="15" t="s">
        <v>192</v>
      </c>
      <c r="E6" s="16" t="n">
        <v>0.448504497125063</v>
      </c>
      <c r="F6" s="16" t="n">
        <v>0.473773227360096</v>
      </c>
      <c r="G6" s="16" t="n">
        <v>0.575261527483115</v>
      </c>
      <c r="H6" s="16" t="n">
        <v>0.563399387436918</v>
      </c>
      <c r="I6" s="17" t="n">
        <f aca="false">(F6-E6)*100</f>
        <v>2.5268730235033</v>
      </c>
      <c r="J6" s="17" t="n">
        <f aca="false">(H6-G6)*100</f>
        <v>-1.18621400461966</v>
      </c>
      <c r="K6" s="17" t="n">
        <f aca="false">I6-J6</f>
        <v>3.71308702812295</v>
      </c>
      <c r="L6" s="18" t="n">
        <v>3.9364825474725</v>
      </c>
      <c r="M6" s="17" t="n">
        <f aca="false">K6-1.96*L6</f>
        <v>-4.00241876492314</v>
      </c>
      <c r="N6" s="17" t="n">
        <f aca="false">K6+1.96*L6</f>
        <v>11.428592821169</v>
      </c>
      <c r="O6" s="19" t="n">
        <f aca="false">2*(1-NORMSDIST(ABS(K6/L6)))</f>
        <v>0.345553061548588</v>
      </c>
      <c r="P6" s="15" t="str">
        <f aca="false">IF(O6&lt;0.01,"**",IF(O6&lt;0.05,"*",""))</f>
        <v/>
      </c>
      <c r="Q6" s="15" t="n">
        <v>562</v>
      </c>
      <c r="R6" s="15" t="n">
        <v>640</v>
      </c>
      <c r="S6" s="15"/>
    </row>
    <row r="7" customFormat="false" ht="15" hidden="false" customHeight="false" outlineLevel="0" collapsed="false">
      <c r="A7" s="15" t="s">
        <v>53</v>
      </c>
      <c r="B7" s="15" t="s">
        <v>193</v>
      </c>
      <c r="C7" s="15" t="s">
        <v>56</v>
      </c>
      <c r="D7" s="15" t="s">
        <v>192</v>
      </c>
      <c r="E7" s="16" t="n">
        <v>0.519667749422257</v>
      </c>
      <c r="F7" s="16" t="n">
        <v>0.62470119480291</v>
      </c>
      <c r="G7" s="16" t="n">
        <v>0.653691266413956</v>
      </c>
      <c r="H7" s="16" t="n">
        <v>0.687838513722224</v>
      </c>
      <c r="I7" s="17" t="n">
        <f aca="false">(F7-E7)*100</f>
        <v>10.5033445380653</v>
      </c>
      <c r="J7" s="17" t="n">
        <f aca="false">(H7-G7)*100</f>
        <v>3.4147247308268</v>
      </c>
      <c r="K7" s="17" t="n">
        <f aca="false">I7-J7</f>
        <v>7.08861980723853</v>
      </c>
      <c r="L7" s="18" t="n">
        <v>3.87222091524514</v>
      </c>
      <c r="M7" s="17" t="n">
        <f aca="false">K7-1.96*L7</f>
        <v>-0.500933186641936</v>
      </c>
      <c r="N7" s="17" t="n">
        <f aca="false">K7+1.96*L7</f>
        <v>14.678172801119</v>
      </c>
      <c r="O7" s="19" t="n">
        <f aca="false">2*(1-NORMSDIST(ABS(K7/L7)))</f>
        <v>0.067155169206222</v>
      </c>
      <c r="P7" s="15" t="str">
        <f aca="false">IF(O7&lt;0.01,"**",IF(O7&lt;0.05,"*",""))</f>
        <v/>
      </c>
      <c r="Q7" s="15" t="n">
        <v>561</v>
      </c>
      <c r="R7" s="15" t="n">
        <v>640</v>
      </c>
      <c r="S7" s="15"/>
    </row>
    <row r="8" customFormat="false" ht="15" hidden="false" customHeight="false" outlineLevel="0" collapsed="false">
      <c r="A8" s="15" t="s">
        <v>53</v>
      </c>
      <c r="B8" s="15" t="s">
        <v>194</v>
      </c>
      <c r="C8" s="15" t="s">
        <v>58</v>
      </c>
      <c r="D8" s="15" t="s">
        <v>192</v>
      </c>
      <c r="E8" s="16" t="n">
        <v>0.507663393113533</v>
      </c>
      <c r="F8" s="16" t="n">
        <v>0.571169603226993</v>
      </c>
      <c r="G8" s="16" t="n">
        <v>0.617777533803216</v>
      </c>
      <c r="H8" s="16" t="n">
        <v>0.564384113582445</v>
      </c>
      <c r="I8" s="17" t="n">
        <f aca="false">(F8-E8)*100</f>
        <v>6.35062101134607</v>
      </c>
      <c r="J8" s="17" t="n">
        <f aca="false">(H8-G8)*100</f>
        <v>-5.33934202207718</v>
      </c>
      <c r="K8" s="17" t="n">
        <f aca="false">I8-J8</f>
        <v>11.6899630334232</v>
      </c>
      <c r="L8" s="18" t="n">
        <v>4.19383181277051</v>
      </c>
      <c r="M8" s="17" t="n">
        <f aca="false">K8-1.96*L8</f>
        <v>3.47005268039305</v>
      </c>
      <c r="N8" s="17" t="n">
        <f aca="false">K8+1.96*L8</f>
        <v>19.9098733864534</v>
      </c>
      <c r="O8" s="19" t="n">
        <f aca="false">2*(1-NORMSDIST(ABS(K8/L8)))</f>
        <v>0.00531298691920434</v>
      </c>
      <c r="P8" s="15" t="str">
        <f aca="false">IF(O8&lt;0.01,"**",IF(O8&lt;0.05,"*",""))</f>
        <v>**</v>
      </c>
      <c r="Q8" s="15" t="n">
        <v>521</v>
      </c>
      <c r="R8" s="15" t="n">
        <v>490</v>
      </c>
      <c r="S8" s="15"/>
    </row>
    <row r="9" customFormat="false" ht="15" hidden="false" customHeight="false" outlineLevel="0" collapsed="false">
      <c r="A9" s="15" t="s">
        <v>53</v>
      </c>
      <c r="B9" s="15" t="s">
        <v>195</v>
      </c>
      <c r="C9" s="15" t="s">
        <v>60</v>
      </c>
      <c r="D9" s="15" t="s">
        <v>192</v>
      </c>
      <c r="E9" s="16" t="n">
        <v>0.671122557823313</v>
      </c>
      <c r="F9" s="16" t="n">
        <v>0.731214043778875</v>
      </c>
      <c r="G9" s="16" t="n">
        <v>0.781337255412617</v>
      </c>
      <c r="H9" s="16" t="n">
        <v>0.724364548841172</v>
      </c>
      <c r="I9" s="17" t="n">
        <f aca="false">(F9-E9)*100</f>
        <v>6.00914859555626</v>
      </c>
      <c r="J9" s="17" t="n">
        <f aca="false">(H9-G9)*100</f>
        <v>-5.69727065714455</v>
      </c>
      <c r="K9" s="17" t="n">
        <f aca="false">I9-J9</f>
        <v>11.7064192527008</v>
      </c>
      <c r="L9" s="18" t="n">
        <v>3.65377471207111</v>
      </c>
      <c r="M9" s="17" t="n">
        <f aca="false">K9-1.96*L9</f>
        <v>4.54502081704144</v>
      </c>
      <c r="N9" s="17" t="n">
        <f aca="false">K9+1.96*L9</f>
        <v>18.8678176883602</v>
      </c>
      <c r="O9" s="19" t="n">
        <f aca="false">2*(1-NORMSDIST(ABS(K9/L9)))</f>
        <v>0.00135567902041123</v>
      </c>
      <c r="P9" s="15" t="str">
        <f aca="false">IF(O9&lt;0.01,"**",IF(O9&lt;0.05,"*",""))</f>
        <v>**</v>
      </c>
      <c r="Q9" s="15" t="n">
        <v>530</v>
      </c>
      <c r="R9" s="15" t="n">
        <v>580</v>
      </c>
      <c r="S9" s="15"/>
    </row>
    <row r="10" customFormat="false" ht="15" hidden="false" customHeight="false" outlineLevel="0" collapsed="false">
      <c r="A10" s="15" t="s">
        <v>53</v>
      </c>
      <c r="B10" s="15" t="s">
        <v>196</v>
      </c>
      <c r="C10" s="15" t="s">
        <v>62</v>
      </c>
      <c r="D10" s="15" t="s">
        <v>192</v>
      </c>
      <c r="E10" s="16" t="n">
        <v>0.766318440592821</v>
      </c>
      <c r="F10" s="16" t="n">
        <v>0.795486296526551</v>
      </c>
      <c r="G10" s="16" t="n">
        <v>0.798329950337702</v>
      </c>
      <c r="H10" s="16" t="n">
        <v>0.791257738350092</v>
      </c>
      <c r="I10" s="17" t="n">
        <f aca="false">(F10-E10)*100</f>
        <v>2.91678559337306</v>
      </c>
      <c r="J10" s="17" t="n">
        <f aca="false">(H10-G10)*100</f>
        <v>-0.707221198761077</v>
      </c>
      <c r="K10" s="17" t="n">
        <f aca="false">I10-J10</f>
        <v>3.62400679213414</v>
      </c>
      <c r="L10" s="18" t="n">
        <v>3.31787232630906</v>
      </c>
      <c r="M10" s="17" t="n">
        <f aca="false">K10-1.96*L10</f>
        <v>-2.87902296743162</v>
      </c>
      <c r="N10" s="17" t="n">
        <f aca="false">K10+1.96*L10</f>
        <v>10.1270365516999</v>
      </c>
      <c r="O10" s="19" t="n">
        <f aca="false">2*(1-NORMSDIST(ABS(K10/L10)))</f>
        <v>0.274715185964774</v>
      </c>
      <c r="P10" s="15" t="str">
        <f aca="false">IF(O10&lt;0.01,"**",IF(O10&lt;0.05,"*",""))</f>
        <v/>
      </c>
      <c r="Q10" s="15" t="n">
        <v>497</v>
      </c>
      <c r="R10" s="15" t="n">
        <v>560</v>
      </c>
      <c r="S10" s="15"/>
    </row>
    <row r="11" customFormat="false" ht="15" hidden="false" customHeight="false" outlineLevel="0" collapsed="false">
      <c r="A11" s="15" t="s">
        <v>53</v>
      </c>
      <c r="B11" s="15" t="s">
        <v>197</v>
      </c>
      <c r="C11" s="15" t="s">
        <v>64</v>
      </c>
      <c r="D11" s="15" t="s">
        <v>192</v>
      </c>
      <c r="E11" s="16" t="n">
        <v>0.733240075780635</v>
      </c>
      <c r="F11" s="16" t="n">
        <v>0.841917877700566</v>
      </c>
      <c r="G11" s="16" t="n">
        <v>0.805251970173598</v>
      </c>
      <c r="H11" s="16" t="n">
        <v>0.778395409956211</v>
      </c>
      <c r="I11" s="17" t="n">
        <f aca="false">(F11-E11)*100</f>
        <v>10.867780191993</v>
      </c>
      <c r="J11" s="17" t="n">
        <f aca="false">(H11-G11)*100</f>
        <v>-2.68565602173863</v>
      </c>
      <c r="K11" s="17" t="n">
        <f aca="false">I11-J11</f>
        <v>13.5534362137317</v>
      </c>
      <c r="L11" s="18" t="n">
        <v>3.21721539958107</v>
      </c>
      <c r="M11" s="17" t="n">
        <f aca="false">K11-1.96*L11</f>
        <v>7.24769403055276</v>
      </c>
      <c r="N11" s="17" t="n">
        <f aca="false">K11+1.96*L11</f>
        <v>19.8591783969106</v>
      </c>
      <c r="O11" s="19" t="n">
        <f aca="false">2*(1-NORMSDIST(ABS(K11/L11)))</f>
        <v>2.52241334899317E-005</v>
      </c>
      <c r="P11" s="15" t="str">
        <f aca="false">IF(O11&lt;0.01,"**",IF(O11&lt;0.05,"*",""))</f>
        <v>**</v>
      </c>
      <c r="Q11" s="15" t="n">
        <v>549</v>
      </c>
      <c r="R11" s="15" t="n">
        <v>634</v>
      </c>
      <c r="S11" s="15"/>
    </row>
    <row r="12" customFormat="false" ht="15" hidden="false" customHeight="false" outlineLevel="0" collapsed="false">
      <c r="A12" s="15" t="s">
        <v>53</v>
      </c>
      <c r="B12" s="15" t="s">
        <v>198</v>
      </c>
      <c r="C12" s="15" t="s">
        <v>66</v>
      </c>
      <c r="D12" s="15" t="s">
        <v>192</v>
      </c>
      <c r="E12" s="16" t="n">
        <v>0.330635993900736</v>
      </c>
      <c r="F12" s="16" t="n">
        <v>0.331136161198782</v>
      </c>
      <c r="G12" s="16" t="n">
        <v>0.292871625060798</v>
      </c>
      <c r="H12" s="16" t="n">
        <v>0.143356572212002</v>
      </c>
      <c r="I12" s="17" t="n">
        <f aca="false">(F12-E12)*100</f>
        <v>0.050016729804564</v>
      </c>
      <c r="J12" s="17" t="n">
        <f aca="false">(H12-G12)*100</f>
        <v>-14.9515052848796</v>
      </c>
      <c r="K12" s="17" t="n">
        <f aca="false">I12-J12</f>
        <v>15.0015220146842</v>
      </c>
      <c r="L12" s="18" t="n">
        <v>4.65119780833368</v>
      </c>
      <c r="M12" s="17" t="n">
        <f aca="false">K12-1.96*L12</f>
        <v>5.88517431035019</v>
      </c>
      <c r="N12" s="17" t="n">
        <f aca="false">K12+1.96*L12</f>
        <v>24.1178697190182</v>
      </c>
      <c r="O12" s="19" t="n">
        <f aca="false">2*(1-NORMSDIST(ABS(K12/L12)))</f>
        <v>0.00125839429420682</v>
      </c>
      <c r="P12" s="15" t="str">
        <f aca="false">IF(O12&lt;0.01,"**",IF(O12&lt;0.05,"*",""))</f>
        <v>**</v>
      </c>
      <c r="Q12" s="15" t="n">
        <v>297</v>
      </c>
      <c r="R12" s="15" t="n">
        <v>377</v>
      </c>
      <c r="S12" s="15"/>
    </row>
    <row r="13" customFormat="false" ht="15" hidden="false" customHeight="false" outlineLevel="0" collapsed="false">
      <c r="A13" s="15" t="s">
        <v>53</v>
      </c>
      <c r="B13" s="15" t="s">
        <v>199</v>
      </c>
      <c r="C13" s="15" t="s">
        <v>68</v>
      </c>
      <c r="D13" s="15" t="s">
        <v>192</v>
      </c>
      <c r="E13" s="16" t="n">
        <v>0.798435107678025</v>
      </c>
      <c r="F13" s="16" t="n">
        <v>0.839251414720108</v>
      </c>
      <c r="G13" s="16" t="n">
        <v>0.859249299258203</v>
      </c>
      <c r="H13" s="16" t="n">
        <v>0.787547887035112</v>
      </c>
      <c r="I13" s="17" t="n">
        <f aca="false">(F13-E13)*100</f>
        <v>4.08163070420825</v>
      </c>
      <c r="J13" s="17" t="n">
        <f aca="false">(H13-G13)*100</f>
        <v>-7.17014122230919</v>
      </c>
      <c r="K13" s="17" t="n">
        <f aca="false">I13-J13</f>
        <v>11.2517719265174</v>
      </c>
      <c r="L13" s="18" t="n">
        <v>3.14357517198923</v>
      </c>
      <c r="M13" s="17" t="n">
        <f aca="false">K13-1.96*L13</f>
        <v>5.09036458941855</v>
      </c>
      <c r="N13" s="17" t="n">
        <f aca="false">K13+1.96*L13</f>
        <v>17.4131792636163</v>
      </c>
      <c r="O13" s="19" t="n">
        <f aca="false">2*(1-NORMSDIST(ABS(K13/L13)))</f>
        <v>0.000344526985451621</v>
      </c>
      <c r="P13" s="15" t="str">
        <f aca="false">IF(O13&lt;0.01,"**",IF(O13&lt;0.05,"*",""))</f>
        <v>**</v>
      </c>
      <c r="Q13" s="15" t="n">
        <v>500</v>
      </c>
      <c r="R13" s="15" t="n">
        <v>569</v>
      </c>
      <c r="S13" s="15"/>
    </row>
    <row r="14" customFormat="false" ht="15" hidden="false" customHeight="false" outlineLevel="0" collapsed="false">
      <c r="A14" s="15" t="s">
        <v>53</v>
      </c>
      <c r="B14" s="15" t="s">
        <v>200</v>
      </c>
      <c r="C14" s="15" t="s">
        <v>70</v>
      </c>
      <c r="D14" s="15" t="s">
        <v>192</v>
      </c>
      <c r="E14" s="16" t="n">
        <v>0.583892755404605</v>
      </c>
      <c r="F14" s="16" t="n">
        <v>0.528443269713517</v>
      </c>
      <c r="G14" s="16" t="n">
        <v>0.699788722099773</v>
      </c>
      <c r="H14" s="16" t="n">
        <v>0.517630379287671</v>
      </c>
      <c r="I14" s="17" t="n">
        <f aca="false">(F14-E14)*100</f>
        <v>-5.54494856910873</v>
      </c>
      <c r="J14" s="17" t="n">
        <f aca="false">(H14-G14)*100</f>
        <v>-18.2158342812103</v>
      </c>
      <c r="K14" s="17" t="n">
        <f aca="false">I14-J14</f>
        <v>12.6708857121015</v>
      </c>
      <c r="L14" s="18" t="n">
        <v>4.13988903601352</v>
      </c>
      <c r="M14" s="17" t="n">
        <f aca="false">K14-1.96*L14</f>
        <v>4.55670320151503</v>
      </c>
      <c r="N14" s="17" t="n">
        <f aca="false">K14+1.96*L14</f>
        <v>20.785068222688</v>
      </c>
      <c r="O14" s="19" t="n">
        <f aca="false">2*(1-NORMSDIST(ABS(K14/L14)))</f>
        <v>0.00220833169923917</v>
      </c>
      <c r="P14" s="15" t="str">
        <f aca="false">IF(O14&lt;0.01,"**",IF(O14&lt;0.05,"*",""))</f>
        <v>**</v>
      </c>
      <c r="Q14" s="15" t="n">
        <v>490</v>
      </c>
      <c r="R14" s="15" t="n">
        <v>598</v>
      </c>
      <c r="S14" s="15"/>
    </row>
    <row r="15" customFormat="false" ht="15" hidden="false" customHeight="false" outlineLevel="0" collapsed="false">
      <c r="A15" s="15" t="s">
        <v>53</v>
      </c>
      <c r="B15" s="15" t="s">
        <v>201</v>
      </c>
      <c r="C15" s="15" t="s">
        <v>72</v>
      </c>
      <c r="D15" s="15" t="s">
        <v>192</v>
      </c>
      <c r="E15" s="16" t="n">
        <v>0.598203772297261</v>
      </c>
      <c r="F15" s="16" t="n">
        <v>0.449133679892944</v>
      </c>
      <c r="G15" s="16" t="n">
        <v>0.590634590706483</v>
      </c>
      <c r="H15" s="16" t="n">
        <v>0.375406771123611</v>
      </c>
      <c r="I15" s="17" t="n">
        <f aca="false">(F15-E15)*100</f>
        <v>-14.9070092404318</v>
      </c>
      <c r="J15" s="17" t="n">
        <f aca="false">(H15-G15)*100</f>
        <v>-21.5227819582872</v>
      </c>
      <c r="K15" s="17" t="n">
        <f aca="false">I15-J15</f>
        <v>6.61577271785546</v>
      </c>
      <c r="L15" s="18" t="n">
        <v>4.43191458608559</v>
      </c>
      <c r="M15" s="17" t="n">
        <f aca="false">K15-1.96*L15</f>
        <v>-2.0707798708723</v>
      </c>
      <c r="N15" s="17" t="n">
        <f aca="false">K15+1.96*L15</f>
        <v>15.3023253065832</v>
      </c>
      <c r="O15" s="19" t="n">
        <f aca="false">2*(1-NORMSDIST(ABS(K15/L15)))</f>
        <v>0.135500736174344</v>
      </c>
      <c r="P15" s="15" t="str">
        <f aca="false">IF(O15&lt;0.01,"**",IF(O15&lt;0.05,"*",""))</f>
        <v/>
      </c>
      <c r="Q15" s="15" t="n">
        <v>413</v>
      </c>
      <c r="R15" s="15" t="n">
        <v>535</v>
      </c>
      <c r="S15" s="15"/>
    </row>
    <row r="16" customFormat="false" ht="15" hidden="false" customHeight="false" outlineLevel="0" collapsed="false">
      <c r="A16" s="15" t="s">
        <v>53</v>
      </c>
      <c r="B16" s="15" t="s">
        <v>202</v>
      </c>
      <c r="C16" s="15" t="s">
        <v>74</v>
      </c>
      <c r="D16" s="15" t="s">
        <v>192</v>
      </c>
      <c r="E16" s="16" t="n">
        <v>0.655694548491985</v>
      </c>
      <c r="F16" s="16" t="n">
        <v>0.728162823927148</v>
      </c>
      <c r="G16" s="16" t="n">
        <v>0.702125350046672</v>
      </c>
      <c r="H16" s="16" t="n">
        <v>0.647252957774666</v>
      </c>
      <c r="I16" s="17" t="n">
        <f aca="false">(F16-E16)*100</f>
        <v>7.24682754351633</v>
      </c>
      <c r="J16" s="17" t="n">
        <f aca="false">(H16-G16)*100</f>
        <v>-5.48723922720057</v>
      </c>
      <c r="K16" s="17" t="n">
        <f aca="false">I16-J16</f>
        <v>12.7340667707169</v>
      </c>
      <c r="L16" s="18" t="n">
        <v>4.08012862366901</v>
      </c>
      <c r="M16" s="17" t="n">
        <f aca="false">K16-1.96*L16</f>
        <v>4.73701466832563</v>
      </c>
      <c r="N16" s="17" t="n">
        <f aca="false">K16+1.96*L16</f>
        <v>20.7311188731082</v>
      </c>
      <c r="O16" s="19" t="n">
        <f aca="false">2*(1-NORMSDIST(ABS(K16/L16)))</f>
        <v>0.00180240233877771</v>
      </c>
      <c r="P16" s="15" t="str">
        <f aca="false">IF(O16&lt;0.01,"**",IF(O16&lt;0.05,"*",""))</f>
        <v>**</v>
      </c>
      <c r="Q16" s="15" t="n">
        <v>451</v>
      </c>
      <c r="R16" s="15" t="n">
        <v>489</v>
      </c>
      <c r="S16" s="15"/>
    </row>
    <row r="17" customFormat="false" ht="15" hidden="false" customHeight="false" outlineLevel="0" collapsed="false">
      <c r="A17" s="15" t="s">
        <v>53</v>
      </c>
      <c r="B17" s="15" t="s">
        <v>203</v>
      </c>
      <c r="C17" s="15" t="s">
        <v>76</v>
      </c>
      <c r="D17" s="15" t="s">
        <v>192</v>
      </c>
      <c r="E17" s="16" t="n">
        <v>0.456540813993099</v>
      </c>
      <c r="F17" s="16" t="n">
        <v>0.394057627084249</v>
      </c>
      <c r="G17" s="16" t="n">
        <v>0.504208038680641</v>
      </c>
      <c r="H17" s="16" t="n">
        <v>0.423167031023284</v>
      </c>
      <c r="I17" s="17" t="n">
        <f aca="false">(F17-E17)*100</f>
        <v>-6.24831869088496</v>
      </c>
      <c r="J17" s="17" t="n">
        <f aca="false">(H17-G17)*100</f>
        <v>-8.10410076573563</v>
      </c>
      <c r="K17" s="17" t="n">
        <f aca="false">I17-J17</f>
        <v>1.85578207485067</v>
      </c>
      <c r="L17" s="18" t="n">
        <v>3.9750292841394</v>
      </c>
      <c r="M17" s="17" t="n">
        <f aca="false">K17-1.96*L17</f>
        <v>-5.93527532206256</v>
      </c>
      <c r="N17" s="17" t="n">
        <f aca="false">K17+1.96*L17</f>
        <v>9.6468394717639</v>
      </c>
      <c r="O17" s="19" t="n">
        <f aca="false">2*(1-NORMSDIST(ABS(K17/L17)))</f>
        <v>0.640600062531678</v>
      </c>
      <c r="P17" s="15" t="str">
        <f aca="false">IF(O17&lt;0.01,"**",IF(O17&lt;0.05,"*",""))</f>
        <v/>
      </c>
      <c r="Q17" s="15" t="n">
        <v>550</v>
      </c>
      <c r="R17" s="15" t="n">
        <v>639</v>
      </c>
      <c r="S17" s="15"/>
    </row>
    <row r="18" customFormat="false" ht="15" hidden="false" customHeight="false" outlineLevel="0" collapsed="false">
      <c r="A18" s="15" t="s">
        <v>53</v>
      </c>
      <c r="B18" s="15" t="s">
        <v>204</v>
      </c>
      <c r="C18" s="15" t="s">
        <v>78</v>
      </c>
      <c r="D18" s="15" t="s">
        <v>192</v>
      </c>
      <c r="E18" s="16" t="n">
        <v>0.743496910799717</v>
      </c>
      <c r="F18" s="16" t="n">
        <v>0.905422446722376</v>
      </c>
      <c r="G18" s="16" t="n">
        <v>0.845958153050725</v>
      </c>
      <c r="H18" s="16" t="n">
        <v>0.867682312318406</v>
      </c>
      <c r="I18" s="17" t="n">
        <f aca="false">(F18-E18)*100</f>
        <v>16.1925535922659</v>
      </c>
      <c r="J18" s="17" t="n">
        <f aca="false">(H18-G18)*100</f>
        <v>2.17241592676807</v>
      </c>
      <c r="K18" s="17" t="n">
        <f aca="false">I18-J18</f>
        <v>14.0201376654979</v>
      </c>
      <c r="L18" s="18" t="n">
        <v>2.98426451121288</v>
      </c>
      <c r="M18" s="17" t="n">
        <f aca="false">K18-1.96*L18</f>
        <v>8.17097922352061</v>
      </c>
      <c r="N18" s="17" t="n">
        <f aca="false">K18+1.96*L18</f>
        <v>19.8692961074751</v>
      </c>
      <c r="O18" s="19" t="n">
        <f aca="false">2*(1-NORMSDIST(ABS(K18/L18)))</f>
        <v>2.62694288633014E-006</v>
      </c>
      <c r="P18" s="15" t="str">
        <f aca="false">IF(O18&lt;0.01,"**",IF(O18&lt;0.05,"*",""))</f>
        <v>**</v>
      </c>
      <c r="Q18" s="15" t="n">
        <v>532</v>
      </c>
      <c r="R18" s="15" t="n">
        <v>585</v>
      </c>
      <c r="S18" s="15"/>
    </row>
    <row r="19" customFormat="false" ht="15" hidden="false" customHeight="false" outlineLevel="0" collapsed="false">
      <c r="A19" s="8" t="s">
        <v>80</v>
      </c>
      <c r="B19" s="9"/>
      <c r="C19" s="9"/>
      <c r="D19" s="9"/>
      <c r="E19" s="9"/>
      <c r="F19" s="9"/>
      <c r="G19" s="9"/>
      <c r="H19" s="9"/>
      <c r="I19" s="9"/>
      <c r="J19" s="9"/>
      <c r="K19" s="9"/>
      <c r="L19" s="9"/>
      <c r="M19" s="9"/>
      <c r="N19" s="9"/>
      <c r="O19" s="9"/>
      <c r="P19" s="9"/>
      <c r="Q19" s="9"/>
      <c r="R19" s="9"/>
      <c r="S19" s="9"/>
    </row>
    <row r="20" customFormat="false" ht="15" hidden="false" customHeight="false" outlineLevel="0" collapsed="false">
      <c r="A20" s="15" t="s">
        <v>80</v>
      </c>
      <c r="B20" s="15" t="s">
        <v>205</v>
      </c>
      <c r="C20" s="15" t="s">
        <v>81</v>
      </c>
      <c r="D20" s="15" t="s">
        <v>192</v>
      </c>
      <c r="E20" s="16" t="n">
        <v>0.459670385880103</v>
      </c>
      <c r="F20" s="16" t="n">
        <v>0.498098772247683</v>
      </c>
      <c r="G20" s="16" t="n">
        <v>0.593482996673266</v>
      </c>
      <c r="H20" s="16" t="n">
        <v>0.51519537695505</v>
      </c>
      <c r="I20" s="17" t="n">
        <f aca="false">(F20-E20)*100</f>
        <v>3.84283863675803</v>
      </c>
      <c r="J20" s="17" t="n">
        <f aca="false">(H20-G20)*100</f>
        <v>-7.8287619718216</v>
      </c>
      <c r="K20" s="17" t="n">
        <f aca="false">I20-J20</f>
        <v>11.6716006085796</v>
      </c>
      <c r="L20" s="18" t="n">
        <v>3.96371080794428</v>
      </c>
      <c r="M20" s="17" t="n">
        <f aca="false">K20-1.96*L20</f>
        <v>3.90272742500884</v>
      </c>
      <c r="N20" s="17" t="n">
        <f aca="false">K20+1.96*L20</f>
        <v>19.4404737921504</v>
      </c>
      <c r="O20" s="19" t="n">
        <f aca="false">2*(1-NORMSDIST(ABS(K20/L20)))</f>
        <v>0.00323357199253782</v>
      </c>
      <c r="P20" s="15" t="str">
        <f aca="false">IF(O20&lt;0.01,"**",IF(O20&lt;0.05,"*",""))</f>
        <v>**</v>
      </c>
      <c r="Q20" s="15" t="n">
        <v>556</v>
      </c>
      <c r="R20" s="15" t="n">
        <v>631</v>
      </c>
      <c r="S20" s="15"/>
    </row>
    <row r="21" customFormat="false" ht="15" hidden="false" customHeight="false" outlineLevel="0" collapsed="false">
      <c r="A21" s="15" t="s">
        <v>80</v>
      </c>
      <c r="B21" s="15" t="s">
        <v>206</v>
      </c>
      <c r="C21" s="15" t="s">
        <v>83</v>
      </c>
      <c r="D21" s="15" t="s">
        <v>192</v>
      </c>
      <c r="E21" s="16" t="n">
        <v>0.884843272177415</v>
      </c>
      <c r="F21" s="16" t="n">
        <v>0.906789136239431</v>
      </c>
      <c r="G21" s="16" t="n">
        <v>0.910350868216105</v>
      </c>
      <c r="H21" s="16" t="n">
        <v>0.874137132070569</v>
      </c>
      <c r="I21" s="17" t="n">
        <f aca="false">(F21-E21)*100</f>
        <v>2.19458640620152</v>
      </c>
      <c r="J21" s="17" t="n">
        <f aca="false">(H21-G21)*100</f>
        <v>-3.6213736145536</v>
      </c>
      <c r="K21" s="17" t="n">
        <f aca="false">I21-J21</f>
        <v>5.81596002075512</v>
      </c>
      <c r="L21" s="18" t="n">
        <v>2.52424290215897</v>
      </c>
      <c r="M21" s="17" t="n">
        <f aca="false">K21-1.96*L21</f>
        <v>0.868443932523532</v>
      </c>
      <c r="N21" s="17" t="n">
        <f aca="false">K21+1.96*L21</f>
        <v>10.7634761089867</v>
      </c>
      <c r="O21" s="19" t="n">
        <f aca="false">2*(1-NORMSDIST(ABS(K21/L21)))</f>
        <v>0.0212203225962815</v>
      </c>
      <c r="P21" s="15" t="str">
        <f aca="false">IF(O21&lt;0.01,"**",IF(O21&lt;0.05,"*",""))</f>
        <v>*</v>
      </c>
      <c r="Q21" s="15" t="n">
        <v>556</v>
      </c>
      <c r="R21" s="15" t="n">
        <v>619</v>
      </c>
      <c r="S21" s="15"/>
    </row>
    <row r="22" customFormat="false" ht="15" hidden="false" customHeight="false" outlineLevel="0" collapsed="false">
      <c r="A22" s="15" t="s">
        <v>80</v>
      </c>
      <c r="B22" s="15" t="s">
        <v>207</v>
      </c>
      <c r="C22" s="15" t="s">
        <v>85</v>
      </c>
      <c r="D22" s="15" t="s">
        <v>192</v>
      </c>
      <c r="E22" s="16" t="n">
        <v>0.922663350278573</v>
      </c>
      <c r="F22" s="16" t="n">
        <v>0.945067443844085</v>
      </c>
      <c r="G22" s="16" t="n">
        <v>0.95450696726991</v>
      </c>
      <c r="H22" s="16" t="n">
        <v>0.911621436839249</v>
      </c>
      <c r="I22" s="17" t="n">
        <f aca="false">(F22-E22)*100</f>
        <v>2.24040935655117</v>
      </c>
      <c r="J22" s="17" t="n">
        <f aca="false">(H22-G22)*100</f>
        <v>-4.28855304306608</v>
      </c>
      <c r="K22" s="17" t="n">
        <f aca="false">I22-J22</f>
        <v>6.52896239961724</v>
      </c>
      <c r="L22" s="18" t="n">
        <v>2.03633729757975</v>
      </c>
      <c r="M22" s="17" t="n">
        <f aca="false">K22-1.96*L22</f>
        <v>2.53774129636093</v>
      </c>
      <c r="N22" s="17" t="n">
        <f aca="false">K22+1.96*L22</f>
        <v>10.5201835028736</v>
      </c>
      <c r="O22" s="19" t="n">
        <f aca="false">2*(1-NORMSDIST(ABS(K22/L22)))</f>
        <v>0.00134487212749201</v>
      </c>
      <c r="P22" s="15" t="str">
        <f aca="false">IF(O22&lt;0.01,"**",IF(O22&lt;0.05,"*",""))</f>
        <v>**</v>
      </c>
      <c r="Q22" s="15" t="n">
        <v>560</v>
      </c>
      <c r="R22" s="15" t="n">
        <v>637</v>
      </c>
      <c r="S22" s="15"/>
    </row>
    <row r="23" customFormat="false" ht="15" hidden="false" customHeight="false" outlineLevel="0" collapsed="false">
      <c r="A23" s="8" t="s">
        <v>87</v>
      </c>
      <c r="B23" s="9"/>
      <c r="C23" s="9"/>
      <c r="D23" s="9"/>
      <c r="E23" s="9"/>
      <c r="F23" s="9"/>
      <c r="G23" s="9"/>
      <c r="H23" s="9"/>
      <c r="I23" s="9"/>
      <c r="J23" s="9"/>
      <c r="K23" s="9"/>
      <c r="L23" s="9"/>
      <c r="M23" s="9"/>
      <c r="N23" s="9"/>
      <c r="O23" s="9"/>
      <c r="P23" s="9"/>
      <c r="Q23" s="9"/>
      <c r="R23" s="9"/>
      <c r="S23" s="9"/>
    </row>
    <row r="24" customFormat="false" ht="15" hidden="false" customHeight="false" outlineLevel="0" collapsed="false">
      <c r="A24" s="15" t="s">
        <v>87</v>
      </c>
      <c r="B24" s="15" t="s">
        <v>208</v>
      </c>
      <c r="C24" s="15" t="s">
        <v>88</v>
      </c>
      <c r="D24" s="15" t="s">
        <v>209</v>
      </c>
      <c r="E24" s="16" t="n">
        <v>0.373784417787056</v>
      </c>
      <c r="F24" s="16" t="n">
        <v>0.582257125135368</v>
      </c>
      <c r="G24" s="16" t="n">
        <v>0.521045713605116</v>
      </c>
      <c r="H24" s="16" t="n">
        <v>0.532583592237253</v>
      </c>
      <c r="I24" s="17" t="n">
        <f aca="false">(F24-E24)*100</f>
        <v>20.8472707348312</v>
      </c>
      <c r="J24" s="17" t="n">
        <f aca="false">(H24-G24)*100</f>
        <v>1.15378786321371</v>
      </c>
      <c r="K24" s="17" t="n">
        <f aca="false">I24-J24</f>
        <v>19.6934828716175</v>
      </c>
      <c r="L24" s="18" t="n">
        <v>3.90952033043631</v>
      </c>
      <c r="M24" s="17" t="n">
        <f aca="false">K24-1.96*L24</f>
        <v>12.0308230239624</v>
      </c>
      <c r="N24" s="17" t="n">
        <f aca="false">K24+1.96*L24</f>
        <v>27.3561427192727</v>
      </c>
      <c r="O24" s="19" t="n">
        <f aca="false">2*(1-NORMSDIST(ABS(K24/L24)))</f>
        <v>4.72109086935291E-007</v>
      </c>
      <c r="P24" s="15" t="str">
        <f aca="false">IF(O24&lt;0.01,"**",IF(O24&lt;0.05,"*",""))</f>
        <v>**</v>
      </c>
      <c r="Q24" s="15" t="n">
        <v>560</v>
      </c>
      <c r="R24" s="15" t="n">
        <v>635</v>
      </c>
      <c r="S24" s="15"/>
    </row>
    <row r="25" customFormat="false" ht="15" hidden="false" customHeight="false" outlineLevel="0" collapsed="false">
      <c r="A25" s="15" t="s">
        <v>87</v>
      </c>
      <c r="B25" s="15" t="s">
        <v>210</v>
      </c>
      <c r="C25" s="15" t="s">
        <v>90</v>
      </c>
      <c r="D25" s="15" t="s">
        <v>209</v>
      </c>
      <c r="E25" s="16" t="n">
        <v>0.317861306173578</v>
      </c>
      <c r="F25" s="16" t="n">
        <v>0.536065790527464</v>
      </c>
      <c r="G25" s="16" t="n">
        <v>0.42416505607032</v>
      </c>
      <c r="H25" s="16" t="n">
        <v>0.455687326262139</v>
      </c>
      <c r="I25" s="17" t="n">
        <f aca="false">(F25-E25)*100</f>
        <v>21.8204484353886</v>
      </c>
      <c r="J25" s="17" t="n">
        <f aca="false">(H25-G25)*100</f>
        <v>3.15222701918193</v>
      </c>
      <c r="K25" s="17" t="n">
        <f aca="false">I25-J25</f>
        <v>18.6682214162067</v>
      </c>
      <c r="L25" s="18" t="n">
        <v>3.96149763807431</v>
      </c>
      <c r="M25" s="17" t="n">
        <f aca="false">K25-1.96*L25</f>
        <v>10.903686045581</v>
      </c>
      <c r="N25" s="17" t="n">
        <f aca="false">K25+1.96*L25</f>
        <v>26.4327567868323</v>
      </c>
      <c r="O25" s="19" t="n">
        <f aca="false">2*(1-NORMSDIST(ABS(K25/L25)))</f>
        <v>2.44798042858818E-006</v>
      </c>
      <c r="P25" s="15" t="str">
        <f aca="false">IF(O25&lt;0.01,"**",IF(O25&lt;0.05,"*",""))</f>
        <v>**</v>
      </c>
      <c r="Q25" s="15" t="n">
        <v>558</v>
      </c>
      <c r="R25" s="15" t="n">
        <v>580</v>
      </c>
      <c r="S25" s="15"/>
    </row>
    <row r="26" customFormat="false" ht="15" hidden="false" customHeight="false" outlineLevel="0" collapsed="false">
      <c r="A26" s="15" t="s">
        <v>87</v>
      </c>
      <c r="B26" s="15" t="s">
        <v>211</v>
      </c>
      <c r="C26" s="15" t="s">
        <v>92</v>
      </c>
      <c r="D26" s="15" t="s">
        <v>209</v>
      </c>
      <c r="E26" s="16" t="n">
        <v>0.559309355371379</v>
      </c>
      <c r="F26" s="16" t="n">
        <v>0.791041615202368</v>
      </c>
      <c r="G26" s="16" t="n">
        <v>0.738031045256273</v>
      </c>
      <c r="H26" s="16" t="n">
        <v>0.756368557167316</v>
      </c>
      <c r="I26" s="17" t="n">
        <f aca="false">(F26-E26)*100</f>
        <v>23.173225983099</v>
      </c>
      <c r="J26" s="17" t="n">
        <f aca="false">(H26-G26)*100</f>
        <v>1.83375119110438</v>
      </c>
      <c r="K26" s="17" t="n">
        <f aca="false">I26-J26</f>
        <v>21.3394747919946</v>
      </c>
      <c r="L26" s="18" t="n">
        <v>3.65765132889143</v>
      </c>
      <c r="M26" s="17" t="n">
        <f aca="false">K26-1.96*L26</f>
        <v>14.1704781873674</v>
      </c>
      <c r="N26" s="17" t="n">
        <f aca="false">K26+1.96*L26</f>
        <v>28.5084713966218</v>
      </c>
      <c r="O26" s="19" t="n">
        <f aca="false">2*(1-NORMSDIST(ABS(K26/L26)))</f>
        <v>5.40487787858979E-009</v>
      </c>
      <c r="P26" s="15" t="str">
        <f aca="false">IF(O26&lt;0.01,"**",IF(O26&lt;0.05,"*",""))</f>
        <v>**</v>
      </c>
      <c r="Q26" s="15" t="n">
        <v>564</v>
      </c>
      <c r="R26" s="15" t="n">
        <v>636</v>
      </c>
      <c r="S26" s="15"/>
    </row>
    <row r="27" customFormat="false" ht="15" hidden="false" customHeight="false" outlineLevel="0" collapsed="false">
      <c r="A27" s="15" t="s">
        <v>87</v>
      </c>
      <c r="B27" s="15" t="s">
        <v>212</v>
      </c>
      <c r="C27" s="15" t="s">
        <v>94</v>
      </c>
      <c r="D27" s="15" t="s">
        <v>209</v>
      </c>
      <c r="E27" s="16" t="n">
        <v>0.286881905787623</v>
      </c>
      <c r="F27" s="16" t="n">
        <v>0.466285286496012</v>
      </c>
      <c r="G27" s="16" t="n">
        <v>0.450907200571482</v>
      </c>
      <c r="H27" s="16" t="n">
        <v>0.420250865715273</v>
      </c>
      <c r="I27" s="17" t="n">
        <f aca="false">(F27-E27)*100</f>
        <v>17.9403380708389</v>
      </c>
      <c r="J27" s="17" t="n">
        <f aca="false">(H27-G27)*100</f>
        <v>-3.06563348562087</v>
      </c>
      <c r="K27" s="17" t="n">
        <f aca="false">I27-J27</f>
        <v>21.0059715564598</v>
      </c>
      <c r="L27" s="18" t="n">
        <v>3.76962319827108</v>
      </c>
      <c r="M27" s="17" t="n">
        <f aca="false">K27-1.96*L27</f>
        <v>13.6175100878485</v>
      </c>
      <c r="N27" s="17" t="n">
        <f aca="false">K27+1.96*L27</f>
        <v>28.3944330250711</v>
      </c>
      <c r="O27" s="19" t="n">
        <f aca="false">2*(1-NORMSDIST(ABS(K27/L27)))</f>
        <v>2.51206553336658E-008</v>
      </c>
      <c r="P27" s="15" t="str">
        <f aca="false">IF(O27&lt;0.01,"**",IF(O27&lt;0.05,"*",""))</f>
        <v>**</v>
      </c>
      <c r="Q27" s="15" t="n">
        <v>538</v>
      </c>
      <c r="R27" s="15" t="n">
        <v>516</v>
      </c>
      <c r="S27" s="15"/>
    </row>
    <row r="28" customFormat="false" ht="15" hidden="false" customHeight="false" outlineLevel="0" collapsed="false">
      <c r="A28" s="15" t="s">
        <v>87</v>
      </c>
      <c r="B28" s="15" t="s">
        <v>213</v>
      </c>
      <c r="C28" s="15" t="s">
        <v>96</v>
      </c>
      <c r="D28" s="15" t="s">
        <v>209</v>
      </c>
      <c r="E28" s="16" t="n">
        <v>0.303685461378399</v>
      </c>
      <c r="F28" s="16" t="n">
        <v>0.606164203927659</v>
      </c>
      <c r="G28" s="16" t="n">
        <v>0.481406671294718</v>
      </c>
      <c r="H28" s="16" t="n">
        <v>0.540528472333738</v>
      </c>
      <c r="I28" s="17" t="n">
        <f aca="false">(F28-E28)*100</f>
        <v>30.2478742549259</v>
      </c>
      <c r="J28" s="17" t="n">
        <f aca="false">(H28-G28)*100</f>
        <v>5.91218010390205</v>
      </c>
      <c r="K28" s="17" t="n">
        <f aca="false">I28-J28</f>
        <v>24.3356941510239</v>
      </c>
      <c r="L28" s="18" t="n">
        <v>3.76748172924274</v>
      </c>
      <c r="M28" s="17" t="n">
        <f aca="false">K28-1.96*L28</f>
        <v>16.9514299617081</v>
      </c>
      <c r="N28" s="17" t="n">
        <f aca="false">K28+1.96*L28</f>
        <v>31.7199583403396</v>
      </c>
      <c r="O28" s="19" t="n">
        <f aca="false">2*(1-NORMSDIST(ABS(K28/L28)))</f>
        <v>1.05114805748485E-010</v>
      </c>
      <c r="P28" s="15" t="str">
        <f aca="false">IF(O28&lt;0.01,"**",IF(O28&lt;0.05,"*",""))</f>
        <v>**</v>
      </c>
      <c r="Q28" s="15" t="n">
        <v>542</v>
      </c>
      <c r="R28" s="15" t="n">
        <v>586</v>
      </c>
      <c r="S28" s="15"/>
    </row>
    <row r="29" customFormat="false" ht="15" hidden="false" customHeight="false" outlineLevel="0" collapsed="false">
      <c r="A29" s="15" t="s">
        <v>87</v>
      </c>
      <c r="B29" s="15" t="s">
        <v>214</v>
      </c>
      <c r="C29" s="15" t="s">
        <v>98</v>
      </c>
      <c r="D29" s="15" t="s">
        <v>209</v>
      </c>
      <c r="E29" s="16" t="n">
        <v>0.171602025029126</v>
      </c>
      <c r="F29" s="16" t="n">
        <v>0.410270964245441</v>
      </c>
      <c r="G29" s="16" t="n">
        <v>0.351959306539301</v>
      </c>
      <c r="H29" s="16" t="n">
        <v>0.37476285811562</v>
      </c>
      <c r="I29" s="17" t="n">
        <f aca="false">(F29-E29)*100</f>
        <v>23.8668939216315</v>
      </c>
      <c r="J29" s="17" t="n">
        <f aca="false">(H29-G29)*100</f>
        <v>2.28035515763189</v>
      </c>
      <c r="K29" s="17" t="n">
        <f aca="false">I29-J29</f>
        <v>21.5865387639996</v>
      </c>
      <c r="L29" s="18" t="n">
        <v>3.53076698598088</v>
      </c>
      <c r="M29" s="17" t="n">
        <f aca="false">K29-1.96*L29</f>
        <v>14.6662354714771</v>
      </c>
      <c r="N29" s="17" t="n">
        <f aca="false">K29+1.96*L29</f>
        <v>28.5068420565221</v>
      </c>
      <c r="O29" s="19" t="n">
        <f aca="false">2*(1-NORMSDIST(ABS(K29/L29)))</f>
        <v>9.72627978157448E-010</v>
      </c>
      <c r="P29" s="15" t="str">
        <f aca="false">IF(O29&lt;0.01,"**",IF(O29&lt;0.05,"*",""))</f>
        <v>**</v>
      </c>
      <c r="Q29" s="15" t="n">
        <v>533</v>
      </c>
      <c r="R29" s="15" t="n">
        <v>441</v>
      </c>
      <c r="S29" s="15"/>
    </row>
    <row r="30" customFormat="false" ht="15" hidden="false" customHeight="false" outlineLevel="0" collapsed="false">
      <c r="A30" s="15" t="s">
        <v>87</v>
      </c>
      <c r="B30" s="15" t="s">
        <v>215</v>
      </c>
      <c r="C30" s="15" t="s">
        <v>100</v>
      </c>
      <c r="D30" s="15" t="s">
        <v>209</v>
      </c>
      <c r="E30" s="16" t="n">
        <v>0.382805824569301</v>
      </c>
      <c r="F30" s="16" t="n">
        <v>0.353887008883932</v>
      </c>
      <c r="G30" s="16" t="n">
        <v>0.3874911211423</v>
      </c>
      <c r="H30" s="16" t="n">
        <v>0.357327981831707</v>
      </c>
      <c r="I30" s="17" t="n">
        <f aca="false">(F30-E30)*100</f>
        <v>-2.89188156853687</v>
      </c>
      <c r="J30" s="17" t="n">
        <f aca="false">(H30-G30)*100</f>
        <v>-3.01631393105928</v>
      </c>
      <c r="K30" s="17" t="n">
        <f aca="false">I30-J30</f>
        <v>0.124432362522414</v>
      </c>
      <c r="L30" s="18" t="n">
        <v>3.84439921724956</v>
      </c>
      <c r="M30" s="17" t="n">
        <f aca="false">K30-1.96*L30</f>
        <v>-7.41059010328673</v>
      </c>
      <c r="N30" s="17" t="n">
        <f aca="false">K30+1.96*L30</f>
        <v>7.65945482833156</v>
      </c>
      <c r="O30" s="19" t="n">
        <f aca="false">2*(1-NORMSDIST(ABS(K30/L30)))</f>
        <v>0.974179235112175</v>
      </c>
      <c r="P30" s="15" t="str">
        <f aca="false">IF(O30&lt;0.01,"**",IF(O30&lt;0.05,"*",""))</f>
        <v/>
      </c>
      <c r="Q30" s="15" t="n">
        <v>560</v>
      </c>
      <c r="R30" s="15" t="n">
        <v>635</v>
      </c>
      <c r="S30" s="15"/>
    </row>
    <row r="31" customFormat="false" ht="15" hidden="false" customHeight="false" outlineLevel="0" collapsed="false">
      <c r="A31" s="15" t="s">
        <v>87</v>
      </c>
      <c r="B31" s="15" t="s">
        <v>216</v>
      </c>
      <c r="C31" s="15" t="s">
        <v>102</v>
      </c>
      <c r="D31" s="15" t="s">
        <v>209</v>
      </c>
      <c r="E31" s="16" t="n">
        <v>0.0759588040733329</v>
      </c>
      <c r="F31" s="16" t="n">
        <v>0.0721456924862128</v>
      </c>
      <c r="G31" s="16" t="n">
        <v>0.0782145200595453</v>
      </c>
      <c r="H31" s="16" t="n">
        <v>0.108861058926339</v>
      </c>
      <c r="I31" s="17" t="n">
        <f aca="false">(F31-E31)*100</f>
        <v>-0.38131115871201</v>
      </c>
      <c r="J31" s="17" t="n">
        <f aca="false">(H31-G31)*100</f>
        <v>3.06465388667938</v>
      </c>
      <c r="K31" s="17" t="n">
        <f aca="false">I31-J31</f>
        <v>-3.44596504539139</v>
      </c>
      <c r="L31" s="18" t="n">
        <v>2.30873735555143</v>
      </c>
      <c r="M31" s="17" t="n">
        <f aca="false">K31-1.96*L31</f>
        <v>-7.97109026227219</v>
      </c>
      <c r="N31" s="17" t="n">
        <f aca="false">K31+1.96*L31</f>
        <v>1.07916017148941</v>
      </c>
      <c r="O31" s="19" t="n">
        <f aca="false">2*(1-NORMSDIST(ABS(K31/L31)))</f>
        <v>0.13554831411699</v>
      </c>
      <c r="P31" s="15" t="str">
        <f aca="false">IF(O31&lt;0.01,"**",IF(O31&lt;0.05,"*",""))</f>
        <v/>
      </c>
      <c r="Q31" s="15" t="n">
        <v>556</v>
      </c>
      <c r="R31" s="15" t="n">
        <v>601</v>
      </c>
      <c r="S31" s="15"/>
    </row>
    <row r="32" customFormat="false" ht="15" hidden="false" customHeight="false" outlineLevel="0" collapsed="false">
      <c r="A32" s="15" t="s">
        <v>87</v>
      </c>
      <c r="B32" s="15" t="s">
        <v>217</v>
      </c>
      <c r="C32" s="15" t="s">
        <v>104</v>
      </c>
      <c r="D32" s="15" t="s">
        <v>209</v>
      </c>
      <c r="E32" s="16" t="n">
        <v>0.0661989856658987</v>
      </c>
      <c r="F32" s="16" t="n">
        <v>0.055503538046662</v>
      </c>
      <c r="G32" s="16" t="n">
        <v>0.0790194057778821</v>
      </c>
      <c r="H32" s="16" t="n">
        <v>0.0675142031002281</v>
      </c>
      <c r="I32" s="17" t="n">
        <f aca="false">(F32-E32)*100</f>
        <v>-1.06954476192367</v>
      </c>
      <c r="J32" s="17" t="n">
        <f aca="false">(H32-G32)*100</f>
        <v>-1.15052026776541</v>
      </c>
      <c r="K32" s="17" t="n">
        <f aca="false">I32-J32</f>
        <v>0.0809755058417316</v>
      </c>
      <c r="L32" s="18" t="n">
        <v>1.99596146528899</v>
      </c>
      <c r="M32" s="17" t="n">
        <f aca="false">K32-1.96*L32</f>
        <v>-3.83110896612469</v>
      </c>
      <c r="N32" s="17" t="n">
        <f aca="false">K32+1.96*L32</f>
        <v>3.99305997780815</v>
      </c>
      <c r="O32" s="19" t="n">
        <f aca="false">2*(1-NORMSDIST(ABS(K32/L32)))</f>
        <v>0.967638960934588</v>
      </c>
      <c r="P32" s="15" t="str">
        <f aca="false">IF(O32&lt;0.01,"**",IF(O32&lt;0.05,"*",""))</f>
        <v/>
      </c>
      <c r="Q32" s="15" t="n">
        <v>549</v>
      </c>
      <c r="R32" s="15" t="n">
        <v>581</v>
      </c>
      <c r="S32" s="15"/>
    </row>
    <row r="33" customFormat="false" ht="15" hidden="false" customHeight="false" outlineLevel="0" collapsed="false">
      <c r="A33" s="15" t="s">
        <v>87</v>
      </c>
      <c r="B33" s="15" t="s">
        <v>218</v>
      </c>
      <c r="C33" s="15" t="s">
        <v>106</v>
      </c>
      <c r="D33" s="15" t="s">
        <v>209</v>
      </c>
      <c r="E33" s="16" t="n">
        <v>0.105752272394614</v>
      </c>
      <c r="F33" s="16" t="n">
        <v>0.0751903515941806</v>
      </c>
      <c r="G33" s="16" t="n">
        <v>0.128282534638302</v>
      </c>
      <c r="H33" s="16" t="n">
        <v>0.0956975631927254</v>
      </c>
      <c r="I33" s="17" t="n">
        <f aca="false">(F33-E33)*100</f>
        <v>-3.05619208004334</v>
      </c>
      <c r="J33" s="17" t="n">
        <f aca="false">(H33-G33)*100</f>
        <v>-3.25849714455765</v>
      </c>
      <c r="K33" s="17" t="n">
        <f aca="false">I33-J33</f>
        <v>0.202305064514312</v>
      </c>
      <c r="L33" s="18" t="n">
        <v>2.36790378566381</v>
      </c>
      <c r="M33" s="17" t="n">
        <f aca="false">K33-1.96*L33</f>
        <v>-4.43878635538675</v>
      </c>
      <c r="N33" s="17" t="n">
        <f aca="false">K33+1.96*L33</f>
        <v>4.84339648441537</v>
      </c>
      <c r="O33" s="19" t="n">
        <f aca="false">2*(1-NORMSDIST(ABS(K33/L33)))</f>
        <v>0.931914493017045</v>
      </c>
      <c r="P33" s="15" t="str">
        <f aca="false">IF(O33&lt;0.01,"**",IF(O33&lt;0.05,"*",""))</f>
        <v/>
      </c>
      <c r="Q33" s="15" t="n">
        <v>553</v>
      </c>
      <c r="R33" s="15" t="n">
        <v>632</v>
      </c>
      <c r="S33" s="15"/>
    </row>
    <row r="34" customFormat="false" ht="15" hidden="false" customHeight="false" outlineLevel="0" collapsed="false">
      <c r="A34" s="8" t="s">
        <v>108</v>
      </c>
      <c r="B34" s="9"/>
      <c r="C34" s="9"/>
      <c r="D34" s="9"/>
      <c r="E34" s="9"/>
      <c r="F34" s="9"/>
      <c r="G34" s="9"/>
      <c r="H34" s="9"/>
      <c r="I34" s="9"/>
      <c r="J34" s="9"/>
      <c r="K34" s="9"/>
      <c r="L34" s="9"/>
      <c r="M34" s="9"/>
      <c r="N34" s="9"/>
      <c r="O34" s="9"/>
      <c r="P34" s="9"/>
      <c r="Q34" s="9"/>
      <c r="R34" s="9"/>
      <c r="S34" s="9"/>
    </row>
    <row r="35" customFormat="false" ht="15" hidden="false" customHeight="false" outlineLevel="0" collapsed="false">
      <c r="A35" s="15" t="s">
        <v>108</v>
      </c>
      <c r="B35" s="15" t="s">
        <v>219</v>
      </c>
      <c r="C35" s="15" t="s">
        <v>109</v>
      </c>
      <c r="D35" s="15" t="s">
        <v>220</v>
      </c>
      <c r="E35" s="16" t="n">
        <v>0.189900797076396</v>
      </c>
      <c r="F35" s="16" t="n">
        <v>0.216412095018608</v>
      </c>
      <c r="G35" s="16" t="n">
        <v>0.246203587246656</v>
      </c>
      <c r="H35" s="16" t="n">
        <v>0.297520346870989</v>
      </c>
      <c r="I35" s="17" t="n">
        <f aca="false">(F35-E35)*100</f>
        <v>2.65112979422118</v>
      </c>
      <c r="J35" s="17" t="n">
        <f aca="false">(H35-G35)*100</f>
        <v>5.13167596243329</v>
      </c>
      <c r="K35" s="17" t="n">
        <f aca="false">I35-J35</f>
        <v>-2.48054616821211</v>
      </c>
      <c r="L35" s="18" t="n">
        <v>3.17077424250257</v>
      </c>
      <c r="M35" s="17" t="n">
        <f aca="false">K35-1.96*L35</f>
        <v>-8.69526368351714</v>
      </c>
      <c r="N35" s="17" t="n">
        <f aca="false">K35+1.96*L35</f>
        <v>3.73417134709292</v>
      </c>
      <c r="O35" s="19" t="n">
        <f aca="false">2*(1-NORMSDIST(ABS(K35/L35)))</f>
        <v>0.434029118447795</v>
      </c>
      <c r="P35" s="15" t="str">
        <f aca="false">IF(O35&lt;0.01,"**",IF(O35&lt;0.05,"*",""))</f>
        <v/>
      </c>
      <c r="Q35" s="15" t="n">
        <v>564</v>
      </c>
      <c r="R35" s="15" t="n">
        <v>640</v>
      </c>
      <c r="S35" s="15"/>
    </row>
    <row r="36" customFormat="false" ht="15" hidden="false" customHeight="false" outlineLevel="0" collapsed="false">
      <c r="A36" s="15" t="s">
        <v>108</v>
      </c>
      <c r="B36" s="15" t="s">
        <v>221</v>
      </c>
      <c r="C36" s="15" t="s">
        <v>111</v>
      </c>
      <c r="D36" s="15" t="s">
        <v>222</v>
      </c>
      <c r="E36" s="16" t="n">
        <v>0.123207789761131</v>
      </c>
      <c r="F36" s="16" t="n">
        <v>0.119083741773931</v>
      </c>
      <c r="G36" s="16" t="n">
        <v>0.14587945820013</v>
      </c>
      <c r="H36" s="16" t="n">
        <v>0.176916397270764</v>
      </c>
      <c r="I36" s="17" t="n">
        <f aca="false">(F36-E36)*100</f>
        <v>-0.412404798720011</v>
      </c>
      <c r="J36" s="17" t="n">
        <f aca="false">(H36-G36)*100</f>
        <v>3.10369390706335</v>
      </c>
      <c r="K36" s="17" t="n">
        <f aca="false">I36-J36</f>
        <v>-3.51609870578336</v>
      </c>
      <c r="L36" s="18" t="n">
        <v>2.61203075656263</v>
      </c>
      <c r="M36" s="17" t="n">
        <f aca="false">K36-1.96*L36</f>
        <v>-8.63567898864612</v>
      </c>
      <c r="N36" s="17" t="n">
        <f aca="false">K36+1.96*L36</f>
        <v>1.6034815770794</v>
      </c>
      <c r="O36" s="19" t="n">
        <f aca="false">2*(1-NORMSDIST(ABS(K36/L36)))</f>
        <v>0.178264824000653</v>
      </c>
      <c r="P36" s="15" t="str">
        <f aca="false">IF(O36&lt;0.01,"**",IF(O36&lt;0.05,"*",""))</f>
        <v/>
      </c>
      <c r="Q36" s="15" t="n">
        <v>564</v>
      </c>
      <c r="R36" s="15" t="n">
        <v>640</v>
      </c>
      <c r="S36" s="15"/>
    </row>
    <row r="37" customFormat="false" ht="15" hidden="false" customHeight="false" outlineLevel="0" collapsed="false">
      <c r="A37" s="15" t="s">
        <v>108</v>
      </c>
      <c r="B37" s="15" t="s">
        <v>223</v>
      </c>
      <c r="C37" s="15" t="s">
        <v>113</v>
      </c>
      <c r="D37" s="15" t="s">
        <v>220</v>
      </c>
      <c r="E37" s="16" t="n">
        <v>0.0787417748144113</v>
      </c>
      <c r="F37" s="16" t="n">
        <v>0.120501906162719</v>
      </c>
      <c r="G37" s="16" t="n">
        <v>0.0957324700692055</v>
      </c>
      <c r="H37" s="16" t="n">
        <v>0.129948559013765</v>
      </c>
      <c r="I37" s="17" t="n">
        <f aca="false">(F37-E37)*100</f>
        <v>4.17601313483072</v>
      </c>
      <c r="J37" s="17" t="n">
        <f aca="false">(H37-G37)*100</f>
        <v>3.421608894456</v>
      </c>
      <c r="K37" s="17" t="n">
        <f aca="false">I37-J37</f>
        <v>0.754404240374724</v>
      </c>
      <c r="L37" s="18" t="n">
        <v>2.20197322242802</v>
      </c>
      <c r="M37" s="17" t="n">
        <f aca="false">K37-1.96*L37</f>
        <v>-3.5614632755842</v>
      </c>
      <c r="N37" s="17" t="n">
        <f aca="false">K37+1.96*L37</f>
        <v>5.07027175633364</v>
      </c>
      <c r="O37" s="19" t="n">
        <f aca="false">2*(1-NORMSDIST(ABS(K37/L37)))</f>
        <v>0.731896595249715</v>
      </c>
      <c r="P37" s="15" t="str">
        <f aca="false">IF(O37&lt;0.01,"**",IF(O37&lt;0.05,"*",""))</f>
        <v/>
      </c>
      <c r="Q37" s="15" t="n">
        <v>564</v>
      </c>
      <c r="R37" s="15" t="n">
        <v>640</v>
      </c>
      <c r="S37" s="15"/>
    </row>
    <row r="38" customFormat="false" ht="15" hidden="false" customHeight="false" outlineLevel="0" collapsed="false">
      <c r="A38" s="15" t="s">
        <v>108</v>
      </c>
      <c r="B38" s="15" t="s">
        <v>224</v>
      </c>
      <c r="C38" s="15" t="s">
        <v>115</v>
      </c>
      <c r="D38" s="15" t="s">
        <v>220</v>
      </c>
      <c r="E38" s="16" t="n">
        <v>0.0797668050867338</v>
      </c>
      <c r="F38" s="16" t="n">
        <v>0.0511212112430559</v>
      </c>
      <c r="G38" s="16" t="n">
        <v>0.0859356986709518</v>
      </c>
      <c r="H38" s="16" t="n">
        <v>0.124494695366321</v>
      </c>
      <c r="I38" s="17" t="n">
        <f aca="false">(F38-E38)*100</f>
        <v>-2.86455938436779</v>
      </c>
      <c r="J38" s="17" t="n">
        <f aca="false">(H38-G38)*100</f>
        <v>3.85589966953692</v>
      </c>
      <c r="K38" s="17" t="n">
        <f aca="false">I38-J38</f>
        <v>-6.72045905390471</v>
      </c>
      <c r="L38" s="18" t="n">
        <v>2.116013565337</v>
      </c>
      <c r="M38" s="17" t="n">
        <f aca="false">K38-1.96*L38</f>
        <v>-10.8678456419652</v>
      </c>
      <c r="N38" s="17" t="n">
        <f aca="false">K38+1.96*L38</f>
        <v>-2.57307246584419</v>
      </c>
      <c r="O38" s="19" t="n">
        <f aca="false">2*(1-NORMSDIST(ABS(K38/L38)))</f>
        <v>0.00149320958429056</v>
      </c>
      <c r="P38" s="15" t="str">
        <f aca="false">IF(O38&lt;0.01,"**",IF(O38&lt;0.05,"*",""))</f>
        <v>**</v>
      </c>
      <c r="Q38" s="15" t="n">
        <v>564</v>
      </c>
      <c r="R38" s="15" t="n">
        <v>640</v>
      </c>
      <c r="S38" s="15"/>
    </row>
    <row r="39" customFormat="false" ht="15" hidden="false" customHeight="false" outlineLevel="0" collapsed="false">
      <c r="A39" s="15" t="s">
        <v>108</v>
      </c>
      <c r="B39" s="15" t="s">
        <v>225</v>
      </c>
      <c r="C39" s="15" t="s">
        <v>117</v>
      </c>
      <c r="D39" s="15" t="s">
        <v>220</v>
      </c>
      <c r="E39" s="16" t="n">
        <v>0.0333386295631408</v>
      </c>
      <c r="F39" s="16" t="n">
        <v>0.0350577092811171</v>
      </c>
      <c r="G39" s="16" t="n">
        <v>0.0555787211885046</v>
      </c>
      <c r="H39" s="16" t="n">
        <v>0.0671779226605966</v>
      </c>
      <c r="I39" s="17" t="n">
        <f aca="false">(F39-E39)*100</f>
        <v>0.171907971797632</v>
      </c>
      <c r="J39" s="17" t="n">
        <f aca="false">(H39-G39)*100</f>
        <v>1.15992014720919</v>
      </c>
      <c r="K39" s="17" t="n">
        <f aca="false">I39-J39</f>
        <v>-0.988012175411562</v>
      </c>
      <c r="L39" s="18" t="n">
        <v>1.31835265582489</v>
      </c>
      <c r="M39" s="17" t="n">
        <f aca="false">K39-1.96*L39</f>
        <v>-3.57198338082835</v>
      </c>
      <c r="N39" s="17" t="n">
        <f aca="false">K39+1.96*L39</f>
        <v>1.59595903000523</v>
      </c>
      <c r="O39" s="19" t="n">
        <f aca="false">2*(1-NORMSDIST(ABS(K39/L39)))</f>
        <v>0.453598465764881</v>
      </c>
      <c r="P39" s="15" t="str">
        <f aca="false">IF(O39&lt;0.01,"**",IF(O39&lt;0.05,"*",""))</f>
        <v/>
      </c>
      <c r="Q39" s="15" t="n">
        <v>564</v>
      </c>
      <c r="R39" s="15" t="n">
        <v>640</v>
      </c>
      <c r="S39" s="15"/>
    </row>
    <row r="40" customFormat="false" ht="15" hidden="false" customHeight="false" outlineLevel="0" collapsed="false">
      <c r="A40" s="15" t="s">
        <v>108</v>
      </c>
      <c r="B40" s="15" t="s">
        <v>226</v>
      </c>
      <c r="C40" s="15" t="s">
        <v>119</v>
      </c>
      <c r="D40" s="15" t="s">
        <v>220</v>
      </c>
      <c r="E40" s="16" t="n">
        <v>0.0367297712626072</v>
      </c>
      <c r="F40" s="16" t="n">
        <v>0.020749283445387</v>
      </c>
      <c r="G40" s="16" t="n">
        <v>0.0308455049332145</v>
      </c>
      <c r="H40" s="16" t="n">
        <v>0.0481818248426298</v>
      </c>
      <c r="I40" s="17" t="n">
        <f aca="false">(F40-E40)*100</f>
        <v>-1.59804878172202</v>
      </c>
      <c r="J40" s="17" t="n">
        <f aca="false">(H40-G40)*100</f>
        <v>1.73363199094153</v>
      </c>
      <c r="K40" s="17" t="n">
        <f aca="false">I40-J40</f>
        <v>-3.33168077266356</v>
      </c>
      <c r="L40" s="18" t="n">
        <v>1.41282721076194</v>
      </c>
      <c r="M40" s="17" t="n">
        <f aca="false">K40-1.96*L40</f>
        <v>-6.10082210575696</v>
      </c>
      <c r="N40" s="17" t="n">
        <f aca="false">K40+1.96*L40</f>
        <v>-0.562539439570154</v>
      </c>
      <c r="O40" s="19" t="n">
        <f aca="false">2*(1-NORMSDIST(ABS(K40/L40)))</f>
        <v>0.0183654895045726</v>
      </c>
      <c r="P40" s="15" t="str">
        <f aca="false">IF(O40&lt;0.01,"**",IF(O40&lt;0.05,"*",""))</f>
        <v>*</v>
      </c>
      <c r="Q40" s="15" t="n">
        <v>564</v>
      </c>
      <c r="R40" s="15" t="n">
        <v>640</v>
      </c>
      <c r="S40" s="15"/>
    </row>
    <row r="41" customFormat="false" ht="15" hidden="false" customHeight="false" outlineLevel="0" collapsed="false">
      <c r="A41" s="15" t="s">
        <v>108</v>
      </c>
      <c r="B41" s="15" t="s">
        <v>227</v>
      </c>
      <c r="C41" s="15" t="s">
        <v>121</v>
      </c>
      <c r="D41" s="15" t="s">
        <v>220</v>
      </c>
      <c r="E41" s="16" t="n">
        <v>0.0173141178654172</v>
      </c>
      <c r="F41" s="16" t="n">
        <v>0.026733208524489</v>
      </c>
      <c r="G41" s="16" t="n">
        <v>0.0320394884758194</v>
      </c>
      <c r="H41" s="16" t="n">
        <v>0.0397701992727434</v>
      </c>
      <c r="I41" s="17" t="n">
        <f aca="false">(F41-E41)*100</f>
        <v>0.941909065907185</v>
      </c>
      <c r="J41" s="17" t="n">
        <f aca="false">(H41-G41)*100</f>
        <v>0.773071079692402</v>
      </c>
      <c r="K41" s="17" t="n">
        <f aca="false">I41-J41</f>
        <v>0.168837986214783</v>
      </c>
      <c r="L41" s="18" t="n">
        <v>0.998449989352453</v>
      </c>
      <c r="M41" s="17" t="n">
        <f aca="false">K41-1.96*L41</f>
        <v>-1.78812399291602</v>
      </c>
      <c r="N41" s="17" t="n">
        <f aca="false">K41+1.96*L41</f>
        <v>2.12579996534559</v>
      </c>
      <c r="O41" s="19" t="n">
        <f aca="false">2*(1-NORMSDIST(ABS(K41/L41)))</f>
        <v>0.865717911654218</v>
      </c>
      <c r="P41" s="15" t="str">
        <f aca="false">IF(O41&lt;0.01,"**",IF(O41&lt;0.05,"*",""))</f>
        <v/>
      </c>
      <c r="Q41" s="15" t="n">
        <v>564</v>
      </c>
      <c r="R41" s="15" t="n">
        <v>640</v>
      </c>
      <c r="S41" s="15"/>
    </row>
    <row r="42" customFormat="false" ht="15" hidden="false" customHeight="false" outlineLevel="0" collapsed="false">
      <c r="A42" s="15" t="s">
        <v>108</v>
      </c>
      <c r="B42" s="15" t="s">
        <v>228</v>
      </c>
      <c r="C42" s="15" t="s">
        <v>123</v>
      </c>
      <c r="D42" s="15" t="s">
        <v>220</v>
      </c>
      <c r="E42" s="16" t="n">
        <v>0.0381049620590509</v>
      </c>
      <c r="F42" s="16" t="n">
        <v>0.0140484412081343</v>
      </c>
      <c r="G42" s="16" t="n">
        <v>0.0405855712992001</v>
      </c>
      <c r="H42" s="16" t="n">
        <v>0.05595052964443</v>
      </c>
      <c r="I42" s="17" t="n">
        <f aca="false">(F42-E42)*100</f>
        <v>-2.40565208509166</v>
      </c>
      <c r="J42" s="17" t="n">
        <f aca="false">(H42-G42)*100</f>
        <v>1.536495834523</v>
      </c>
      <c r="K42" s="17" t="n">
        <f aca="false">I42-J42</f>
        <v>-3.94214791961466</v>
      </c>
      <c r="L42" s="18" t="n">
        <v>1.42121371090725</v>
      </c>
      <c r="M42" s="17" t="n">
        <f aca="false">K42-1.96*L42</f>
        <v>-6.72772679299286</v>
      </c>
      <c r="N42" s="17" t="n">
        <f aca="false">K42+1.96*L42</f>
        <v>-1.15656904623645</v>
      </c>
      <c r="O42" s="19" t="n">
        <f aca="false">2*(1-NORMSDIST(ABS(K42/L42)))</f>
        <v>0.00554074870010535</v>
      </c>
      <c r="P42" s="15" t="str">
        <f aca="false">IF(O42&lt;0.01,"**",IF(O42&lt;0.05,"*",""))</f>
        <v>**</v>
      </c>
      <c r="Q42" s="15" t="n">
        <v>564</v>
      </c>
      <c r="R42" s="15" t="n">
        <v>640</v>
      </c>
      <c r="S42" s="15"/>
    </row>
    <row r="43" customFormat="false" ht="15" hidden="false" customHeight="false" outlineLevel="0" collapsed="false">
      <c r="A43" s="15" t="s">
        <v>108</v>
      </c>
      <c r="B43" s="15" t="s">
        <v>229</v>
      </c>
      <c r="C43" s="15" t="s">
        <v>125</v>
      </c>
      <c r="D43" s="15" t="s">
        <v>220</v>
      </c>
      <c r="E43" s="16" t="n">
        <v>0.0203782354874047</v>
      </c>
      <c r="F43" s="16" t="n">
        <v>0.00321811374063039</v>
      </c>
      <c r="G43" s="16" t="n">
        <v>0.00832594313690738</v>
      </c>
      <c r="H43" s="16" t="n">
        <v>0.0140831850332075</v>
      </c>
      <c r="I43" s="17" t="n">
        <f aca="false">(F43-E43)*100</f>
        <v>-1.71601217467743</v>
      </c>
      <c r="J43" s="17" t="n">
        <f aca="false">(H43-G43)*100</f>
        <v>0.575724189630007</v>
      </c>
      <c r="K43" s="17" t="n">
        <f aca="false">I43-J43</f>
        <v>-2.29173636430743</v>
      </c>
      <c r="L43" s="18" t="n">
        <v>0.894302063096327</v>
      </c>
      <c r="M43" s="17" t="n">
        <f aca="false">K43-1.96*L43</f>
        <v>-4.04456840797624</v>
      </c>
      <c r="N43" s="17" t="n">
        <f aca="false">K43+1.96*L43</f>
        <v>-0.538904320638634</v>
      </c>
      <c r="O43" s="19" t="n">
        <f aca="false">2*(1-NORMSDIST(ABS(K43/L43)))</f>
        <v>0.0103892367916238</v>
      </c>
      <c r="P43" s="15" t="str">
        <f aca="false">IF(O43&lt;0.01,"**",IF(O43&lt;0.05,"*",""))</f>
        <v>*</v>
      </c>
      <c r="Q43" s="15" t="n">
        <v>564</v>
      </c>
      <c r="R43" s="15" t="n">
        <v>640</v>
      </c>
      <c r="S43" s="15"/>
    </row>
    <row r="44" customFormat="false" ht="15" hidden="false" customHeight="false" outlineLevel="0" collapsed="false">
      <c r="A44" s="15" t="s">
        <v>108</v>
      </c>
      <c r="B44" s="15" t="s">
        <v>230</v>
      </c>
      <c r="C44" s="15" t="s">
        <v>127</v>
      </c>
      <c r="D44" s="15" t="s">
        <v>220</v>
      </c>
      <c r="E44" s="16" t="n">
        <v>0.0104194814559267</v>
      </c>
      <c r="F44" s="16" t="n">
        <v>0.00639776392634818</v>
      </c>
      <c r="G44" s="16" t="n">
        <v>0.0151464741087274</v>
      </c>
      <c r="H44" s="16" t="n">
        <v>0.0207383463344059</v>
      </c>
      <c r="I44" s="17" t="n">
        <f aca="false">(F44-E44)*100</f>
        <v>-0.402171752957856</v>
      </c>
      <c r="J44" s="17" t="n">
        <f aca="false">(H44-G44)*100</f>
        <v>0.559187222567853</v>
      </c>
      <c r="K44" s="17" t="n">
        <f aca="false">I44-J44</f>
        <v>-0.961358975525709</v>
      </c>
      <c r="L44" s="18" t="n">
        <v>0.612271124162937</v>
      </c>
      <c r="M44" s="17" t="n">
        <f aca="false">K44-1.96*L44</f>
        <v>-2.16141037888507</v>
      </c>
      <c r="N44" s="17" t="n">
        <f aca="false">K44+1.96*L44</f>
        <v>0.238692427833648</v>
      </c>
      <c r="O44" s="19" t="n">
        <f aca="false">2*(1-NORMSDIST(ABS(K44/L44)))</f>
        <v>0.116379660233277</v>
      </c>
      <c r="P44" s="15" t="str">
        <f aca="false">IF(O44&lt;0.01,"**",IF(O44&lt;0.05,"*",""))</f>
        <v/>
      </c>
      <c r="Q44" s="15" t="n">
        <v>564</v>
      </c>
      <c r="R44" s="15" t="n">
        <v>640</v>
      </c>
      <c r="S44" s="15"/>
    </row>
    <row r="45" customFormat="false" ht="15" hidden="false" customHeight="false" outlineLevel="0" collapsed="false">
      <c r="A45" s="15" t="s">
        <v>108</v>
      </c>
      <c r="B45" s="15" t="s">
        <v>231</v>
      </c>
      <c r="C45" s="15" t="s">
        <v>129</v>
      </c>
      <c r="D45" s="15" t="s">
        <v>232</v>
      </c>
      <c r="E45" s="16" t="n">
        <v>0.0815919437818765</v>
      </c>
      <c r="F45" s="16" t="n">
        <v>0.0380496718206681</v>
      </c>
      <c r="G45" s="16" t="n">
        <v>0.0675977902518705</v>
      </c>
      <c r="H45" s="16" t="n">
        <v>0.0617038815435492</v>
      </c>
      <c r="I45" s="17" t="n">
        <f aca="false">(F45-E45)*100</f>
        <v>-4.35422719612084</v>
      </c>
      <c r="J45" s="17" t="n">
        <f aca="false">(H45-G45)*100</f>
        <v>-0.589390870832132</v>
      </c>
      <c r="K45" s="17" t="n">
        <f aca="false">I45-J45</f>
        <v>-3.76483632528871</v>
      </c>
      <c r="L45" s="18" t="n">
        <v>2.15172363019366</v>
      </c>
      <c r="M45" s="17" t="n">
        <f aca="false">K45-1.96*L45</f>
        <v>-7.98221464046828</v>
      </c>
      <c r="N45" s="17" t="n">
        <f aca="false">K45+1.96*L45</f>
        <v>0.452541989890868</v>
      </c>
      <c r="O45" s="19" t="n">
        <f aca="false">2*(1-NORMSDIST(ABS(K45/L45)))</f>
        <v>0.0801728627221672</v>
      </c>
      <c r="P45" s="15" t="str">
        <f aca="false">IF(O45&lt;0.01,"**",IF(O45&lt;0.05,"*",""))</f>
        <v/>
      </c>
      <c r="Q45" s="15" t="n">
        <v>558</v>
      </c>
      <c r="R45" s="15" t="n">
        <v>640</v>
      </c>
      <c r="S45" s="15"/>
    </row>
    <row r="46" customFormat="false" ht="15" hidden="false" customHeight="false" outlineLevel="0" collapsed="false">
      <c r="A46" s="15" t="s">
        <v>108</v>
      </c>
      <c r="B46" s="15" t="s">
        <v>233</v>
      </c>
      <c r="C46" s="15" t="s">
        <v>131</v>
      </c>
      <c r="D46" s="15" t="s">
        <v>232</v>
      </c>
      <c r="E46" s="16" t="n">
        <v>0.00725171805357199</v>
      </c>
      <c r="F46" s="16" t="n">
        <v>0.00321811374063039</v>
      </c>
      <c r="G46" s="16" t="n">
        <v>0.00842087335978605</v>
      </c>
      <c r="H46" s="16" t="n">
        <v>0.004951367044435</v>
      </c>
      <c r="I46" s="17" t="n">
        <f aca="false">(F46-E46)*100</f>
        <v>-0.40336043129416</v>
      </c>
      <c r="J46" s="17" t="n">
        <f aca="false">(H46-G46)*100</f>
        <v>-0.346950631535105</v>
      </c>
      <c r="K46" s="17" t="n">
        <f aca="false">I46-J46</f>
        <v>-0.0564097997590552</v>
      </c>
      <c r="L46" s="18" t="n">
        <v>0.556114744286915</v>
      </c>
      <c r="M46" s="17" t="n">
        <f aca="false">K46-1.96*L46</f>
        <v>-1.14639469856141</v>
      </c>
      <c r="N46" s="17" t="n">
        <f aca="false">K46+1.96*L46</f>
        <v>1.0335750990433</v>
      </c>
      <c r="O46" s="19" t="n">
        <f aca="false">2*(1-NORMSDIST(ABS(K46/L46)))</f>
        <v>0.919204724587773</v>
      </c>
      <c r="P46" s="15" t="str">
        <f aca="false">IF(O46&lt;0.01,"**",IF(O46&lt;0.05,"*",""))</f>
        <v/>
      </c>
      <c r="Q46" s="15" t="n">
        <v>564</v>
      </c>
      <c r="R46" s="15" t="n">
        <v>640</v>
      </c>
      <c r="S46" s="15"/>
    </row>
    <row r="47" customFormat="false" ht="15" hidden="false" customHeight="false" outlineLevel="0" collapsed="false">
      <c r="A47" s="15" t="s">
        <v>108</v>
      </c>
      <c r="B47" s="15" t="s">
        <v>234</v>
      </c>
      <c r="C47" s="15" t="s">
        <v>133</v>
      </c>
      <c r="D47" s="15" t="s">
        <v>235</v>
      </c>
      <c r="E47" s="16" t="n">
        <v>0.0763151163254239</v>
      </c>
      <c r="F47" s="16" t="n">
        <v>0.0356703049554714</v>
      </c>
      <c r="G47" s="16" t="n">
        <v>0.0888687081013728</v>
      </c>
      <c r="H47" s="16" t="n">
        <v>0.0684814600790859</v>
      </c>
      <c r="I47" s="17" t="n">
        <f aca="false">(F47-E47)*100</f>
        <v>-4.06448113699525</v>
      </c>
      <c r="J47" s="17" t="n">
        <f aca="false">(H47-G47)*100</f>
        <v>-2.03872480222868</v>
      </c>
      <c r="K47" s="17" t="n">
        <f aca="false">I47-J47</f>
        <v>-2.02575633476657</v>
      </c>
      <c r="L47" s="18" t="n">
        <v>3.13233224849708</v>
      </c>
      <c r="M47" s="17" t="n">
        <f aca="false">K47-1.96*L47</f>
        <v>-8.16512754182085</v>
      </c>
      <c r="N47" s="17" t="n">
        <f aca="false">K47+1.96*L47</f>
        <v>4.11361487228771</v>
      </c>
      <c r="O47" s="19" t="n">
        <f aca="false">2*(1-NORMSDIST(ABS(K47/L47)))</f>
        <v>0.517810196004726</v>
      </c>
      <c r="P47" s="15" t="str">
        <f aca="false">IF(O47&lt;0.01,"**",IF(O47&lt;0.05,"*",""))</f>
        <v/>
      </c>
      <c r="Q47" s="15" t="n">
        <v>141</v>
      </c>
      <c r="R47" s="15" t="n">
        <v>258</v>
      </c>
      <c r="S47" s="15"/>
    </row>
    <row r="48" customFormat="false" ht="15" hidden="false" customHeight="false" outlineLevel="0" collapsed="false">
      <c r="A48" s="15" t="s">
        <v>108</v>
      </c>
      <c r="B48" s="15" t="s">
        <v>236</v>
      </c>
      <c r="C48" s="15" t="s">
        <v>135</v>
      </c>
      <c r="D48" s="15" t="s">
        <v>235</v>
      </c>
      <c r="E48" s="16" t="n">
        <v>0.0282387612460938</v>
      </c>
      <c r="F48" s="16" t="n">
        <v>0.0451331614174175</v>
      </c>
      <c r="G48" s="16" t="n">
        <v>0.0344483774898152</v>
      </c>
      <c r="H48" s="16" t="n">
        <v>0.102505528722776</v>
      </c>
      <c r="I48" s="17" t="n">
        <f aca="false">(F48-E48)*100</f>
        <v>1.68944001713237</v>
      </c>
      <c r="J48" s="17" t="n">
        <f aca="false">(H48-G48)*100</f>
        <v>6.80571512329605</v>
      </c>
      <c r="K48" s="17" t="n">
        <f aca="false">I48-J48</f>
        <v>-5.11627510616368</v>
      </c>
      <c r="L48" s="18" t="n">
        <v>3.99297896596548</v>
      </c>
      <c r="M48" s="17" t="n">
        <f aca="false">K48-1.96*L48</f>
        <v>-12.942513879456</v>
      </c>
      <c r="N48" s="17" t="n">
        <f aca="false">K48+1.96*L48</f>
        <v>2.70996366712866</v>
      </c>
      <c r="O48" s="19" t="n">
        <f aca="false">2*(1-NORMSDIST(ABS(K48/L48)))</f>
        <v>0.200082056002943</v>
      </c>
      <c r="P48" s="15" t="str">
        <f aca="false">IF(O48&lt;0.01,"**",IF(O48&lt;0.05,"*",""))</f>
        <v/>
      </c>
      <c r="Q48" s="15" t="n">
        <v>58</v>
      </c>
      <c r="R48" s="15" t="n">
        <v>43</v>
      </c>
      <c r="S48" s="15"/>
    </row>
    <row r="49" customFormat="false" ht="15" hidden="false" customHeight="false" outlineLevel="0" collapsed="false">
      <c r="A49" s="15" t="s">
        <v>108</v>
      </c>
      <c r="B49" s="15" t="s">
        <v>237</v>
      </c>
      <c r="C49" s="15" t="s">
        <v>137</v>
      </c>
      <c r="D49" s="15" t="s">
        <v>235</v>
      </c>
      <c r="E49" s="16" t="n">
        <v>0.111116487150095</v>
      </c>
      <c r="F49" s="16" t="n">
        <v>0.109859044003066</v>
      </c>
      <c r="G49" s="16" t="n">
        <v>0.145243504259869</v>
      </c>
      <c r="H49" s="16" t="n">
        <v>0.194918716293416</v>
      </c>
      <c r="I49" s="17" t="n">
        <f aca="false">(F49-E49)*100</f>
        <v>-0.12574431470295</v>
      </c>
      <c r="J49" s="17" t="n">
        <f aca="false">(H49-G49)*100</f>
        <v>4.96752120335473</v>
      </c>
      <c r="K49" s="17" t="n">
        <f aca="false">I49-J49</f>
        <v>-5.09326551805768</v>
      </c>
      <c r="L49" s="18" t="n">
        <v>4.08604921729652</v>
      </c>
      <c r="M49" s="17" t="n">
        <f aca="false">K49-1.96*L49</f>
        <v>-13.1019219839589</v>
      </c>
      <c r="N49" s="17" t="n">
        <f aca="false">K49+1.96*L49</f>
        <v>2.91539094784349</v>
      </c>
      <c r="O49" s="19" t="n">
        <f aca="false">2*(1-NORMSDIST(ABS(K49/L49)))</f>
        <v>0.212580425098557</v>
      </c>
      <c r="P49" s="15" t="str">
        <f aca="false">IF(O49&lt;0.01,"**",IF(O49&lt;0.05,"*",""))</f>
        <v/>
      </c>
      <c r="Q49" s="15" t="n">
        <v>165</v>
      </c>
      <c r="R49" s="15" t="n">
        <v>275</v>
      </c>
      <c r="S49" s="15"/>
    </row>
    <row r="50" customFormat="false" ht="15" hidden="false" customHeight="false" outlineLevel="0" collapsed="false">
      <c r="A50" s="15" t="s">
        <v>108</v>
      </c>
      <c r="B50" s="15" t="s">
        <v>238</v>
      </c>
      <c r="C50" s="15" t="s">
        <v>139</v>
      </c>
      <c r="D50" s="15" t="s">
        <v>235</v>
      </c>
      <c r="E50" s="16" t="n">
        <v>0.323935315636006</v>
      </c>
      <c r="F50" s="16" t="n">
        <v>0.242623797404957</v>
      </c>
      <c r="G50" s="16" t="n">
        <v>0.193483568048449</v>
      </c>
      <c r="H50" s="16" t="n">
        <v>0.22071402835681</v>
      </c>
      <c r="I50" s="17" t="n">
        <f aca="false">(F50-E50)*100</f>
        <v>-8.13115182310488</v>
      </c>
      <c r="J50" s="17" t="n">
        <f aca="false">(H50-G50)*100</f>
        <v>2.72304603083613</v>
      </c>
      <c r="K50" s="17" t="n">
        <f aca="false">I50-J50</f>
        <v>-10.854197853941</v>
      </c>
      <c r="L50" s="18" t="n">
        <v>9.57037178540928</v>
      </c>
      <c r="M50" s="17" t="n">
        <f aca="false">K50-1.96*L50</f>
        <v>-29.6121265533432</v>
      </c>
      <c r="N50" s="17" t="n">
        <f aca="false">K50+1.96*L50</f>
        <v>7.90373084546119</v>
      </c>
      <c r="O50" s="19" t="n">
        <f aca="false">2*(1-NORMSDIST(ABS(K50/L50)))</f>
        <v>0.256733355747705</v>
      </c>
      <c r="P50" s="15" t="str">
        <f aca="false">IF(O50&lt;0.01,"**",IF(O50&lt;0.05,"*",""))</f>
        <v/>
      </c>
      <c r="Q50" s="15" t="n">
        <v>80</v>
      </c>
      <c r="R50" s="15" t="n">
        <v>86</v>
      </c>
      <c r="S50" s="15"/>
    </row>
    <row r="51" customFormat="false" ht="15" hidden="false" customHeight="false" outlineLevel="0" collapsed="false">
      <c r="A51" s="8" t="s">
        <v>141</v>
      </c>
      <c r="B51" s="9"/>
      <c r="C51" s="9"/>
      <c r="D51" s="9"/>
      <c r="E51" s="9"/>
      <c r="F51" s="9"/>
      <c r="G51" s="9"/>
      <c r="H51" s="9"/>
      <c r="I51" s="9"/>
      <c r="J51" s="9"/>
      <c r="K51" s="9"/>
      <c r="L51" s="9"/>
      <c r="M51" s="9"/>
      <c r="N51" s="9"/>
      <c r="O51" s="9"/>
      <c r="P51" s="9"/>
      <c r="Q51" s="9"/>
      <c r="R51" s="9"/>
      <c r="S51" s="9"/>
    </row>
    <row r="52" customFormat="false" ht="15" hidden="false" customHeight="false" outlineLevel="0" collapsed="false">
      <c r="A52" s="15" t="s">
        <v>141</v>
      </c>
      <c r="B52" s="15" t="s">
        <v>239</v>
      </c>
      <c r="C52" s="15" t="s">
        <v>142</v>
      </c>
      <c r="D52" s="15" t="s">
        <v>240</v>
      </c>
      <c r="E52" s="16" t="n">
        <v>0.524583845045776</v>
      </c>
      <c r="F52" s="16" t="n">
        <v>0.427874019178472</v>
      </c>
      <c r="G52" s="16" t="n">
        <v>0.458174210846005</v>
      </c>
      <c r="H52" s="16" t="n">
        <v>0.488909548994825</v>
      </c>
      <c r="I52" s="17" t="n">
        <f aca="false">(F52-E52)*100</f>
        <v>-9.67098258673039</v>
      </c>
      <c r="J52" s="17" t="n">
        <f aca="false">(H52-G52)*100</f>
        <v>3.07353381488195</v>
      </c>
      <c r="K52" s="17" t="n">
        <f aca="false">I52-J52</f>
        <v>-12.7445164016123</v>
      </c>
      <c r="L52" s="18" t="n">
        <v>4.48957746530386</v>
      </c>
      <c r="M52" s="17" t="n">
        <f aca="false">K52-1.96*L52</f>
        <v>-21.5440882336079</v>
      </c>
      <c r="N52" s="17" t="n">
        <f aca="false">K52+1.96*L52</f>
        <v>-3.94494456961677</v>
      </c>
      <c r="O52" s="19" t="n">
        <f aca="false">2*(1-NORMSDIST(ABS(K52/L52)))</f>
        <v>0.00452992130255936</v>
      </c>
      <c r="P52" s="15" t="str">
        <f aca="false">IF(O52&lt;0.01,"**",IF(O52&lt;0.05,"*",""))</f>
        <v>**</v>
      </c>
      <c r="Q52" s="15" t="n">
        <v>377</v>
      </c>
      <c r="R52" s="15" t="n">
        <v>586</v>
      </c>
      <c r="S52" s="15" t="s">
        <v>241</v>
      </c>
    </row>
    <row r="53" customFormat="false" ht="15" hidden="false" customHeight="false" outlineLevel="0" collapsed="false">
      <c r="A53" s="15" t="s">
        <v>141</v>
      </c>
      <c r="B53" s="15" t="s">
        <v>242</v>
      </c>
      <c r="C53" s="15" t="s">
        <v>144</v>
      </c>
      <c r="D53" s="15" t="s">
        <v>240</v>
      </c>
      <c r="E53" s="16" t="n">
        <v>0.80640524685512</v>
      </c>
      <c r="F53" s="16" t="n">
        <v>0.710836894293585</v>
      </c>
      <c r="G53" s="16" t="n">
        <v>0.746224221498409</v>
      </c>
      <c r="H53" s="16" t="n">
        <v>0.708237361776366</v>
      </c>
      <c r="I53" s="17" t="n">
        <f aca="false">(F53-E53)*100</f>
        <v>-9.55683525615348</v>
      </c>
      <c r="J53" s="17" t="n">
        <f aca="false">(H53-G53)*100</f>
        <v>-3.79868597220429</v>
      </c>
      <c r="K53" s="17" t="n">
        <f aca="false">I53-J53</f>
        <v>-5.7581492839492</v>
      </c>
      <c r="L53" s="18" t="n">
        <v>3.94470418129246</v>
      </c>
      <c r="M53" s="17" t="n">
        <f aca="false">K53-1.96*L53</f>
        <v>-13.4897694792824</v>
      </c>
      <c r="N53" s="17" t="n">
        <f aca="false">K53+1.96*L53</f>
        <v>1.97347091138402</v>
      </c>
      <c r="O53" s="19" t="n">
        <f aca="false">2*(1-NORMSDIST(ABS(K53/L53)))</f>
        <v>0.144368039883839</v>
      </c>
      <c r="P53" s="15" t="str">
        <f aca="false">IF(O53&lt;0.01,"**",IF(O53&lt;0.05,"*",""))</f>
        <v/>
      </c>
      <c r="Q53" s="15" t="n">
        <v>389</v>
      </c>
      <c r="R53" s="15" t="n">
        <v>543</v>
      </c>
      <c r="S53" s="15" t="s">
        <v>241</v>
      </c>
    </row>
    <row r="54" customFormat="false" ht="15" hidden="false" customHeight="false" outlineLevel="0" collapsed="false">
      <c r="A54" s="15" t="s">
        <v>141</v>
      </c>
      <c r="B54" s="15" t="s">
        <v>243</v>
      </c>
      <c r="C54" s="15" t="s">
        <v>146</v>
      </c>
      <c r="D54" s="15" t="s">
        <v>240</v>
      </c>
      <c r="E54" s="16" t="n">
        <v>0.578596058407156</v>
      </c>
      <c r="F54" s="16" t="n">
        <v>0.231766575833132</v>
      </c>
      <c r="G54" s="16" t="n">
        <v>0.435661048877025</v>
      </c>
      <c r="H54" s="16" t="n">
        <v>0.301742031855322</v>
      </c>
      <c r="I54" s="17" t="n">
        <f aca="false">(F54-E54)*100</f>
        <v>-34.6829482574024</v>
      </c>
      <c r="J54" s="17" t="n">
        <f aca="false">(H54-G54)*100</f>
        <v>-13.3919017021703</v>
      </c>
      <c r="K54" s="17" t="n">
        <f aca="false">I54-J54</f>
        <v>-21.2910465552321</v>
      </c>
      <c r="L54" s="18" t="n">
        <v>5.6359226303665</v>
      </c>
      <c r="M54" s="17" t="n">
        <f aca="false">K54-1.96*L54</f>
        <v>-32.3374549107504</v>
      </c>
      <c r="N54" s="17" t="n">
        <f aca="false">K54+1.96*L54</f>
        <v>-10.2446381997137</v>
      </c>
      <c r="O54" s="19" t="n">
        <f aca="false">2*(1-NORMSDIST(ABS(K54/L54)))</f>
        <v>0.000158258398297306</v>
      </c>
      <c r="P54" s="15" t="str">
        <f aca="false">IF(O54&lt;0.01,"**",IF(O54&lt;0.05,"*",""))</f>
        <v>**</v>
      </c>
      <c r="Q54" s="15" t="n">
        <v>198</v>
      </c>
      <c r="R54" s="15" t="n">
        <v>398</v>
      </c>
      <c r="S54" s="15" t="s">
        <v>241</v>
      </c>
    </row>
    <row r="55" customFormat="false" ht="15" hidden="false" customHeight="false" outlineLevel="0" collapsed="false">
      <c r="A55" s="15" t="s">
        <v>141</v>
      </c>
      <c r="B55" s="15" t="s">
        <v>244</v>
      </c>
      <c r="C55" s="15" t="s">
        <v>148</v>
      </c>
      <c r="D55" s="15" t="s">
        <v>240</v>
      </c>
      <c r="E55" s="16" t="n">
        <v>0.484830235281116</v>
      </c>
      <c r="F55" s="16" t="n">
        <v>0.239029118803822</v>
      </c>
      <c r="G55" s="16" t="n">
        <v>0.405670292252985</v>
      </c>
      <c r="H55" s="16" t="n">
        <v>0.242755580118483</v>
      </c>
      <c r="I55" s="17" t="n">
        <f aca="false">(F55-E55)*100</f>
        <v>-24.5801116477294</v>
      </c>
      <c r="J55" s="17" t="n">
        <f aca="false">(H55-G55)*100</f>
        <v>-16.2914712134502</v>
      </c>
      <c r="K55" s="17" t="n">
        <f aca="false">I55-J55</f>
        <v>-8.28864043427916</v>
      </c>
      <c r="L55" s="18" t="n">
        <v>7.38916273561314</v>
      </c>
      <c r="M55" s="17" t="n">
        <f aca="false">K55-1.96*L55</f>
        <v>-22.7713993960809</v>
      </c>
      <c r="N55" s="17" t="n">
        <f aca="false">K55+1.96*L55</f>
        <v>6.1941185275226</v>
      </c>
      <c r="O55" s="19" t="n">
        <f aca="false">2*(1-NORMSDIST(ABS(K55/L55)))</f>
        <v>0.261977549427189</v>
      </c>
      <c r="P55" s="15" t="str">
        <f aca="false">IF(O55&lt;0.01,"**",IF(O55&lt;0.05,"*",""))</f>
        <v/>
      </c>
      <c r="Q55" s="15" t="n">
        <v>130</v>
      </c>
      <c r="R55" s="15" t="n">
        <v>393</v>
      </c>
      <c r="S55" s="15" t="s">
        <v>241</v>
      </c>
    </row>
    <row r="56" customFormat="false" ht="15" hidden="false" customHeight="false" outlineLevel="0" collapsed="false">
      <c r="A56" s="15" t="s">
        <v>141</v>
      </c>
      <c r="B56" s="15" t="s">
        <v>245</v>
      </c>
      <c r="C56" s="15" t="s">
        <v>150</v>
      </c>
      <c r="D56" s="15" t="s">
        <v>240</v>
      </c>
      <c r="E56" s="16" t="n">
        <v>0.674626909416522</v>
      </c>
      <c r="F56" s="16" t="n">
        <v>0.549393556311209</v>
      </c>
      <c r="G56" s="16" t="n">
        <v>0.583389357531547</v>
      </c>
      <c r="H56" s="16" t="n">
        <v>0.535927057743983</v>
      </c>
      <c r="I56" s="17" t="n">
        <f aca="false">(F56-E56)*100</f>
        <v>-12.5233353105313</v>
      </c>
      <c r="J56" s="17" t="n">
        <f aca="false">(H56-G56)*100</f>
        <v>-4.74622997875636</v>
      </c>
      <c r="K56" s="17" t="n">
        <f aca="false">I56-J56</f>
        <v>-7.77710533177497</v>
      </c>
      <c r="L56" s="18" t="n">
        <v>4.16109060305191</v>
      </c>
      <c r="M56" s="17" t="n">
        <f aca="false">K56-1.96*L56</f>
        <v>-15.9328429137567</v>
      </c>
      <c r="N56" s="17" t="n">
        <f aca="false">K56+1.96*L56</f>
        <v>0.378632250206779</v>
      </c>
      <c r="O56" s="19" t="n">
        <f aca="false">2*(1-NORMSDIST(ABS(K56/L56)))</f>
        <v>0.0616219118160777</v>
      </c>
      <c r="P56" s="15" t="str">
        <f aca="false">IF(O56&lt;0.01,"**",IF(O56&lt;0.05,"*",""))</f>
        <v/>
      </c>
      <c r="Q56" s="15" t="n">
        <v>370</v>
      </c>
      <c r="R56" s="15" t="n">
        <v>554</v>
      </c>
      <c r="S56" s="15" t="s">
        <v>241</v>
      </c>
    </row>
    <row r="57" customFormat="false" ht="15" hidden="false" customHeight="false" outlineLevel="0" collapsed="false">
      <c r="A57" s="15" t="s">
        <v>141</v>
      </c>
      <c r="B57" s="15" t="s">
        <v>246</v>
      </c>
      <c r="C57" s="15" t="s">
        <v>152</v>
      </c>
      <c r="D57" s="15" t="s">
        <v>240</v>
      </c>
      <c r="E57" s="16" t="n">
        <v>0.535044227201948</v>
      </c>
      <c r="F57" s="16" t="n">
        <v>0.350600534616919</v>
      </c>
      <c r="G57" s="16" t="n">
        <v>0.464182333573427</v>
      </c>
      <c r="H57" s="16" t="n">
        <v>0.435220376897286</v>
      </c>
      <c r="I57" s="17" t="n">
        <f aca="false">(F57-E57)*100</f>
        <v>-18.4443692585029</v>
      </c>
      <c r="J57" s="17" t="n">
        <f aca="false">(H57-G57)*100</f>
        <v>-2.89619566761413</v>
      </c>
      <c r="K57" s="17" t="n">
        <f aca="false">I57-J57</f>
        <v>-15.5481735908888</v>
      </c>
      <c r="L57" s="18" t="n">
        <v>5.75751465613692</v>
      </c>
      <c r="M57" s="17" t="n">
        <f aca="false">K57-1.96*L57</f>
        <v>-26.8329023169171</v>
      </c>
      <c r="N57" s="17" t="n">
        <f aca="false">K57+1.96*L57</f>
        <v>-4.26344486486042</v>
      </c>
      <c r="O57" s="19" t="n">
        <f aca="false">2*(1-NORMSDIST(ABS(K57/L57)))</f>
        <v>0.00692351468028796</v>
      </c>
      <c r="P57" s="15" t="str">
        <f aca="false">IF(O57&lt;0.01,"**",IF(O57&lt;0.05,"*",""))</f>
        <v>**</v>
      </c>
      <c r="Q57" s="15" t="n">
        <v>221</v>
      </c>
      <c r="R57" s="15" t="n">
        <v>332</v>
      </c>
      <c r="S57" s="15" t="s">
        <v>241</v>
      </c>
    </row>
    <row r="58" customFormat="false" ht="15" hidden="false" customHeight="false" outlineLevel="0" collapsed="false">
      <c r="A58" s="15" t="s">
        <v>141</v>
      </c>
      <c r="B58" s="15" t="s">
        <v>247</v>
      </c>
      <c r="C58" s="15" t="s">
        <v>154</v>
      </c>
      <c r="D58" s="15" t="s">
        <v>240</v>
      </c>
      <c r="E58" s="16" t="n">
        <v>0.697379204276154</v>
      </c>
      <c r="F58" s="16" t="n">
        <v>0.5878531504805</v>
      </c>
      <c r="G58" s="16" t="n">
        <v>0.699506797489129</v>
      </c>
      <c r="H58" s="16" t="n">
        <v>0.624803184542438</v>
      </c>
      <c r="I58" s="17" t="n">
        <f aca="false">(F58-E58)*100</f>
        <v>-10.9526053795654</v>
      </c>
      <c r="J58" s="17" t="n">
        <f aca="false">(H58-G58)*100</f>
        <v>-7.47036129466908</v>
      </c>
      <c r="K58" s="17" t="n">
        <f aca="false">I58-J58</f>
        <v>-3.48224408489635</v>
      </c>
      <c r="L58" s="18" t="n">
        <v>7.6094082648164</v>
      </c>
      <c r="M58" s="17" t="n">
        <f aca="false">K58-1.96*L58</f>
        <v>-18.3966842839365</v>
      </c>
      <c r="N58" s="17" t="n">
        <f aca="false">K58+1.96*L58</f>
        <v>11.4321961141438</v>
      </c>
      <c r="O58" s="19" t="n">
        <f aca="false">2*(1-NORMSDIST(ABS(K58/L58)))</f>
        <v>0.647222953222334</v>
      </c>
      <c r="P58" s="15" t="str">
        <f aca="false">IF(O58&lt;0.01,"**",IF(O58&lt;0.05,"*",""))</f>
        <v/>
      </c>
      <c r="Q58" s="15" t="n">
        <v>114</v>
      </c>
      <c r="R58" s="15" t="n">
        <v>182</v>
      </c>
      <c r="S58" s="15" t="s">
        <v>241</v>
      </c>
    </row>
    <row r="59" customFormat="false" ht="15" hidden="false" customHeight="false" outlineLevel="0" collapsed="false">
      <c r="A59" s="8" t="s">
        <v>156</v>
      </c>
      <c r="B59" s="9"/>
      <c r="C59" s="9"/>
      <c r="D59" s="9"/>
      <c r="E59" s="9"/>
      <c r="F59" s="9"/>
      <c r="G59" s="9"/>
      <c r="H59" s="9"/>
      <c r="I59" s="9"/>
      <c r="J59" s="9"/>
      <c r="K59" s="9"/>
      <c r="L59" s="9"/>
      <c r="M59" s="9"/>
      <c r="N59" s="9"/>
      <c r="O59" s="9"/>
      <c r="P59" s="9"/>
      <c r="Q59" s="9"/>
      <c r="R59" s="9"/>
      <c r="S59" s="9"/>
    </row>
    <row r="60" customFormat="false" ht="15" hidden="false" customHeight="false" outlineLevel="0" collapsed="false">
      <c r="A60" s="15" t="s">
        <v>156</v>
      </c>
      <c r="B60" s="15" t="s">
        <v>248</v>
      </c>
      <c r="C60" s="15" t="s">
        <v>157</v>
      </c>
      <c r="D60" s="15" t="s">
        <v>249</v>
      </c>
      <c r="E60" s="16" t="n">
        <v>0.605223454271332</v>
      </c>
      <c r="F60" s="16" t="n">
        <v>0.552830448546809</v>
      </c>
      <c r="G60" s="16" t="n">
        <v>0.690850385529663</v>
      </c>
      <c r="H60" s="16" t="n">
        <v>0.636878060629815</v>
      </c>
      <c r="I60" s="17" t="n">
        <f aca="false">(F60-E60)*100</f>
        <v>-5.23930057245234</v>
      </c>
      <c r="J60" s="17" t="n">
        <f aca="false">(H60-G60)*100</f>
        <v>-5.39723248998475</v>
      </c>
      <c r="K60" s="17" t="n">
        <f aca="false">I60-J60</f>
        <v>0.157931917532405</v>
      </c>
      <c r="L60" s="18" t="n">
        <v>4.36582155303116</v>
      </c>
      <c r="M60" s="17" t="n">
        <f aca="false">K60-1.96*L60</f>
        <v>-8.39907832640866</v>
      </c>
      <c r="N60" s="17" t="n">
        <f aca="false">K60+1.96*L60</f>
        <v>8.71494216147347</v>
      </c>
      <c r="O60" s="19" t="n">
        <f aca="false">2*(1-NORMSDIST(ABS(K60/L60)))</f>
        <v>0.971143126358605</v>
      </c>
      <c r="P60" s="15" t="str">
        <f aca="false">IF(O60&lt;0.01,"**",IF(O60&lt;0.05,"*",""))</f>
        <v/>
      </c>
      <c r="Q60" s="15" t="n">
        <v>444</v>
      </c>
      <c r="R60" s="15" t="n">
        <v>505</v>
      </c>
      <c r="S60" s="15"/>
    </row>
    <row r="61" customFormat="false" ht="15" hidden="false" customHeight="false" outlineLevel="0" collapsed="false">
      <c r="A61" s="15" t="s">
        <v>156</v>
      </c>
      <c r="B61" s="15" t="s">
        <v>250</v>
      </c>
      <c r="C61" s="15" t="s">
        <v>159</v>
      </c>
      <c r="D61" s="15" t="s">
        <v>249</v>
      </c>
      <c r="E61" s="16" t="n">
        <v>0.55540290779237</v>
      </c>
      <c r="F61" s="16" t="n">
        <v>0.478304915000701</v>
      </c>
      <c r="G61" s="16" t="n">
        <v>0.580663180689611</v>
      </c>
      <c r="H61" s="16" t="n">
        <v>0.495946741458063</v>
      </c>
      <c r="I61" s="17" t="n">
        <f aca="false">(F61-E61)*100</f>
        <v>-7.7097992791669</v>
      </c>
      <c r="J61" s="17" t="n">
        <f aca="false">(H61-G61)*100</f>
        <v>-8.47164392315484</v>
      </c>
      <c r="K61" s="17" t="n">
        <f aca="false">I61-J61</f>
        <v>0.76184464398794</v>
      </c>
      <c r="L61" s="18" t="n">
        <v>4.17192785769239</v>
      </c>
      <c r="M61" s="17" t="n">
        <f aca="false">K61-1.96*L61</f>
        <v>-7.41513395708915</v>
      </c>
      <c r="N61" s="17" t="n">
        <f aca="false">K61+1.96*L61</f>
        <v>8.93882324506503</v>
      </c>
      <c r="O61" s="19" t="n">
        <f aca="false">2*(1-NORMSDIST(ABS(K61/L61)))</f>
        <v>0.855102363828796</v>
      </c>
      <c r="P61" s="15" t="str">
        <f aca="false">IF(O61&lt;0.01,"**",IF(O61&lt;0.05,"*",""))</f>
        <v/>
      </c>
      <c r="Q61" s="15" t="n">
        <v>458</v>
      </c>
      <c r="R61" s="15" t="n">
        <v>612</v>
      </c>
      <c r="S61" s="15"/>
    </row>
    <row r="62" customFormat="false" ht="15" hidden="false" customHeight="false" outlineLevel="0" collapsed="false">
      <c r="A62" s="15" t="s">
        <v>156</v>
      </c>
      <c r="B62" s="15" t="s">
        <v>251</v>
      </c>
      <c r="C62" s="15" t="s">
        <v>161</v>
      </c>
      <c r="D62" s="15" t="s">
        <v>249</v>
      </c>
      <c r="E62" s="16" t="n">
        <v>0.72323761304166</v>
      </c>
      <c r="F62" s="16" t="n">
        <v>0.597485848833351</v>
      </c>
      <c r="G62" s="16" t="n">
        <v>0.795976030517061</v>
      </c>
      <c r="H62" s="16" t="n">
        <v>0.730004956472566</v>
      </c>
      <c r="I62" s="17" t="n">
        <f aca="false">(F62-E62)*100</f>
        <v>-12.5751764208309</v>
      </c>
      <c r="J62" s="17" t="n">
        <f aca="false">(H62-G62)*100</f>
        <v>-6.59710740444953</v>
      </c>
      <c r="K62" s="17" t="n">
        <f aca="false">I62-J62</f>
        <v>-5.97806901638138</v>
      </c>
      <c r="L62" s="18" t="n">
        <v>4.72550515336741</v>
      </c>
      <c r="M62" s="17" t="n">
        <f aca="false">K62-1.96*L62</f>
        <v>-15.2400591169815</v>
      </c>
      <c r="N62" s="17" t="n">
        <f aca="false">K62+1.96*L62</f>
        <v>3.28392108421875</v>
      </c>
      <c r="O62" s="19" t="n">
        <f aca="false">2*(1-NORMSDIST(ABS(K62/L62)))</f>
        <v>0.205848192004074</v>
      </c>
      <c r="P62" s="15" t="str">
        <f aca="false">IF(O62&lt;0.01,"**",IF(O62&lt;0.05,"*",""))</f>
        <v/>
      </c>
      <c r="Q62" s="15" t="n">
        <v>273</v>
      </c>
      <c r="R62" s="15" t="n">
        <v>367</v>
      </c>
      <c r="S62" s="15"/>
    </row>
    <row r="63" customFormat="false" ht="15" hidden="false" customHeight="false" outlineLevel="0" collapsed="false">
      <c r="A63" s="15" t="s">
        <v>156</v>
      </c>
      <c r="B63" s="15" t="s">
        <v>252</v>
      </c>
      <c r="C63" s="15" t="s">
        <v>163</v>
      </c>
      <c r="D63" s="15" t="s">
        <v>249</v>
      </c>
      <c r="E63" s="16" t="n">
        <v>0.571132066654343</v>
      </c>
      <c r="F63" s="16" t="n">
        <v>0.59646499402726</v>
      </c>
      <c r="G63" s="16" t="n">
        <v>0.581928800218362</v>
      </c>
      <c r="H63" s="16" t="n">
        <v>0.533062842491801</v>
      </c>
      <c r="I63" s="17" t="n">
        <f aca="false">(F63-E63)*100</f>
        <v>2.53329273729171</v>
      </c>
      <c r="J63" s="17" t="n">
        <f aca="false">(H63-G63)*100</f>
        <v>-4.88659577265612</v>
      </c>
      <c r="K63" s="17" t="n">
        <f aca="false">I63-J63</f>
        <v>7.41988850994784</v>
      </c>
      <c r="L63" s="18" t="n">
        <v>4.1508410550003</v>
      </c>
      <c r="M63" s="17" t="n">
        <f aca="false">K63-1.96*L63</f>
        <v>-0.71575995785275</v>
      </c>
      <c r="N63" s="17" t="n">
        <f aca="false">K63+1.96*L63</f>
        <v>15.5555369777484</v>
      </c>
      <c r="O63" s="19" t="n">
        <f aca="false">2*(1-NORMSDIST(ABS(K63/L63)))</f>
        <v>0.0738465930406345</v>
      </c>
      <c r="P63" s="15" t="str">
        <f aca="false">IF(O63&lt;0.01,"**",IF(O63&lt;0.05,"*",""))</f>
        <v/>
      </c>
      <c r="Q63" s="15" t="n">
        <v>465</v>
      </c>
      <c r="R63" s="15" t="n">
        <v>613</v>
      </c>
      <c r="S63" s="15"/>
    </row>
    <row r="64" customFormat="false" ht="15" hidden="false" customHeight="false" outlineLevel="0" collapsed="false">
      <c r="A64" s="15" t="s">
        <v>156</v>
      </c>
      <c r="B64" s="15" t="s">
        <v>253</v>
      </c>
      <c r="C64" s="15" t="s">
        <v>165</v>
      </c>
      <c r="D64" s="15" t="s">
        <v>249</v>
      </c>
      <c r="E64" s="16" t="n">
        <v>0.625880472653747</v>
      </c>
      <c r="F64" s="16" t="n">
        <v>0.606158099734244</v>
      </c>
      <c r="G64" s="16" t="n">
        <v>0.648879434310143</v>
      </c>
      <c r="H64" s="16" t="n">
        <v>0.588835124771228</v>
      </c>
      <c r="I64" s="17" t="n">
        <f aca="false">(F64-E64)*100</f>
        <v>-1.97223729195023</v>
      </c>
      <c r="J64" s="17" t="n">
        <f aca="false">(H64-G64)*100</f>
        <v>-6.00443095389155</v>
      </c>
      <c r="K64" s="17" t="n">
        <f aca="false">I64-J64</f>
        <v>4.03219366194132</v>
      </c>
      <c r="L64" s="18" t="n">
        <v>4.30214316527566</v>
      </c>
      <c r="M64" s="17" t="n">
        <f aca="false">K64-1.96*L64</f>
        <v>-4.40000694199897</v>
      </c>
      <c r="N64" s="17" t="n">
        <f aca="false">K64+1.96*L64</f>
        <v>12.4643942658816</v>
      </c>
      <c r="O64" s="19" t="n">
        <f aca="false">2*(1-NORMSDIST(ABS(K64/L64)))</f>
        <v>0.348628782758259</v>
      </c>
      <c r="P64" s="15" t="str">
        <f aca="false">IF(O64&lt;0.01,"**",IF(O64&lt;0.05,"*",""))</f>
        <v/>
      </c>
      <c r="Q64" s="15" t="n">
        <v>402</v>
      </c>
      <c r="R64" s="15" t="n">
        <v>570</v>
      </c>
      <c r="S64" s="15"/>
    </row>
    <row r="65" customFormat="false" ht="15" hidden="false" customHeight="false" outlineLevel="0" collapsed="false">
      <c r="A65" s="15" t="s">
        <v>156</v>
      </c>
      <c r="B65" s="15" t="s">
        <v>254</v>
      </c>
      <c r="C65" s="15" t="s">
        <v>167</v>
      </c>
      <c r="D65" s="15" t="s">
        <v>249</v>
      </c>
      <c r="E65" s="16" t="n">
        <v>0.520626444243033</v>
      </c>
      <c r="F65" s="16" t="n">
        <v>0.450386731063637</v>
      </c>
      <c r="G65" s="16" t="n">
        <v>0.55979735282164</v>
      </c>
      <c r="H65" s="16" t="n">
        <v>0.376167140420801</v>
      </c>
      <c r="I65" s="17" t="n">
        <f aca="false">(F65-E65)*100</f>
        <v>-7.02397131793958</v>
      </c>
      <c r="J65" s="17" t="n">
        <f aca="false">(H65-G65)*100</f>
        <v>-18.3630212400838</v>
      </c>
      <c r="K65" s="17" t="n">
        <f aca="false">I65-J65</f>
        <v>11.3390499221443</v>
      </c>
      <c r="L65" s="18" t="n">
        <v>4.12049661576243</v>
      </c>
      <c r="M65" s="17" t="n">
        <f aca="false">K65-1.96*L65</f>
        <v>3.2628765552499</v>
      </c>
      <c r="N65" s="17" t="n">
        <f aca="false">K65+1.96*L65</f>
        <v>19.4152232890386</v>
      </c>
      <c r="O65" s="19" t="n">
        <f aca="false">2*(1-NORMSDIST(ABS(K65/L65)))</f>
        <v>0.00592569651821862</v>
      </c>
      <c r="P65" s="15" t="str">
        <f aca="false">IF(O65&lt;0.01,"**",IF(O65&lt;0.05,"*",""))</f>
        <v>**</v>
      </c>
      <c r="Q65" s="15" t="n">
        <v>471</v>
      </c>
      <c r="R65" s="15" t="n">
        <v>634</v>
      </c>
      <c r="S65" s="15" t="s">
        <v>255</v>
      </c>
    </row>
    <row r="66" customFormat="false" ht="15" hidden="false" customHeight="false" outlineLevel="0" collapsed="false">
      <c r="A66" s="15" t="s">
        <v>156</v>
      </c>
      <c r="B66" s="15" t="s">
        <v>256</v>
      </c>
      <c r="C66" s="15" t="s">
        <v>169</v>
      </c>
      <c r="D66" s="15" t="s">
        <v>220</v>
      </c>
      <c r="E66" s="16" t="n">
        <v>0.382819237733767</v>
      </c>
      <c r="F66" s="16" t="n">
        <v>0.358927951810433</v>
      </c>
      <c r="G66" s="16" t="n">
        <v>0.375796211856351</v>
      </c>
      <c r="H66" s="16" t="n">
        <v>0.294014198604422</v>
      </c>
      <c r="I66" s="17" t="n">
        <f aca="false">(F66-E66)*100</f>
        <v>-2.38912859233338</v>
      </c>
      <c r="J66" s="17" t="n">
        <f aca="false">(H66-G66)*100</f>
        <v>-8.17820132519286</v>
      </c>
      <c r="K66" s="17" t="n">
        <f aca="false">I66-J66</f>
        <v>5.78907273285947</v>
      </c>
      <c r="L66" s="18" t="n">
        <v>3.83577898588539</v>
      </c>
      <c r="M66" s="17" t="n">
        <f aca="false">K66-1.96*L66</f>
        <v>-1.72905407947589</v>
      </c>
      <c r="N66" s="17" t="n">
        <f aca="false">K66+1.96*L66</f>
        <v>13.3071995451948</v>
      </c>
      <c r="O66" s="19" t="n">
        <f aca="false">2*(1-NORMSDIST(ABS(K66/L66)))</f>
        <v>0.131240015237055</v>
      </c>
      <c r="P66" s="15" t="str">
        <f aca="false">IF(O66&lt;0.01,"**",IF(O66&lt;0.05,"*",""))</f>
        <v/>
      </c>
      <c r="Q66" s="15" t="n">
        <v>564</v>
      </c>
      <c r="R66" s="15" t="n">
        <v>640</v>
      </c>
      <c r="S66" s="15"/>
    </row>
    <row r="68" customFormat="false" ht="15" hidden="false" customHeight="false" outlineLevel="0" collapsed="false">
      <c r="A68" s="14" t="s">
        <v>257</v>
      </c>
    </row>
  </sheetData>
  <conditionalFormatting sqref="K5:K66">
    <cfRule type="colorScale" priority="2">
      <colorScale>
        <cfvo type="num" val="-25"/>
        <cfvo type="num" val="0"/>
        <cfvo type="num" val="25"/>
        <color rgb="FF2C6FA8"/>
        <color rgb="FFF7F7F7"/>
        <color rgb="FFD9822B"/>
      </colorScale>
    </cfRule>
    <cfRule type="expression" priority="3" aboveAverage="0" equalAverage="0" bottom="0" percent="0" rank="0" text="" dxfId="1">
      <formula>AND(ISNUMBER($O5),$O5&lt;0.05)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60"/>
    <col collapsed="false" customWidth="true" hidden="false" outlineLevel="0" max="4" min="4" style="0" width="24"/>
    <col collapsed="false" customWidth="true" hidden="false" outlineLevel="0" max="5" min="5" style="0" width="15"/>
    <col collapsed="false" customWidth="true" hidden="false" outlineLevel="0" max="22" min="6" style="0" width="9"/>
    <col collapsed="false" customWidth="true" hidden="false" outlineLevel="0" max="23" min="23" style="0" width="40"/>
  </cols>
  <sheetData>
    <row r="1" customFormat="false" ht="32.8" hidden="false" customHeight="false" outlineLevel="0" collapsed="false">
      <c r="A1" s="20" t="s">
        <v>31</v>
      </c>
      <c r="B1" s="20" t="s">
        <v>174</v>
      </c>
      <c r="C1" s="20" t="s">
        <v>32</v>
      </c>
      <c r="D1" s="20" t="s">
        <v>175</v>
      </c>
      <c r="E1" s="20" t="s">
        <v>267</v>
      </c>
      <c r="F1" s="20" t="s">
        <v>176</v>
      </c>
      <c r="G1" s="20" t="s">
        <v>177</v>
      </c>
      <c r="H1" s="20" t="s">
        <v>178</v>
      </c>
      <c r="I1" s="20" t="s">
        <v>179</v>
      </c>
      <c r="J1" s="20" t="s">
        <v>268</v>
      </c>
      <c r="K1" s="20" t="s">
        <v>269</v>
      </c>
      <c r="L1" s="20" t="s">
        <v>270</v>
      </c>
      <c r="M1" s="20" t="s">
        <v>271</v>
      </c>
      <c r="N1" s="20" t="s">
        <v>272</v>
      </c>
      <c r="O1" s="20" t="s">
        <v>273</v>
      </c>
      <c r="P1" s="20" t="s">
        <v>188</v>
      </c>
      <c r="Q1" s="20" t="s">
        <v>189</v>
      </c>
      <c r="R1" s="20" t="s">
        <v>274</v>
      </c>
      <c r="S1" s="20" t="s">
        <v>275</v>
      </c>
      <c r="T1" s="20" t="s">
        <v>276</v>
      </c>
      <c r="U1" s="20" t="s">
        <v>277</v>
      </c>
      <c r="V1" s="20" t="s">
        <v>278</v>
      </c>
      <c r="W1" s="20" t="s">
        <v>190</v>
      </c>
    </row>
    <row r="2" customFormat="false" ht="15" hidden="false" customHeight="false" outlineLevel="0" collapsed="false">
      <c r="A2" s="11" t="s">
        <v>53</v>
      </c>
      <c r="B2" s="11" t="s">
        <v>54</v>
      </c>
      <c r="C2" s="11" t="s">
        <v>191</v>
      </c>
      <c r="D2" s="11" t="s">
        <v>192</v>
      </c>
      <c r="E2" s="11" t="s">
        <v>33</v>
      </c>
      <c r="F2" s="21" t="n">
        <v>0.698781439908681</v>
      </c>
      <c r="G2" s="21" t="n">
        <v>0.634395231148633</v>
      </c>
      <c r="H2" s="21" t="n">
        <v>0.544680085063557</v>
      </c>
      <c r="I2" s="21" t="n">
        <v>0.550898911340556</v>
      </c>
      <c r="J2" s="22" t="n">
        <v>-0.0706050350370464</v>
      </c>
      <c r="K2" s="22" t="n">
        <v>0.0376682425573583</v>
      </c>
      <c r="L2" s="22" t="n">
        <v>-0.144434790449469</v>
      </c>
      <c r="M2" s="22" t="n">
        <v>0.00322472037537588</v>
      </c>
      <c r="N2" s="23" t="n">
        <v>0.060876479196337</v>
      </c>
      <c r="O2" s="23" t="n">
        <v>0.155325625997068</v>
      </c>
      <c r="P2" s="11" t="n">
        <v>624</v>
      </c>
      <c r="Q2" s="11" t="n">
        <v>413</v>
      </c>
      <c r="R2" s="11" t="n">
        <v>3909</v>
      </c>
      <c r="S2" s="11" t="n">
        <v>4160</v>
      </c>
      <c r="T2" s="11" t="n">
        <v>416</v>
      </c>
      <c r="U2" s="11" t="n">
        <v>262</v>
      </c>
      <c r="V2" s="11" t="n">
        <v>262</v>
      </c>
      <c r="W2" s="11"/>
    </row>
    <row r="3" customFormat="false" ht="15" hidden="false" customHeight="false" outlineLevel="0" collapsed="false">
      <c r="A3" s="11" t="s">
        <v>53</v>
      </c>
      <c r="B3" s="11" t="s">
        <v>54</v>
      </c>
      <c r="C3" s="11" t="s">
        <v>191</v>
      </c>
      <c r="D3" s="11" t="s">
        <v>192</v>
      </c>
      <c r="E3" s="11" t="s">
        <v>34</v>
      </c>
      <c r="F3" s="21" t="n">
        <v>0.271407305830209</v>
      </c>
      <c r="G3" s="21" t="n">
        <v>0.256560599129358</v>
      </c>
      <c r="H3" s="21" t="n">
        <v>0.56656688783609</v>
      </c>
      <c r="I3" s="21" t="n">
        <v>0.557884297112771</v>
      </c>
      <c r="J3" s="22" t="n">
        <v>-0.00616411597753297</v>
      </c>
      <c r="K3" s="22" t="n">
        <v>0.0536831357384354</v>
      </c>
      <c r="L3" s="22" t="n">
        <v>-0.111383062024866</v>
      </c>
      <c r="M3" s="22" t="n">
        <v>0.0990548300698005</v>
      </c>
      <c r="N3" s="23" t="n">
        <v>0.908584572476073</v>
      </c>
      <c r="O3" s="23" t="n">
        <v>0.908584572476073</v>
      </c>
      <c r="P3" s="11" t="n">
        <v>215</v>
      </c>
      <c r="Q3" s="11" t="n">
        <v>270</v>
      </c>
      <c r="R3" s="11" t="n">
        <v>4318</v>
      </c>
      <c r="S3" s="11" t="n">
        <v>4303</v>
      </c>
      <c r="T3" s="11" t="n">
        <v>56</v>
      </c>
      <c r="U3" s="11" t="n">
        <v>62</v>
      </c>
      <c r="V3" s="11" t="n">
        <v>56</v>
      </c>
      <c r="W3" s="11"/>
    </row>
    <row r="4" customFormat="false" ht="15" hidden="false" customHeight="false" outlineLevel="0" collapsed="false">
      <c r="A4" s="11" t="s">
        <v>53</v>
      </c>
      <c r="B4" s="11" t="s">
        <v>54</v>
      </c>
      <c r="C4" s="11" t="s">
        <v>191</v>
      </c>
      <c r="D4" s="11" t="s">
        <v>192</v>
      </c>
      <c r="E4" s="11" t="s">
        <v>35</v>
      </c>
      <c r="F4" s="21" t="n">
        <v>0.633790734021426</v>
      </c>
      <c r="G4" s="21" t="n">
        <v>0.628227280778134</v>
      </c>
      <c r="H4" s="21" t="n">
        <v>0.552489601092345</v>
      </c>
      <c r="I4" s="21" t="n">
        <v>0.53965763610397</v>
      </c>
      <c r="J4" s="22" t="n">
        <v>0.00726851174508181</v>
      </c>
      <c r="K4" s="22" t="n">
        <v>0.0390484063809081</v>
      </c>
      <c r="L4" s="22" t="n">
        <v>-0.069266364761498</v>
      </c>
      <c r="M4" s="22" t="n">
        <v>0.0838033882516616</v>
      </c>
      <c r="N4" s="23" t="n">
        <v>0.852334143525164</v>
      </c>
      <c r="O4" s="23" t="n">
        <v>0.908584572476073</v>
      </c>
      <c r="P4" s="11" t="n">
        <v>433</v>
      </c>
      <c r="Q4" s="11" t="n">
        <v>570</v>
      </c>
      <c r="R4" s="11" t="n">
        <v>4100</v>
      </c>
      <c r="S4" s="11" t="n">
        <v>4003</v>
      </c>
      <c r="T4" s="11" t="n">
        <v>272</v>
      </c>
      <c r="U4" s="11" t="n">
        <v>358</v>
      </c>
      <c r="V4" s="11" t="n">
        <v>272</v>
      </c>
      <c r="W4" s="11"/>
    </row>
    <row r="5" customFormat="false" ht="15" hidden="false" customHeight="false" outlineLevel="0" collapsed="false">
      <c r="A5" s="11" t="s">
        <v>53</v>
      </c>
      <c r="B5" s="11" t="s">
        <v>54</v>
      </c>
      <c r="C5" s="11" t="s">
        <v>191</v>
      </c>
      <c r="D5" s="11" t="s">
        <v>192</v>
      </c>
      <c r="E5" s="11" t="s">
        <v>36</v>
      </c>
      <c r="F5" s="21" t="n">
        <v>0.507919967109491</v>
      </c>
      <c r="G5" s="21" t="n">
        <v>0.445722232307967</v>
      </c>
      <c r="H5" s="21" t="n">
        <v>0.572033077728919</v>
      </c>
      <c r="I5" s="21" t="n">
        <v>0.579456811462625</v>
      </c>
      <c r="J5" s="22" t="n">
        <v>-0.0696214685352295</v>
      </c>
      <c r="K5" s="22" t="n">
        <v>0.0448496236539094</v>
      </c>
      <c r="L5" s="22" t="n">
        <v>-0.157526730896892</v>
      </c>
      <c r="M5" s="22" t="n">
        <v>0.0182837938264329</v>
      </c>
      <c r="N5" s="23" t="n">
        <v>0.120583004596816</v>
      </c>
      <c r="O5" s="23" t="n">
        <v>0.241166009193631</v>
      </c>
      <c r="P5" s="11" t="n">
        <v>551</v>
      </c>
      <c r="Q5" s="11" t="n">
        <v>399</v>
      </c>
      <c r="R5" s="11" t="n">
        <v>3982</v>
      </c>
      <c r="S5" s="11" t="n">
        <v>4174</v>
      </c>
      <c r="T5" s="11" t="n">
        <v>282</v>
      </c>
      <c r="U5" s="11" t="n">
        <v>178</v>
      </c>
      <c r="V5" s="11" t="n">
        <v>178</v>
      </c>
      <c r="W5" s="11"/>
    </row>
    <row r="6" customFormat="false" ht="15" hidden="false" customHeight="false" outlineLevel="0" collapsed="false">
      <c r="A6" s="11" t="s">
        <v>53</v>
      </c>
      <c r="B6" s="11" t="s">
        <v>54</v>
      </c>
      <c r="C6" s="11" t="s">
        <v>191</v>
      </c>
      <c r="D6" s="11" t="s">
        <v>192</v>
      </c>
      <c r="E6" s="11" t="s">
        <v>37</v>
      </c>
      <c r="F6" s="21" t="n">
        <v>0.587661532341851</v>
      </c>
      <c r="G6" s="21" t="n">
        <v>0.502363125466496</v>
      </c>
      <c r="H6" s="21" t="n">
        <v>0.55930657370415</v>
      </c>
      <c r="I6" s="21" t="n">
        <v>0.566646664869282</v>
      </c>
      <c r="J6" s="22" t="n">
        <v>-0.0926384980404877</v>
      </c>
      <c r="K6" s="22" t="n">
        <v>0.0422062789670654</v>
      </c>
      <c r="L6" s="22" t="n">
        <v>-0.175362804815936</v>
      </c>
      <c r="M6" s="22" t="n">
        <v>-0.00991419126503956</v>
      </c>
      <c r="N6" s="23" t="n">
        <v>0.0281708800592989</v>
      </c>
      <c r="O6" s="23" t="n">
        <v>0.140854400296495</v>
      </c>
      <c r="P6" s="11" t="n">
        <v>509</v>
      </c>
      <c r="Q6" s="11" t="n">
        <v>402</v>
      </c>
      <c r="R6" s="11" t="n">
        <v>4024</v>
      </c>
      <c r="S6" s="11" t="n">
        <v>4171</v>
      </c>
      <c r="T6" s="11" t="n">
        <v>261</v>
      </c>
      <c r="U6" s="11" t="n">
        <v>202</v>
      </c>
      <c r="V6" s="11" t="n">
        <v>202</v>
      </c>
      <c r="W6" s="11"/>
    </row>
    <row r="7" customFormat="false" ht="15" hidden="false" customHeight="false" outlineLevel="0" collapsed="false">
      <c r="A7" s="11" t="s">
        <v>53</v>
      </c>
      <c r="B7" s="11" t="s">
        <v>54</v>
      </c>
      <c r="C7" s="11" t="s">
        <v>191</v>
      </c>
      <c r="D7" s="11" t="s">
        <v>192</v>
      </c>
      <c r="E7" s="11" t="s">
        <v>38</v>
      </c>
      <c r="F7" s="21" t="n">
        <v>0.603321108076943</v>
      </c>
      <c r="G7" s="21" t="n">
        <v>0.496172155114687</v>
      </c>
      <c r="H7" s="21" t="n">
        <v>0.561578060546616</v>
      </c>
      <c r="I7" s="21" t="n">
        <v>0.558375884357469</v>
      </c>
      <c r="J7" s="22" t="n">
        <v>-0.103946776773109</v>
      </c>
      <c r="K7" s="22" t="n">
        <v>0.0557246292453845</v>
      </c>
      <c r="L7" s="22" t="n">
        <v>-0.213167050094063</v>
      </c>
      <c r="M7" s="22" t="n">
        <v>0.00527349654784422</v>
      </c>
      <c r="N7" s="23" t="n">
        <v>0.0621302503988272</v>
      </c>
      <c r="O7" s="23" t="n">
        <v>0.155325625997068</v>
      </c>
      <c r="P7" s="11" t="n">
        <v>234</v>
      </c>
      <c r="Q7" s="11" t="n">
        <v>310</v>
      </c>
      <c r="R7" s="11" t="n">
        <v>4299</v>
      </c>
      <c r="S7" s="11" t="n">
        <v>4263</v>
      </c>
      <c r="T7" s="11" t="n">
        <v>147</v>
      </c>
      <c r="U7" s="11" t="n">
        <v>154</v>
      </c>
      <c r="V7" s="11" t="n">
        <v>147</v>
      </c>
      <c r="W7" s="11"/>
    </row>
    <row r="8" customFormat="false" ht="15" hidden="false" customHeight="false" outlineLevel="0" collapsed="false">
      <c r="A8" s="11" t="s">
        <v>53</v>
      </c>
      <c r="B8" s="11" t="s">
        <v>54</v>
      </c>
      <c r="C8" s="11" t="s">
        <v>191</v>
      </c>
      <c r="D8" s="11" t="s">
        <v>192</v>
      </c>
      <c r="E8" s="11" t="s">
        <v>39</v>
      </c>
      <c r="F8" s="21" t="n">
        <v>0.3576858028194</v>
      </c>
      <c r="G8" s="21" t="n">
        <v>0.613909412927896</v>
      </c>
      <c r="H8" s="21" t="n">
        <v>0.589063944343743</v>
      </c>
      <c r="I8" s="21" t="n">
        <v>0.552125778782066</v>
      </c>
      <c r="J8" s="22" t="n">
        <v>0.293161775670173</v>
      </c>
      <c r="K8" s="22" t="n">
        <v>0.0466243368727412</v>
      </c>
      <c r="L8" s="22" t="n">
        <v>0.2017780753996</v>
      </c>
      <c r="M8" s="22" t="n">
        <v>0.384545475940746</v>
      </c>
      <c r="N8" s="23" t="n">
        <v>3.22117783461604E-010</v>
      </c>
      <c r="O8" s="23" t="n">
        <v>3.22117783461604E-009</v>
      </c>
      <c r="P8" s="11" t="n">
        <v>463</v>
      </c>
      <c r="Q8" s="11" t="n">
        <v>606</v>
      </c>
      <c r="R8" s="11" t="n">
        <v>4070</v>
      </c>
      <c r="S8" s="11" t="n">
        <v>3967</v>
      </c>
      <c r="T8" s="11" t="n">
        <v>184</v>
      </c>
      <c r="U8" s="11" t="n">
        <v>372</v>
      </c>
      <c r="V8" s="11" t="n">
        <v>184</v>
      </c>
      <c r="W8" s="11"/>
    </row>
    <row r="9" customFormat="false" ht="15" hidden="false" customHeight="false" outlineLevel="0" collapsed="false">
      <c r="A9" s="11" t="s">
        <v>53</v>
      </c>
      <c r="B9" s="11" t="s">
        <v>54</v>
      </c>
      <c r="C9" s="11" t="s">
        <v>191</v>
      </c>
      <c r="D9" s="11" t="s">
        <v>192</v>
      </c>
      <c r="E9" s="11" t="s">
        <v>40</v>
      </c>
      <c r="F9" s="21" t="n">
        <v>0.568791837162969</v>
      </c>
      <c r="G9" s="21" t="n">
        <v>0.584147318649678</v>
      </c>
      <c r="H9" s="21" t="n">
        <v>0.562508485704848</v>
      </c>
      <c r="I9" s="21" t="n">
        <v>0.553631642272874</v>
      </c>
      <c r="J9" s="22" t="n">
        <v>0.0242323249186829</v>
      </c>
      <c r="K9" s="22" t="n">
        <v>0.0399170358789578</v>
      </c>
      <c r="L9" s="22" t="n">
        <v>-0.0540050654040744</v>
      </c>
      <c r="M9" s="22" t="n">
        <v>0.10246971524144</v>
      </c>
      <c r="N9" s="23" t="n">
        <v>0.543806287942936</v>
      </c>
      <c r="O9" s="23" t="n">
        <v>0.67975785992867</v>
      </c>
      <c r="P9" s="11" t="n">
        <v>528</v>
      </c>
      <c r="Q9" s="11" t="n">
        <v>616</v>
      </c>
      <c r="R9" s="11" t="n">
        <v>4005</v>
      </c>
      <c r="S9" s="11" t="n">
        <v>3957</v>
      </c>
      <c r="T9" s="11" t="n">
        <v>314</v>
      </c>
      <c r="U9" s="11" t="n">
        <v>359</v>
      </c>
      <c r="V9" s="11" t="n">
        <v>314</v>
      </c>
      <c r="W9" s="11"/>
    </row>
    <row r="10" customFormat="false" ht="15" hidden="false" customHeight="false" outlineLevel="0" collapsed="false">
      <c r="A10" s="11" t="s">
        <v>53</v>
      </c>
      <c r="B10" s="11" t="s">
        <v>54</v>
      </c>
      <c r="C10" s="11" t="s">
        <v>191</v>
      </c>
      <c r="D10" s="11" t="s">
        <v>192</v>
      </c>
      <c r="E10" s="11" t="s">
        <v>41</v>
      </c>
      <c r="F10" s="21" t="n">
        <v>0.681244771298141</v>
      </c>
      <c r="G10" s="21" t="n">
        <v>0.632083634557356</v>
      </c>
      <c r="H10" s="21" t="n">
        <v>0.546965895785541</v>
      </c>
      <c r="I10" s="21" t="n">
        <v>0.54519795595511</v>
      </c>
      <c r="J10" s="22" t="n">
        <v>-0.047393196910354</v>
      </c>
      <c r="K10" s="22" t="n">
        <v>0.043479531603345</v>
      </c>
      <c r="L10" s="22" t="n">
        <v>-0.13261307885291</v>
      </c>
      <c r="M10" s="22" t="n">
        <v>0.0378266850322021</v>
      </c>
      <c r="N10" s="23" t="n">
        <v>0.275708002870712</v>
      </c>
      <c r="O10" s="23" t="n">
        <v>0.459513338117854</v>
      </c>
      <c r="P10" s="11" t="n">
        <v>414</v>
      </c>
      <c r="Q10" s="11" t="n">
        <v>347</v>
      </c>
      <c r="R10" s="11" t="n">
        <v>4119</v>
      </c>
      <c r="S10" s="11" t="n">
        <v>4226</v>
      </c>
      <c r="T10" s="11" t="n">
        <v>274</v>
      </c>
      <c r="U10" s="11" t="n">
        <v>219</v>
      </c>
      <c r="V10" s="11" t="n">
        <v>219</v>
      </c>
      <c r="W10" s="11"/>
    </row>
    <row r="11" customFormat="false" ht="15" hidden="false" customHeight="false" outlineLevel="0" collapsed="false">
      <c r="A11" s="11" t="s">
        <v>53</v>
      </c>
      <c r="B11" s="11" t="s">
        <v>54</v>
      </c>
      <c r="C11" s="11" t="s">
        <v>191</v>
      </c>
      <c r="D11" s="11" t="s">
        <v>192</v>
      </c>
      <c r="E11" s="11" t="s">
        <v>42</v>
      </c>
      <c r="F11" s="21" t="n">
        <v>0.448504497125063</v>
      </c>
      <c r="G11" s="21" t="n">
        <v>0.473773227360096</v>
      </c>
      <c r="H11" s="21" t="n">
        <v>0.575261527483115</v>
      </c>
      <c r="I11" s="21" t="n">
        <v>0.563399387436918</v>
      </c>
      <c r="J11" s="22" t="n">
        <v>0.0371308702812294</v>
      </c>
      <c r="K11" s="22" t="n">
        <v>0.039364825474725</v>
      </c>
      <c r="L11" s="22" t="n">
        <v>-0.0400241876492315</v>
      </c>
      <c r="M11" s="22" t="n">
        <v>0.11428592821169</v>
      </c>
      <c r="N11" s="23" t="n">
        <v>0.34555306154859</v>
      </c>
      <c r="O11" s="23" t="n">
        <v>0.4936472307837</v>
      </c>
      <c r="P11" s="11" t="n">
        <v>562</v>
      </c>
      <c r="Q11" s="11" t="n">
        <v>640</v>
      </c>
      <c r="R11" s="11" t="n">
        <v>3971</v>
      </c>
      <c r="S11" s="11" t="n">
        <v>3933</v>
      </c>
      <c r="T11" s="11" t="n">
        <v>250</v>
      </c>
      <c r="U11" s="11" t="n">
        <v>301</v>
      </c>
      <c r="V11" s="11" t="n">
        <v>250</v>
      </c>
      <c r="W11" s="11"/>
    </row>
    <row r="12" customFormat="false" ht="15" hidden="false" customHeight="false" outlineLevel="0" collapsed="false">
      <c r="A12" s="11" t="s">
        <v>53</v>
      </c>
      <c r="B12" s="11" t="s">
        <v>56</v>
      </c>
      <c r="C12" s="11" t="s">
        <v>193</v>
      </c>
      <c r="D12" s="11" t="s">
        <v>192</v>
      </c>
      <c r="E12" s="11" t="s">
        <v>33</v>
      </c>
      <c r="F12" s="21" t="n">
        <v>0.750413215479182</v>
      </c>
      <c r="G12" s="21" t="n">
        <v>0.775036489257705</v>
      </c>
      <c r="H12" s="21" t="n">
        <v>0.625964586358511</v>
      </c>
      <c r="I12" s="21" t="n">
        <v>0.676210726640669</v>
      </c>
      <c r="J12" s="22" t="n">
        <v>-0.0256228665036359</v>
      </c>
      <c r="K12" s="22" t="n">
        <v>0.0349968182293477</v>
      </c>
      <c r="L12" s="22" t="n">
        <v>-0.0942166302331574</v>
      </c>
      <c r="M12" s="22" t="n">
        <v>0.0429708972258856</v>
      </c>
      <c r="N12" s="23" t="n">
        <v>0.464077959565654</v>
      </c>
      <c r="O12" s="23" t="n">
        <v>0.594985626193204</v>
      </c>
      <c r="P12" s="11" t="n">
        <v>625</v>
      </c>
      <c r="Q12" s="11" t="n">
        <v>414</v>
      </c>
      <c r="R12" s="11" t="n">
        <v>3911</v>
      </c>
      <c r="S12" s="11" t="n">
        <v>4153</v>
      </c>
      <c r="T12" s="11" t="n">
        <v>465</v>
      </c>
      <c r="U12" s="11" t="n">
        <v>321</v>
      </c>
      <c r="V12" s="11" t="n">
        <v>321</v>
      </c>
      <c r="W12" s="11"/>
    </row>
    <row r="13" customFormat="false" ht="15" hidden="false" customHeight="false" outlineLevel="0" collapsed="false">
      <c r="A13" s="11" t="s">
        <v>53</v>
      </c>
      <c r="B13" s="11" t="s">
        <v>56</v>
      </c>
      <c r="C13" s="11" t="s">
        <v>193</v>
      </c>
      <c r="D13" s="11" t="s">
        <v>192</v>
      </c>
      <c r="E13" s="11" t="s">
        <v>34</v>
      </c>
      <c r="F13" s="21" t="n">
        <v>0.282935621691254</v>
      </c>
      <c r="G13" s="21" t="n">
        <v>0.332005903504518</v>
      </c>
      <c r="H13" s="21" t="n">
        <v>0.64506066998044</v>
      </c>
      <c r="I13" s="21" t="n">
        <v>0.684490432919482</v>
      </c>
      <c r="J13" s="22" t="n">
        <v>0.00964051887422124</v>
      </c>
      <c r="K13" s="22" t="n">
        <v>0.0557448690425527</v>
      </c>
      <c r="L13" s="22" t="n">
        <v>-0.0996194244491821</v>
      </c>
      <c r="M13" s="22" t="n">
        <v>0.118900462197625</v>
      </c>
      <c r="N13" s="23" t="n">
        <v>0.862698572646898</v>
      </c>
      <c r="O13" s="23" t="n">
        <v>0.89092722070068</v>
      </c>
      <c r="P13" s="11" t="n">
        <v>214</v>
      </c>
      <c r="Q13" s="11" t="n">
        <v>270</v>
      </c>
      <c r="R13" s="11" t="n">
        <v>4322</v>
      </c>
      <c r="S13" s="11" t="n">
        <v>4297</v>
      </c>
      <c r="T13" s="11" t="n">
        <v>59</v>
      </c>
      <c r="U13" s="11" t="n">
        <v>83</v>
      </c>
      <c r="V13" s="11" t="n">
        <v>59</v>
      </c>
      <c r="W13" s="11"/>
    </row>
    <row r="14" customFormat="false" ht="15" hidden="false" customHeight="false" outlineLevel="0" collapsed="false">
      <c r="A14" s="11" t="s">
        <v>53</v>
      </c>
      <c r="B14" s="11" t="s">
        <v>56</v>
      </c>
      <c r="C14" s="11" t="s">
        <v>193</v>
      </c>
      <c r="D14" s="11" t="s">
        <v>192</v>
      </c>
      <c r="E14" s="11" t="s">
        <v>35</v>
      </c>
      <c r="F14" s="21" t="n">
        <v>0.725922398598185</v>
      </c>
      <c r="G14" s="21" t="n">
        <v>0.758050377011541</v>
      </c>
      <c r="H14" s="21" t="n">
        <v>0.62806497786673</v>
      </c>
      <c r="I14" s="21" t="n">
        <v>0.665219631865727</v>
      </c>
      <c r="J14" s="22" t="n">
        <v>-0.00502667558563991</v>
      </c>
      <c r="K14" s="22" t="n">
        <v>0.0366560023002763</v>
      </c>
      <c r="L14" s="22" t="n">
        <v>-0.0768724400941815</v>
      </c>
      <c r="M14" s="22" t="n">
        <v>0.0668190889229017</v>
      </c>
      <c r="N14" s="23" t="n">
        <v>0.89092722070068</v>
      </c>
      <c r="O14" s="23" t="n">
        <v>0.89092722070068</v>
      </c>
      <c r="P14" s="11" t="n">
        <v>433</v>
      </c>
      <c r="Q14" s="11" t="n">
        <v>570</v>
      </c>
      <c r="R14" s="11" t="n">
        <v>4103</v>
      </c>
      <c r="S14" s="11" t="n">
        <v>3997</v>
      </c>
      <c r="T14" s="11" t="n">
        <v>317</v>
      </c>
      <c r="U14" s="11" t="n">
        <v>432</v>
      </c>
      <c r="V14" s="11" t="n">
        <v>317</v>
      </c>
      <c r="W14" s="11"/>
    </row>
    <row r="15" customFormat="false" ht="15" hidden="false" customHeight="false" outlineLevel="0" collapsed="false">
      <c r="A15" s="11" t="s">
        <v>53</v>
      </c>
      <c r="B15" s="11" t="s">
        <v>56</v>
      </c>
      <c r="C15" s="11" t="s">
        <v>193</v>
      </c>
      <c r="D15" s="11" t="s">
        <v>192</v>
      </c>
      <c r="E15" s="11" t="s">
        <v>36</v>
      </c>
      <c r="F15" s="21" t="n">
        <v>0.541477067708812</v>
      </c>
      <c r="G15" s="21" t="n">
        <v>0.56114828956169</v>
      </c>
      <c r="H15" s="21" t="n">
        <v>0.656695576556591</v>
      </c>
      <c r="I15" s="21" t="n">
        <v>0.708152919521303</v>
      </c>
      <c r="J15" s="22" t="n">
        <v>-0.0317861211118356</v>
      </c>
      <c r="K15" s="22" t="n">
        <v>0.0445952418717025</v>
      </c>
      <c r="L15" s="22" t="n">
        <v>-0.119192795180373</v>
      </c>
      <c r="M15" s="22" t="n">
        <v>0.0556205529567013</v>
      </c>
      <c r="N15" s="23" t="n">
        <v>0.475988500954563</v>
      </c>
      <c r="O15" s="23" t="n">
        <v>0.594985626193204</v>
      </c>
      <c r="P15" s="11" t="n">
        <v>550</v>
      </c>
      <c r="Q15" s="11" t="n">
        <v>399</v>
      </c>
      <c r="R15" s="11" t="n">
        <v>3986</v>
      </c>
      <c r="S15" s="11" t="n">
        <v>4168</v>
      </c>
      <c r="T15" s="11" t="n">
        <v>311</v>
      </c>
      <c r="U15" s="11" t="n">
        <v>224</v>
      </c>
      <c r="V15" s="11" t="n">
        <v>224</v>
      </c>
      <c r="W15" s="11"/>
    </row>
    <row r="16" customFormat="false" ht="15" hidden="false" customHeight="false" outlineLevel="0" collapsed="false">
      <c r="A16" s="11" t="s">
        <v>53</v>
      </c>
      <c r="B16" s="11" t="s">
        <v>56</v>
      </c>
      <c r="C16" s="11" t="s">
        <v>193</v>
      </c>
      <c r="D16" s="11" t="s">
        <v>192</v>
      </c>
      <c r="E16" s="11" t="s">
        <v>37</v>
      </c>
      <c r="F16" s="21" t="n">
        <v>0.656618418223343</v>
      </c>
      <c r="G16" s="21" t="n">
        <v>0.645367815377815</v>
      </c>
      <c r="H16" s="21" t="n">
        <v>0.638412903165096</v>
      </c>
      <c r="I16" s="21" t="n">
        <v>0.690013220582937</v>
      </c>
      <c r="J16" s="22" t="n">
        <v>-0.0628509202633678</v>
      </c>
      <c r="K16" s="22" t="n">
        <v>0.0400922416167161</v>
      </c>
      <c r="L16" s="22" t="n">
        <v>-0.141431713832131</v>
      </c>
      <c r="M16" s="22" t="n">
        <v>0.0157298733053959</v>
      </c>
      <c r="N16" s="23" t="n">
        <v>0.116960986160672</v>
      </c>
      <c r="O16" s="23" t="n">
        <v>0.29240246540168</v>
      </c>
      <c r="P16" s="11" t="n">
        <v>510</v>
      </c>
      <c r="Q16" s="11" t="n">
        <v>401</v>
      </c>
      <c r="R16" s="11" t="n">
        <v>4026</v>
      </c>
      <c r="S16" s="11" t="n">
        <v>4166</v>
      </c>
      <c r="T16" s="11" t="n">
        <v>304</v>
      </c>
      <c r="U16" s="11" t="n">
        <v>259</v>
      </c>
      <c r="V16" s="11" t="n">
        <v>259</v>
      </c>
      <c r="W16" s="11"/>
    </row>
    <row r="17" customFormat="false" ht="15" hidden="false" customHeight="false" outlineLevel="0" collapsed="false">
      <c r="A17" s="11" t="s">
        <v>53</v>
      </c>
      <c r="B17" s="11" t="s">
        <v>56</v>
      </c>
      <c r="C17" s="11" t="s">
        <v>193</v>
      </c>
      <c r="D17" s="11" t="s">
        <v>192</v>
      </c>
      <c r="E17" s="11" t="s">
        <v>38</v>
      </c>
      <c r="F17" s="21" t="n">
        <v>0.71513763400276</v>
      </c>
      <c r="G17" s="21" t="n">
        <v>0.619807066393669</v>
      </c>
      <c r="H17" s="21" t="n">
        <v>0.638011181705495</v>
      </c>
      <c r="I17" s="21" t="n">
        <v>0.684864854364447</v>
      </c>
      <c r="J17" s="22" t="n">
        <v>-0.142184240268042</v>
      </c>
      <c r="K17" s="22" t="n">
        <v>0.0502830936456579</v>
      </c>
      <c r="L17" s="22" t="n">
        <v>-0.240739103813532</v>
      </c>
      <c r="M17" s="22" t="n">
        <v>-0.043629376722553</v>
      </c>
      <c r="N17" s="23" t="n">
        <v>0.00468873996366073</v>
      </c>
      <c r="O17" s="23" t="n">
        <v>0.0234436998183037</v>
      </c>
      <c r="P17" s="11" t="n">
        <v>234</v>
      </c>
      <c r="Q17" s="11" t="n">
        <v>311</v>
      </c>
      <c r="R17" s="11" t="n">
        <v>4302</v>
      </c>
      <c r="S17" s="11" t="n">
        <v>4256</v>
      </c>
      <c r="T17" s="11" t="n">
        <v>168</v>
      </c>
      <c r="U17" s="11" t="n">
        <v>192</v>
      </c>
      <c r="V17" s="11" t="n">
        <v>168</v>
      </c>
      <c r="W17" s="11"/>
    </row>
    <row r="18" customFormat="false" ht="15" hidden="false" customHeight="false" outlineLevel="0" collapsed="false">
      <c r="A18" s="11" t="s">
        <v>53</v>
      </c>
      <c r="B18" s="11" t="s">
        <v>56</v>
      </c>
      <c r="C18" s="11" t="s">
        <v>193</v>
      </c>
      <c r="D18" s="11" t="s">
        <v>192</v>
      </c>
      <c r="E18" s="11" t="s">
        <v>39</v>
      </c>
      <c r="F18" s="21" t="n">
        <v>0.494075318415564</v>
      </c>
      <c r="G18" s="21" t="n">
        <v>0.763836198376722</v>
      </c>
      <c r="H18" s="21" t="n">
        <v>0.659473710174345</v>
      </c>
      <c r="I18" s="21" t="n">
        <v>0.67663345562842</v>
      </c>
      <c r="J18" s="22" t="n">
        <v>0.252601134507082</v>
      </c>
      <c r="K18" s="22" t="n">
        <v>0.0516052016473502</v>
      </c>
      <c r="L18" s="22" t="n">
        <v>0.151454939278276</v>
      </c>
      <c r="M18" s="22" t="n">
        <v>0.353747329735889</v>
      </c>
      <c r="N18" s="23" t="n">
        <v>9.83670400599502E-007</v>
      </c>
      <c r="O18" s="23" t="n">
        <v>9.83670400599502E-006</v>
      </c>
      <c r="P18" s="11" t="n">
        <v>464</v>
      </c>
      <c r="Q18" s="11" t="n">
        <v>606</v>
      </c>
      <c r="R18" s="11" t="n">
        <v>4072</v>
      </c>
      <c r="S18" s="11" t="n">
        <v>3961</v>
      </c>
      <c r="T18" s="11" t="n">
        <v>234</v>
      </c>
      <c r="U18" s="11" t="n">
        <v>463</v>
      </c>
      <c r="V18" s="11" t="n">
        <v>234</v>
      </c>
      <c r="W18" s="11"/>
    </row>
    <row r="19" customFormat="false" ht="15" hidden="false" customHeight="false" outlineLevel="0" collapsed="false">
      <c r="A19" s="11" t="s">
        <v>53</v>
      </c>
      <c r="B19" s="11" t="s">
        <v>56</v>
      </c>
      <c r="C19" s="11" t="s">
        <v>193</v>
      </c>
      <c r="D19" s="11" t="s">
        <v>192</v>
      </c>
      <c r="E19" s="11" t="s">
        <v>40</v>
      </c>
      <c r="F19" s="21" t="n">
        <v>0.676841049997983</v>
      </c>
      <c r="G19" s="21" t="n">
        <v>0.6698195766218</v>
      </c>
      <c r="H19" s="21" t="n">
        <v>0.636925129985443</v>
      </c>
      <c r="I19" s="21" t="n">
        <v>0.684608946811599</v>
      </c>
      <c r="J19" s="22" t="n">
        <v>-0.0547052902023382</v>
      </c>
      <c r="K19" s="22" t="n">
        <v>0.038089015738706</v>
      </c>
      <c r="L19" s="22" t="n">
        <v>-0.129359761050202</v>
      </c>
      <c r="M19" s="22" t="n">
        <v>0.0199491806455255</v>
      </c>
      <c r="N19" s="23" t="n">
        <v>0.150931654056711</v>
      </c>
      <c r="O19" s="23" t="n">
        <v>0.301863308113421</v>
      </c>
      <c r="P19" s="11" t="n">
        <v>530</v>
      </c>
      <c r="Q19" s="11" t="n">
        <v>609</v>
      </c>
      <c r="R19" s="11" t="n">
        <v>4006</v>
      </c>
      <c r="S19" s="11" t="n">
        <v>3958</v>
      </c>
      <c r="T19" s="11" t="n">
        <v>362</v>
      </c>
      <c r="U19" s="11" t="n">
        <v>407</v>
      </c>
      <c r="V19" s="11" t="n">
        <v>362</v>
      </c>
      <c r="W19" s="11"/>
    </row>
    <row r="20" customFormat="false" ht="15" hidden="false" customHeight="false" outlineLevel="0" collapsed="false">
      <c r="A20" s="11" t="s">
        <v>53</v>
      </c>
      <c r="B20" s="11" t="s">
        <v>56</v>
      </c>
      <c r="C20" s="11" t="s">
        <v>193</v>
      </c>
      <c r="D20" s="11" t="s">
        <v>192</v>
      </c>
      <c r="E20" s="11" t="s">
        <v>41</v>
      </c>
      <c r="F20" s="21" t="n">
        <v>0.749858553236566</v>
      </c>
      <c r="G20" s="21" t="n">
        <v>0.746642967839707</v>
      </c>
      <c r="H20" s="21" t="n">
        <v>0.62591611897125</v>
      </c>
      <c r="I20" s="21" t="n">
        <v>0.67340118814487</v>
      </c>
      <c r="J20" s="22" t="n">
        <v>-0.0507006545704776</v>
      </c>
      <c r="K20" s="22" t="n">
        <v>0.0424132412050402</v>
      </c>
      <c r="L20" s="22" t="n">
        <v>-0.133830607332356</v>
      </c>
      <c r="M20" s="22" t="n">
        <v>0.0324292981914013</v>
      </c>
      <c r="N20" s="23" t="n">
        <v>0.231932019167756</v>
      </c>
      <c r="O20" s="23" t="n">
        <v>0.386553365279594</v>
      </c>
      <c r="P20" s="11" t="n">
        <v>415</v>
      </c>
      <c r="Q20" s="11" t="n">
        <v>347</v>
      </c>
      <c r="R20" s="11" t="n">
        <v>4121</v>
      </c>
      <c r="S20" s="11" t="n">
        <v>4220</v>
      </c>
      <c r="T20" s="11" t="n">
        <v>310</v>
      </c>
      <c r="U20" s="11" t="n">
        <v>259</v>
      </c>
      <c r="V20" s="11" t="n">
        <v>259</v>
      </c>
      <c r="W20" s="11"/>
    </row>
    <row r="21" customFormat="false" ht="15" hidden="false" customHeight="false" outlineLevel="0" collapsed="false">
      <c r="A21" s="11" t="s">
        <v>53</v>
      </c>
      <c r="B21" s="11" t="s">
        <v>56</v>
      </c>
      <c r="C21" s="11" t="s">
        <v>193</v>
      </c>
      <c r="D21" s="11" t="s">
        <v>192</v>
      </c>
      <c r="E21" s="11" t="s">
        <v>42</v>
      </c>
      <c r="F21" s="21" t="n">
        <v>0.519667749422257</v>
      </c>
      <c r="G21" s="21" t="n">
        <v>0.62470119480291</v>
      </c>
      <c r="H21" s="21" t="n">
        <v>0.653691266413956</v>
      </c>
      <c r="I21" s="21" t="n">
        <v>0.687838513722224</v>
      </c>
      <c r="J21" s="22" t="n">
        <v>0.0708861980723844</v>
      </c>
      <c r="K21" s="22" t="n">
        <v>0.0387222091524514</v>
      </c>
      <c r="L21" s="22" t="n">
        <v>-0.00500933186642026</v>
      </c>
      <c r="M21" s="22" t="n">
        <v>0.146781728011189</v>
      </c>
      <c r="N21" s="23" t="n">
        <v>0.0671551692062254</v>
      </c>
      <c r="O21" s="23" t="n">
        <v>0.223850564020751</v>
      </c>
      <c r="P21" s="11" t="n">
        <v>561</v>
      </c>
      <c r="Q21" s="11" t="n">
        <v>640</v>
      </c>
      <c r="R21" s="11" t="n">
        <v>3975</v>
      </c>
      <c r="S21" s="11" t="n">
        <v>3927</v>
      </c>
      <c r="T21" s="11" t="n">
        <v>276</v>
      </c>
      <c r="U21" s="11" t="n">
        <v>397</v>
      </c>
      <c r="V21" s="11" t="n">
        <v>276</v>
      </c>
      <c r="W21" s="11"/>
    </row>
    <row r="22" customFormat="false" ht="15" hidden="false" customHeight="false" outlineLevel="0" collapsed="false">
      <c r="A22" s="11" t="s">
        <v>53</v>
      </c>
      <c r="B22" s="11" t="s">
        <v>58</v>
      </c>
      <c r="C22" s="11" t="s">
        <v>194</v>
      </c>
      <c r="D22" s="11" t="s">
        <v>192</v>
      </c>
      <c r="E22" s="11" t="s">
        <v>33</v>
      </c>
      <c r="F22" s="21" t="n">
        <v>0.69524978666392</v>
      </c>
      <c r="G22" s="21" t="n">
        <v>0.671903027689527</v>
      </c>
      <c r="H22" s="21" t="n">
        <v>0.594960881479965</v>
      </c>
      <c r="I22" s="21" t="n">
        <v>0.5562080596313</v>
      </c>
      <c r="J22" s="22" t="n">
        <v>0.0154060628742715</v>
      </c>
      <c r="K22" s="22" t="n">
        <v>0.0395892276633383</v>
      </c>
      <c r="L22" s="22" t="n">
        <v>-0.0621888233458716</v>
      </c>
      <c r="M22" s="22" t="n">
        <v>0.0930009490944146</v>
      </c>
      <c r="N22" s="23" t="n">
        <v>0.697166777605058</v>
      </c>
      <c r="O22" s="23" t="n">
        <v>0.871458472006322</v>
      </c>
      <c r="P22" s="11" t="n">
        <v>573</v>
      </c>
      <c r="Q22" s="11" t="n">
        <v>369</v>
      </c>
      <c r="R22" s="11" t="n">
        <v>3544</v>
      </c>
      <c r="S22" s="11" t="n">
        <v>3420</v>
      </c>
      <c r="T22" s="11" t="n">
        <v>388</v>
      </c>
      <c r="U22" s="11" t="n">
        <v>248</v>
      </c>
      <c r="V22" s="11" t="n">
        <v>248</v>
      </c>
      <c r="W22" s="11"/>
    </row>
    <row r="23" customFormat="false" ht="15" hidden="false" customHeight="false" outlineLevel="0" collapsed="false">
      <c r="A23" s="11" t="s">
        <v>53</v>
      </c>
      <c r="B23" s="11" t="s">
        <v>58</v>
      </c>
      <c r="C23" s="11" t="s">
        <v>194</v>
      </c>
      <c r="D23" s="11" t="s">
        <v>192</v>
      </c>
      <c r="E23" s="11" t="s">
        <v>34</v>
      </c>
      <c r="F23" s="21" t="n">
        <v>0.325144434383988</v>
      </c>
      <c r="G23" s="21" t="n">
        <v>0.242813054364074</v>
      </c>
      <c r="H23" s="21" t="n">
        <v>0.610206046506434</v>
      </c>
      <c r="I23" s="21" t="n">
        <v>0.566135472001356</v>
      </c>
      <c r="J23" s="22" t="n">
        <v>-0.0382608055148377</v>
      </c>
      <c r="K23" s="22" t="n">
        <v>0.0600582913748273</v>
      </c>
      <c r="L23" s="22" t="n">
        <v>-0.155975056609499</v>
      </c>
      <c r="M23" s="22" t="n">
        <v>0.0794534455798238</v>
      </c>
      <c r="N23" s="23" t="n">
        <v>0.524084998452959</v>
      </c>
      <c r="O23" s="23" t="n">
        <v>0.748692854932799</v>
      </c>
      <c r="P23" s="11" t="n">
        <v>190</v>
      </c>
      <c r="Q23" s="11" t="n">
        <v>234</v>
      </c>
      <c r="R23" s="11" t="n">
        <v>3927</v>
      </c>
      <c r="S23" s="11" t="n">
        <v>3555</v>
      </c>
      <c r="T23" s="11" t="n">
        <v>55</v>
      </c>
      <c r="U23" s="11" t="n">
        <v>59</v>
      </c>
      <c r="V23" s="11" t="n">
        <v>55</v>
      </c>
      <c r="W23" s="11"/>
    </row>
    <row r="24" customFormat="false" ht="15" hidden="false" customHeight="false" outlineLevel="0" collapsed="false">
      <c r="A24" s="11" t="s">
        <v>53</v>
      </c>
      <c r="B24" s="11" t="s">
        <v>58</v>
      </c>
      <c r="C24" s="11" t="s">
        <v>194</v>
      </c>
      <c r="D24" s="11" t="s">
        <v>192</v>
      </c>
      <c r="E24" s="11" t="s">
        <v>35</v>
      </c>
      <c r="F24" s="21" t="n">
        <v>0.679198799591487</v>
      </c>
      <c r="G24" s="21" t="n">
        <v>0.633515405270728</v>
      </c>
      <c r="H24" s="21" t="n">
        <v>0.595950228565472</v>
      </c>
      <c r="I24" s="21" t="n">
        <v>0.548821513819781</v>
      </c>
      <c r="J24" s="22" t="n">
        <v>0.00144532042493106</v>
      </c>
      <c r="K24" s="22" t="n">
        <v>0.0411604507968497</v>
      </c>
      <c r="L24" s="22" t="n">
        <v>-0.0792291631368944</v>
      </c>
      <c r="M24" s="22" t="n">
        <v>0.0821198039867565</v>
      </c>
      <c r="N24" s="23" t="n">
        <v>0.971988598547896</v>
      </c>
      <c r="O24" s="23" t="n">
        <v>0.986181409863205</v>
      </c>
      <c r="P24" s="11" t="n">
        <v>406</v>
      </c>
      <c r="Q24" s="11" t="n">
        <v>467</v>
      </c>
      <c r="R24" s="11" t="n">
        <v>3711</v>
      </c>
      <c r="S24" s="11" t="n">
        <v>3322</v>
      </c>
      <c r="T24" s="11" t="n">
        <v>279</v>
      </c>
      <c r="U24" s="11" t="n">
        <v>296</v>
      </c>
      <c r="V24" s="11" t="n">
        <v>279</v>
      </c>
      <c r="W24" s="11"/>
    </row>
    <row r="25" customFormat="false" ht="15" hidden="false" customHeight="false" outlineLevel="0" collapsed="false">
      <c r="A25" s="11" t="s">
        <v>53</v>
      </c>
      <c r="B25" s="11" t="s">
        <v>58</v>
      </c>
      <c r="C25" s="11" t="s">
        <v>194</v>
      </c>
      <c r="D25" s="11" t="s">
        <v>192</v>
      </c>
      <c r="E25" s="11" t="s">
        <v>36</v>
      </c>
      <c r="F25" s="21" t="n">
        <v>0.48079027411524</v>
      </c>
      <c r="G25" s="21" t="n">
        <v>0.40839353299815</v>
      </c>
      <c r="H25" s="21" t="n">
        <v>0.626936816005935</v>
      </c>
      <c r="I25" s="21" t="n">
        <v>0.597513021656503</v>
      </c>
      <c r="J25" s="22" t="n">
        <v>-0.04297294676766</v>
      </c>
      <c r="K25" s="22" t="n">
        <v>0.0476958028855244</v>
      </c>
      <c r="L25" s="22" t="n">
        <v>-0.136456720423288</v>
      </c>
      <c r="M25" s="22" t="n">
        <v>0.0505108268879679</v>
      </c>
      <c r="N25" s="23" t="n">
        <v>0.367599151108186</v>
      </c>
      <c r="O25" s="23" t="n">
        <v>0.612665251846977</v>
      </c>
      <c r="P25" s="11" t="n">
        <v>495</v>
      </c>
      <c r="Q25" s="11" t="n">
        <v>338</v>
      </c>
      <c r="R25" s="11" t="n">
        <v>3622</v>
      </c>
      <c r="S25" s="11" t="n">
        <v>3451</v>
      </c>
      <c r="T25" s="11" t="n">
        <v>254</v>
      </c>
      <c r="U25" s="11" t="n">
        <v>138</v>
      </c>
      <c r="V25" s="11" t="n">
        <v>138</v>
      </c>
      <c r="W25" s="11"/>
    </row>
    <row r="26" customFormat="false" ht="15" hidden="false" customHeight="false" outlineLevel="0" collapsed="false">
      <c r="A26" s="11" t="s">
        <v>53</v>
      </c>
      <c r="B26" s="11" t="s">
        <v>58</v>
      </c>
      <c r="C26" s="11" t="s">
        <v>194</v>
      </c>
      <c r="D26" s="11" t="s">
        <v>192</v>
      </c>
      <c r="E26" s="11" t="s">
        <v>37</v>
      </c>
      <c r="F26" s="21" t="n">
        <v>0.629895957908536</v>
      </c>
      <c r="G26" s="21" t="n">
        <v>0.492709977891323</v>
      </c>
      <c r="H26" s="21" t="n">
        <v>0.603427060535029</v>
      </c>
      <c r="I26" s="21" t="n">
        <v>0.57781760774617</v>
      </c>
      <c r="J26" s="22" t="n">
        <v>-0.111576527228355</v>
      </c>
      <c r="K26" s="22" t="n">
        <v>0.0447942179029974</v>
      </c>
      <c r="L26" s="22" t="n">
        <v>-0.19937319431823</v>
      </c>
      <c r="M26" s="22" t="n">
        <v>-0.0237798601384802</v>
      </c>
      <c r="N26" s="23" t="n">
        <v>0.0127431106937798</v>
      </c>
      <c r="O26" s="23" t="n">
        <v>0.0318577767344495</v>
      </c>
      <c r="P26" s="11" t="n">
        <v>453</v>
      </c>
      <c r="Q26" s="11" t="n">
        <v>331</v>
      </c>
      <c r="R26" s="11" t="n">
        <v>3664</v>
      </c>
      <c r="S26" s="11" t="n">
        <v>3458</v>
      </c>
      <c r="T26" s="11" t="n">
        <v>264</v>
      </c>
      <c r="U26" s="11" t="n">
        <v>163</v>
      </c>
      <c r="V26" s="11" t="n">
        <v>163</v>
      </c>
      <c r="W26" s="11"/>
    </row>
    <row r="27" customFormat="false" ht="15" hidden="false" customHeight="false" outlineLevel="0" collapsed="false">
      <c r="A27" s="11" t="s">
        <v>53</v>
      </c>
      <c r="B27" s="11" t="s">
        <v>58</v>
      </c>
      <c r="C27" s="11" t="s">
        <v>194</v>
      </c>
      <c r="D27" s="11" t="s">
        <v>192</v>
      </c>
      <c r="E27" s="11" t="s">
        <v>38</v>
      </c>
      <c r="F27" s="21" t="n">
        <v>0.610339475780638</v>
      </c>
      <c r="G27" s="21" t="n">
        <v>0.567264761485346</v>
      </c>
      <c r="H27" s="21" t="n">
        <v>0.606854454704688</v>
      </c>
      <c r="I27" s="21" t="n">
        <v>0.564778678480762</v>
      </c>
      <c r="J27" s="22" t="n">
        <v>-0.000998938071365918</v>
      </c>
      <c r="K27" s="22" t="n">
        <v>0.0576757403742331</v>
      </c>
      <c r="L27" s="22" t="n">
        <v>-0.114043389204863</v>
      </c>
      <c r="M27" s="22" t="n">
        <v>0.112045513062131</v>
      </c>
      <c r="N27" s="23" t="n">
        <v>0.986181409863205</v>
      </c>
      <c r="O27" s="23" t="n">
        <v>0.986181409863205</v>
      </c>
      <c r="P27" s="11" t="n">
        <v>214</v>
      </c>
      <c r="Q27" s="11" t="n">
        <v>271</v>
      </c>
      <c r="R27" s="11" t="n">
        <v>3903</v>
      </c>
      <c r="S27" s="11" t="n">
        <v>3518</v>
      </c>
      <c r="T27" s="11" t="n">
        <v>132</v>
      </c>
      <c r="U27" s="11" t="n">
        <v>154</v>
      </c>
      <c r="V27" s="11" t="n">
        <v>132</v>
      </c>
      <c r="W27" s="11"/>
    </row>
    <row r="28" customFormat="false" ht="15" hidden="false" customHeight="false" outlineLevel="0" collapsed="false">
      <c r="A28" s="11" t="s">
        <v>53</v>
      </c>
      <c r="B28" s="11" t="s">
        <v>58</v>
      </c>
      <c r="C28" s="11" t="s">
        <v>194</v>
      </c>
      <c r="D28" s="11" t="s">
        <v>192</v>
      </c>
      <c r="E28" s="11" t="s">
        <v>39</v>
      </c>
      <c r="F28" s="21" t="n">
        <v>0.475633213268246</v>
      </c>
      <c r="G28" s="21" t="n">
        <v>0.666543049658036</v>
      </c>
      <c r="H28" s="21" t="n">
        <v>0.623661692269979</v>
      </c>
      <c r="I28" s="21" t="n">
        <v>0.557116105090898</v>
      </c>
      <c r="J28" s="22" t="n">
        <v>0.25745542356887</v>
      </c>
      <c r="K28" s="22" t="n">
        <v>0.0553080231003771</v>
      </c>
      <c r="L28" s="22" t="n">
        <v>0.149051698292131</v>
      </c>
      <c r="M28" s="22" t="n">
        <v>0.36585914884561</v>
      </c>
      <c r="N28" s="23" t="n">
        <v>3.24078065725998E-006</v>
      </c>
      <c r="O28" s="23" t="n">
        <v>3.24078065725998E-005</v>
      </c>
      <c r="P28" s="11" t="n">
        <v>421</v>
      </c>
      <c r="Q28" s="11" t="n">
        <v>480</v>
      </c>
      <c r="R28" s="11" t="n">
        <v>3696</v>
      </c>
      <c r="S28" s="11" t="n">
        <v>3309</v>
      </c>
      <c r="T28" s="11" t="n">
        <v>213</v>
      </c>
      <c r="U28" s="11" t="n">
        <v>320</v>
      </c>
      <c r="V28" s="11" t="n">
        <v>213</v>
      </c>
      <c r="W28" s="11"/>
    </row>
    <row r="29" customFormat="false" ht="15" hidden="false" customHeight="false" outlineLevel="0" collapsed="false">
      <c r="A29" s="11" t="s">
        <v>53</v>
      </c>
      <c r="B29" s="11" t="s">
        <v>58</v>
      </c>
      <c r="C29" s="11" t="s">
        <v>194</v>
      </c>
      <c r="D29" s="11" t="s">
        <v>192</v>
      </c>
      <c r="E29" s="11" t="s">
        <v>40</v>
      </c>
      <c r="F29" s="21" t="n">
        <v>0.619801055059679</v>
      </c>
      <c r="G29" s="21" t="n">
        <v>0.633337405177191</v>
      </c>
      <c r="H29" s="21" t="n">
        <v>0.605599881513324</v>
      </c>
      <c r="I29" s="21" t="n">
        <v>0.557359915078055</v>
      </c>
      <c r="J29" s="22" t="n">
        <v>0.0617763165527823</v>
      </c>
      <c r="K29" s="22" t="n">
        <v>0.0428379343629558</v>
      </c>
      <c r="L29" s="22" t="n">
        <v>-0.022186034798611</v>
      </c>
      <c r="M29" s="22" t="n">
        <v>0.145738667904176</v>
      </c>
      <c r="N29" s="23" t="n">
        <v>0.149275933616873</v>
      </c>
      <c r="O29" s="23" t="n">
        <v>0.298551867233746</v>
      </c>
      <c r="P29" s="11" t="n">
        <v>471</v>
      </c>
      <c r="Q29" s="11" t="n">
        <v>500</v>
      </c>
      <c r="R29" s="11" t="n">
        <v>3646</v>
      </c>
      <c r="S29" s="11" t="n">
        <v>3289</v>
      </c>
      <c r="T29" s="11" t="n">
        <v>315</v>
      </c>
      <c r="U29" s="11" t="n">
        <v>317</v>
      </c>
      <c r="V29" s="11" t="n">
        <v>315</v>
      </c>
      <c r="W29" s="11"/>
    </row>
    <row r="30" customFormat="false" ht="15" hidden="false" customHeight="false" outlineLevel="0" collapsed="false">
      <c r="A30" s="11" t="s">
        <v>53</v>
      </c>
      <c r="B30" s="11" t="s">
        <v>58</v>
      </c>
      <c r="C30" s="11" t="s">
        <v>194</v>
      </c>
      <c r="D30" s="11" t="s">
        <v>192</v>
      </c>
      <c r="E30" s="11" t="s">
        <v>41</v>
      </c>
      <c r="F30" s="21" t="n">
        <v>0.776588450694767</v>
      </c>
      <c r="G30" s="21" t="n">
        <v>0.592225295831474</v>
      </c>
      <c r="H30" s="21" t="n">
        <v>0.583871854145667</v>
      </c>
      <c r="I30" s="21" t="n">
        <v>0.560334429229394</v>
      </c>
      <c r="J30" s="22" t="n">
        <v>-0.160825729947019</v>
      </c>
      <c r="K30" s="22" t="n">
        <v>0.0419979343382962</v>
      </c>
      <c r="L30" s="22" t="n">
        <v>-0.243141681250079</v>
      </c>
      <c r="M30" s="22" t="n">
        <v>-0.0785097786439584</v>
      </c>
      <c r="N30" s="23" t="n">
        <v>0.000128470482744332</v>
      </c>
      <c r="O30" s="23" t="n">
        <v>0.000642352413721659</v>
      </c>
      <c r="P30" s="11" t="n">
        <v>373</v>
      </c>
      <c r="Q30" s="11" t="n">
        <v>309</v>
      </c>
      <c r="R30" s="11" t="n">
        <v>3744</v>
      </c>
      <c r="S30" s="11" t="n">
        <v>3480</v>
      </c>
      <c r="T30" s="11" t="n">
        <v>263</v>
      </c>
      <c r="U30" s="11" t="n">
        <v>183</v>
      </c>
      <c r="V30" s="11" t="n">
        <v>183</v>
      </c>
      <c r="W30" s="11"/>
    </row>
    <row r="31" customFormat="false" ht="15" hidden="false" customHeight="false" outlineLevel="0" collapsed="false">
      <c r="A31" s="11" t="s">
        <v>53</v>
      </c>
      <c r="B31" s="11" t="s">
        <v>58</v>
      </c>
      <c r="C31" s="11" t="s">
        <v>194</v>
      </c>
      <c r="D31" s="11" t="s">
        <v>192</v>
      </c>
      <c r="E31" s="11" t="s">
        <v>42</v>
      </c>
      <c r="F31" s="21" t="n">
        <v>0.507663393113533</v>
      </c>
      <c r="G31" s="21" t="n">
        <v>0.571169603226993</v>
      </c>
      <c r="H31" s="21" t="n">
        <v>0.617777533803216</v>
      </c>
      <c r="I31" s="21" t="n">
        <v>0.564384113582445</v>
      </c>
      <c r="J31" s="22" t="n">
        <v>0.116899630334233</v>
      </c>
      <c r="K31" s="22" t="n">
        <v>0.041938318127705</v>
      </c>
      <c r="L31" s="22" t="n">
        <v>0.0347005268039312</v>
      </c>
      <c r="M31" s="22" t="n">
        <v>0.199098733864535</v>
      </c>
      <c r="N31" s="23" t="n">
        <v>0.00531298691920407</v>
      </c>
      <c r="O31" s="23" t="n">
        <v>0.0177099563973469</v>
      </c>
      <c r="P31" s="11" t="n">
        <v>521</v>
      </c>
      <c r="Q31" s="11" t="n">
        <v>490</v>
      </c>
      <c r="R31" s="11" t="n">
        <v>3596</v>
      </c>
      <c r="S31" s="11" t="n">
        <v>3299</v>
      </c>
      <c r="T31" s="11" t="n">
        <v>256</v>
      </c>
      <c r="U31" s="11" t="n">
        <v>277</v>
      </c>
      <c r="V31" s="11" t="n">
        <v>256</v>
      </c>
      <c r="W31" s="11"/>
    </row>
    <row r="32" customFormat="false" ht="15" hidden="false" customHeight="false" outlineLevel="0" collapsed="false">
      <c r="A32" s="11" t="s">
        <v>53</v>
      </c>
      <c r="B32" s="11" t="s">
        <v>60</v>
      </c>
      <c r="C32" s="11" t="s">
        <v>195</v>
      </c>
      <c r="D32" s="11" t="s">
        <v>192</v>
      </c>
      <c r="E32" s="11" t="s">
        <v>33</v>
      </c>
      <c r="F32" s="21" t="n">
        <v>0.805080469294352</v>
      </c>
      <c r="G32" s="21" t="n">
        <v>0.698286824890799</v>
      </c>
      <c r="H32" s="21" t="n">
        <v>0.765766686725905</v>
      </c>
      <c r="I32" s="21" t="n">
        <v>0.726863485901923</v>
      </c>
      <c r="J32" s="22" t="n">
        <v>-0.0678904435795701</v>
      </c>
      <c r="K32" s="22" t="n">
        <v>0.0351135770091509</v>
      </c>
      <c r="L32" s="22" t="n">
        <v>-0.136713054517506</v>
      </c>
      <c r="M32" s="22" t="n">
        <v>0.000932167358365543</v>
      </c>
      <c r="N32" s="23" t="n">
        <v>0.0531804429713815</v>
      </c>
      <c r="O32" s="23" t="n">
        <v>0.177268143237938</v>
      </c>
      <c r="P32" s="11" t="n">
        <v>599</v>
      </c>
      <c r="Q32" s="11" t="n">
        <v>387</v>
      </c>
      <c r="R32" s="11" t="n">
        <v>3581</v>
      </c>
      <c r="S32" s="11" t="n">
        <v>3850</v>
      </c>
      <c r="T32" s="11" t="n">
        <v>479</v>
      </c>
      <c r="U32" s="11" t="n">
        <v>270</v>
      </c>
      <c r="V32" s="11" t="n">
        <v>270</v>
      </c>
      <c r="W32" s="11"/>
    </row>
    <row r="33" customFormat="false" ht="15" hidden="false" customHeight="false" outlineLevel="0" collapsed="false">
      <c r="A33" s="11" t="s">
        <v>53</v>
      </c>
      <c r="B33" s="11" t="s">
        <v>60</v>
      </c>
      <c r="C33" s="11" t="s">
        <v>195</v>
      </c>
      <c r="D33" s="11" t="s">
        <v>192</v>
      </c>
      <c r="E33" s="11" t="s">
        <v>34</v>
      </c>
      <c r="F33" s="21" t="n">
        <v>0.465759038844851</v>
      </c>
      <c r="G33" s="21" t="n">
        <v>0.444564563037539</v>
      </c>
      <c r="H33" s="21" t="n">
        <v>0.773533924205495</v>
      </c>
      <c r="I33" s="21" t="n">
        <v>0.725925302821046</v>
      </c>
      <c r="J33" s="22" t="n">
        <v>0.0264141455771382</v>
      </c>
      <c r="K33" s="22" t="n">
        <v>0.0681799526526001</v>
      </c>
      <c r="L33" s="22" t="n">
        <v>-0.107218561621958</v>
      </c>
      <c r="M33" s="22" t="n">
        <v>0.160046852776235</v>
      </c>
      <c r="N33" s="23" t="n">
        <v>0.698446729376126</v>
      </c>
      <c r="O33" s="23" t="n">
        <v>0.776051921529029</v>
      </c>
      <c r="P33" s="11" t="n">
        <v>156</v>
      </c>
      <c r="Q33" s="11" t="n">
        <v>242</v>
      </c>
      <c r="R33" s="11" t="n">
        <v>4024</v>
      </c>
      <c r="S33" s="11" t="n">
        <v>3995</v>
      </c>
      <c r="T33" s="11" t="n">
        <v>64</v>
      </c>
      <c r="U33" s="11" t="n">
        <v>111</v>
      </c>
      <c r="V33" s="11" t="n">
        <v>64</v>
      </c>
      <c r="W33" s="11"/>
    </row>
    <row r="34" customFormat="false" ht="15" hidden="false" customHeight="false" outlineLevel="0" collapsed="false">
      <c r="A34" s="11" t="s">
        <v>53</v>
      </c>
      <c r="B34" s="11" t="s">
        <v>60</v>
      </c>
      <c r="C34" s="11" t="s">
        <v>195</v>
      </c>
      <c r="D34" s="11" t="s">
        <v>192</v>
      </c>
      <c r="E34" s="11" t="s">
        <v>35</v>
      </c>
      <c r="F34" s="21" t="n">
        <v>0.809339829201642</v>
      </c>
      <c r="G34" s="21" t="n">
        <v>0.747101871459914</v>
      </c>
      <c r="H34" s="21" t="n">
        <v>0.764613933622239</v>
      </c>
      <c r="I34" s="21" t="n">
        <v>0.7194810760977</v>
      </c>
      <c r="J34" s="22" t="n">
        <v>-0.0171051002171897</v>
      </c>
      <c r="K34" s="22" t="n">
        <v>0.0346851590380169</v>
      </c>
      <c r="L34" s="22" t="n">
        <v>-0.0850880119317029</v>
      </c>
      <c r="M34" s="22" t="n">
        <v>0.0508778114973234</v>
      </c>
      <c r="N34" s="23" t="n">
        <v>0.621904281021076</v>
      </c>
      <c r="O34" s="23" t="n">
        <v>0.776051921529029</v>
      </c>
      <c r="P34" s="11" t="n">
        <v>414</v>
      </c>
      <c r="Q34" s="11" t="n">
        <v>538</v>
      </c>
      <c r="R34" s="11" t="n">
        <v>3766</v>
      </c>
      <c r="S34" s="11" t="n">
        <v>3699</v>
      </c>
      <c r="T34" s="11" t="n">
        <v>337</v>
      </c>
      <c r="U34" s="11" t="n">
        <v>402</v>
      </c>
      <c r="V34" s="11" t="n">
        <v>337</v>
      </c>
      <c r="W34" s="11"/>
    </row>
    <row r="35" customFormat="false" ht="15" hidden="false" customHeight="false" outlineLevel="0" collapsed="false">
      <c r="A35" s="11" t="s">
        <v>53</v>
      </c>
      <c r="B35" s="11" t="s">
        <v>60</v>
      </c>
      <c r="C35" s="11" t="s">
        <v>195</v>
      </c>
      <c r="D35" s="11" t="s">
        <v>192</v>
      </c>
      <c r="E35" s="11" t="s">
        <v>36</v>
      </c>
      <c r="F35" s="21" t="n">
        <v>0.693714558022939</v>
      </c>
      <c r="G35" s="21" t="n">
        <v>0.598932074856612</v>
      </c>
      <c r="H35" s="21" t="n">
        <v>0.782222223922366</v>
      </c>
      <c r="I35" s="21" t="n">
        <v>0.750384011363691</v>
      </c>
      <c r="J35" s="22" t="n">
        <v>-0.0629442706076517</v>
      </c>
      <c r="K35" s="22" t="n">
        <v>0.0474711492520821</v>
      </c>
      <c r="L35" s="22" t="n">
        <v>-0.155987723141733</v>
      </c>
      <c r="M35" s="22" t="n">
        <v>0.0300991819264292</v>
      </c>
      <c r="N35" s="23" t="n">
        <v>0.184856955658353</v>
      </c>
      <c r="O35" s="23" t="n">
        <v>0.369713911316705</v>
      </c>
      <c r="P35" s="11" t="n">
        <v>494</v>
      </c>
      <c r="Q35" s="11" t="n">
        <v>369</v>
      </c>
      <c r="R35" s="11" t="n">
        <v>3686</v>
      </c>
      <c r="S35" s="11" t="n">
        <v>3868</v>
      </c>
      <c r="T35" s="11" t="n">
        <v>377</v>
      </c>
      <c r="U35" s="11" t="n">
        <v>221</v>
      </c>
      <c r="V35" s="11" t="n">
        <v>221</v>
      </c>
      <c r="W35" s="11"/>
    </row>
    <row r="36" customFormat="false" ht="15" hidden="false" customHeight="false" outlineLevel="0" collapsed="false">
      <c r="A36" s="11" t="s">
        <v>53</v>
      </c>
      <c r="B36" s="11" t="s">
        <v>60</v>
      </c>
      <c r="C36" s="11" t="s">
        <v>195</v>
      </c>
      <c r="D36" s="11" t="s">
        <v>192</v>
      </c>
      <c r="E36" s="11" t="s">
        <v>37</v>
      </c>
      <c r="F36" s="21" t="n">
        <v>0.784383323446863</v>
      </c>
      <c r="G36" s="21" t="n">
        <v>0.712901205655119</v>
      </c>
      <c r="H36" s="21" t="n">
        <v>0.768480486449971</v>
      </c>
      <c r="I36" s="21" t="n">
        <v>0.727099635897519</v>
      </c>
      <c r="J36" s="22" t="n">
        <v>-0.0301012672392916</v>
      </c>
      <c r="K36" s="22" t="n">
        <v>0.0434653651848296</v>
      </c>
      <c r="L36" s="22" t="n">
        <v>-0.115293383001558</v>
      </c>
      <c r="M36" s="22" t="n">
        <v>0.0550908485229744</v>
      </c>
      <c r="N36" s="23" t="n">
        <v>0.488601694713758</v>
      </c>
      <c r="O36" s="23" t="n">
        <v>0.774269596218319</v>
      </c>
      <c r="P36" s="11" t="n">
        <v>452</v>
      </c>
      <c r="Q36" s="11" t="n">
        <v>383</v>
      </c>
      <c r="R36" s="11" t="n">
        <v>3728</v>
      </c>
      <c r="S36" s="11" t="n">
        <v>3854</v>
      </c>
      <c r="T36" s="11" t="n">
        <v>350</v>
      </c>
      <c r="U36" s="11" t="n">
        <v>273</v>
      </c>
      <c r="V36" s="11" t="n">
        <v>273</v>
      </c>
      <c r="W36" s="11"/>
    </row>
    <row r="37" customFormat="false" ht="15" hidden="false" customHeight="false" outlineLevel="0" collapsed="false">
      <c r="A37" s="11" t="s">
        <v>53</v>
      </c>
      <c r="B37" s="11" t="s">
        <v>60</v>
      </c>
      <c r="C37" s="11" t="s">
        <v>195</v>
      </c>
      <c r="D37" s="11" t="s">
        <v>192</v>
      </c>
      <c r="E37" s="11" t="s">
        <v>38</v>
      </c>
      <c r="F37" s="21" t="n">
        <v>0.760400944516577</v>
      </c>
      <c r="G37" s="21" t="n">
        <v>0.717225195030078</v>
      </c>
      <c r="H37" s="21" t="n">
        <v>0.770970962187501</v>
      </c>
      <c r="I37" s="21" t="n">
        <v>0.725057529188118</v>
      </c>
      <c r="J37" s="22" t="n">
        <v>0.00273768351288346</v>
      </c>
      <c r="K37" s="22" t="n">
        <v>0.0498535915557611</v>
      </c>
      <c r="L37" s="22" t="n">
        <v>-0.0949753559364082</v>
      </c>
      <c r="M37" s="22" t="n">
        <v>0.100450722962175</v>
      </c>
      <c r="N37" s="23" t="n">
        <v>0.956206604600489</v>
      </c>
      <c r="O37" s="23" t="n">
        <v>0.956206604600489</v>
      </c>
      <c r="P37" s="11" t="n">
        <v>217</v>
      </c>
      <c r="Q37" s="11" t="n">
        <v>271</v>
      </c>
      <c r="R37" s="11" t="n">
        <v>3963</v>
      </c>
      <c r="S37" s="11" t="n">
        <v>3966</v>
      </c>
      <c r="T37" s="11" t="n">
        <v>171</v>
      </c>
      <c r="U37" s="11" t="n">
        <v>195</v>
      </c>
      <c r="V37" s="11" t="n">
        <v>171</v>
      </c>
      <c r="W37" s="11"/>
    </row>
    <row r="38" customFormat="false" ht="15" hidden="false" customHeight="false" outlineLevel="0" collapsed="false">
      <c r="A38" s="11" t="s">
        <v>53</v>
      </c>
      <c r="B38" s="11" t="s">
        <v>60</v>
      </c>
      <c r="C38" s="11" t="s">
        <v>195</v>
      </c>
      <c r="D38" s="11" t="s">
        <v>192</v>
      </c>
      <c r="E38" s="11" t="s">
        <v>39</v>
      </c>
      <c r="F38" s="21" t="n">
        <v>0.754179293171408</v>
      </c>
      <c r="G38" s="21" t="n">
        <v>0.760497472363862</v>
      </c>
      <c r="H38" s="21" t="n">
        <v>0.772662384751794</v>
      </c>
      <c r="I38" s="21" t="n">
        <v>0.721985941949851</v>
      </c>
      <c r="J38" s="22" t="n">
        <v>0.0569946219943958</v>
      </c>
      <c r="K38" s="22" t="n">
        <v>0.0389176599353689</v>
      </c>
      <c r="L38" s="22" t="n">
        <v>-0.0192839914789273</v>
      </c>
      <c r="M38" s="22" t="n">
        <v>0.133273235467719</v>
      </c>
      <c r="N38" s="23" t="n">
        <v>0.14305942448495</v>
      </c>
      <c r="O38" s="23" t="n">
        <v>0.357648561212374</v>
      </c>
      <c r="P38" s="11" t="n">
        <v>425</v>
      </c>
      <c r="Q38" s="11" t="n">
        <v>568</v>
      </c>
      <c r="R38" s="11" t="n">
        <v>3755</v>
      </c>
      <c r="S38" s="11" t="n">
        <v>3669</v>
      </c>
      <c r="T38" s="11" t="n">
        <v>303</v>
      </c>
      <c r="U38" s="11" t="n">
        <v>432</v>
      </c>
      <c r="V38" s="11" t="n">
        <v>303</v>
      </c>
      <c r="W38" s="11"/>
    </row>
    <row r="39" customFormat="false" ht="15" hidden="false" customHeight="false" outlineLevel="0" collapsed="false">
      <c r="A39" s="11" t="s">
        <v>53</v>
      </c>
      <c r="B39" s="11" t="s">
        <v>60</v>
      </c>
      <c r="C39" s="11" t="s">
        <v>195</v>
      </c>
      <c r="D39" s="11" t="s">
        <v>192</v>
      </c>
      <c r="E39" s="11" t="s">
        <v>40</v>
      </c>
      <c r="F39" s="21" t="n">
        <v>0.802468352504772</v>
      </c>
      <c r="G39" s="21" t="n">
        <v>0.82404830047802</v>
      </c>
      <c r="H39" s="21" t="n">
        <v>0.766944123750909</v>
      </c>
      <c r="I39" s="21" t="n">
        <v>0.713561924715862</v>
      </c>
      <c r="J39" s="22" t="n">
        <v>0.0749621470082953</v>
      </c>
      <c r="K39" s="22" t="n">
        <v>0.0337245103561108</v>
      </c>
      <c r="L39" s="22" t="n">
        <v>0.0088621067103182</v>
      </c>
      <c r="M39" s="22" t="n">
        <v>0.141062187306272</v>
      </c>
      <c r="N39" s="23" t="n">
        <v>0.0262306785912182</v>
      </c>
      <c r="O39" s="23" t="n">
        <v>0.131153392956091</v>
      </c>
      <c r="P39" s="11" t="n">
        <v>507</v>
      </c>
      <c r="Q39" s="11" t="n">
        <v>580</v>
      </c>
      <c r="R39" s="11" t="n">
        <v>3673</v>
      </c>
      <c r="S39" s="11" t="n">
        <v>3657</v>
      </c>
      <c r="T39" s="11" t="n">
        <v>411</v>
      </c>
      <c r="U39" s="11" t="n">
        <v>478</v>
      </c>
      <c r="V39" s="11" t="n">
        <v>411</v>
      </c>
      <c r="W39" s="11"/>
    </row>
    <row r="40" customFormat="false" ht="15" hidden="false" customHeight="false" outlineLevel="0" collapsed="false">
      <c r="A40" s="11" t="s">
        <v>53</v>
      </c>
      <c r="B40" s="11" t="s">
        <v>60</v>
      </c>
      <c r="C40" s="11" t="s">
        <v>195</v>
      </c>
      <c r="D40" s="11" t="s">
        <v>192</v>
      </c>
      <c r="E40" s="11" t="s">
        <v>41</v>
      </c>
      <c r="F40" s="21" t="n">
        <v>0.856296317342486</v>
      </c>
      <c r="G40" s="21" t="n">
        <v>0.790753497744799</v>
      </c>
      <c r="H40" s="21" t="n">
        <v>0.758713950549429</v>
      </c>
      <c r="I40" s="21" t="n">
        <v>0.714953798733288</v>
      </c>
      <c r="J40" s="22" t="n">
        <v>-0.0217826677815452</v>
      </c>
      <c r="K40" s="22" t="n">
        <v>0.0357205095108337</v>
      </c>
      <c r="L40" s="22" t="n">
        <v>-0.0917948664227792</v>
      </c>
      <c r="M40" s="22" t="n">
        <v>0.0482295308596888</v>
      </c>
      <c r="N40" s="23" t="n">
        <v>0.541988717352824</v>
      </c>
      <c r="O40" s="23" t="n">
        <v>0.774269596218319</v>
      </c>
      <c r="P40" s="11" t="n">
        <v>386</v>
      </c>
      <c r="Q40" s="11" t="n">
        <v>319</v>
      </c>
      <c r="R40" s="11" t="n">
        <v>3794</v>
      </c>
      <c r="S40" s="11" t="n">
        <v>3918</v>
      </c>
      <c r="T40" s="11" t="n">
        <v>320</v>
      </c>
      <c r="U40" s="11" t="n">
        <v>252</v>
      </c>
      <c r="V40" s="11" t="n">
        <v>252</v>
      </c>
      <c r="W40" s="11"/>
    </row>
    <row r="41" customFormat="false" ht="15" hidden="false" customHeight="false" outlineLevel="0" collapsed="false">
      <c r="A41" s="11" t="s">
        <v>53</v>
      </c>
      <c r="B41" s="11" t="s">
        <v>60</v>
      </c>
      <c r="C41" s="11" t="s">
        <v>195</v>
      </c>
      <c r="D41" s="11" t="s">
        <v>192</v>
      </c>
      <c r="E41" s="11" t="s">
        <v>42</v>
      </c>
      <c r="F41" s="21" t="n">
        <v>0.671122557823313</v>
      </c>
      <c r="G41" s="21" t="n">
        <v>0.731214043778875</v>
      </c>
      <c r="H41" s="21" t="n">
        <v>0.781337255412617</v>
      </c>
      <c r="I41" s="21" t="n">
        <v>0.724364548841172</v>
      </c>
      <c r="J41" s="22" t="n">
        <v>0.117064192527008</v>
      </c>
      <c r="K41" s="22" t="n">
        <v>0.0365377471207111</v>
      </c>
      <c r="L41" s="22" t="n">
        <v>0.0454502081704147</v>
      </c>
      <c r="M41" s="22" t="n">
        <v>0.188678176883602</v>
      </c>
      <c r="N41" s="23" t="n">
        <v>0.0013556790204111</v>
      </c>
      <c r="O41" s="23" t="n">
        <v>0.013556790204111</v>
      </c>
      <c r="P41" s="11" t="n">
        <v>530</v>
      </c>
      <c r="Q41" s="11" t="n">
        <v>580</v>
      </c>
      <c r="R41" s="11" t="n">
        <v>3650</v>
      </c>
      <c r="S41" s="11" t="n">
        <v>3657</v>
      </c>
      <c r="T41" s="11" t="n">
        <v>364</v>
      </c>
      <c r="U41" s="11" t="n">
        <v>422</v>
      </c>
      <c r="V41" s="11" t="n">
        <v>364</v>
      </c>
      <c r="W41" s="11"/>
    </row>
    <row r="42" customFormat="false" ht="15" hidden="false" customHeight="false" outlineLevel="0" collapsed="false">
      <c r="A42" s="11" t="s">
        <v>53</v>
      </c>
      <c r="B42" s="11" t="s">
        <v>62</v>
      </c>
      <c r="C42" s="11" t="s">
        <v>196</v>
      </c>
      <c r="D42" s="11" t="s">
        <v>192</v>
      </c>
      <c r="E42" s="11" t="s">
        <v>33</v>
      </c>
      <c r="F42" s="21" t="n">
        <v>0.828398882501752</v>
      </c>
      <c r="G42" s="21" t="n">
        <v>0.79007935447892</v>
      </c>
      <c r="H42" s="21" t="n">
        <v>0.790218018919477</v>
      </c>
      <c r="I42" s="21" t="n">
        <v>0.791697356429219</v>
      </c>
      <c r="J42" s="22" t="n">
        <v>-0.0397988655325746</v>
      </c>
      <c r="K42" s="22" t="n">
        <v>0.0365535310820538</v>
      </c>
      <c r="L42" s="22" t="n">
        <v>-0.1114437864534</v>
      </c>
      <c r="M42" s="22" t="n">
        <v>0.0318460553882509</v>
      </c>
      <c r="N42" s="23" t="n">
        <v>0.276249562265631</v>
      </c>
      <c r="O42" s="23" t="n">
        <v>0.519457269937626</v>
      </c>
      <c r="P42" s="11" t="n">
        <v>571</v>
      </c>
      <c r="Q42" s="11" t="n">
        <v>328</v>
      </c>
      <c r="R42" s="11" t="n">
        <v>3257</v>
      </c>
      <c r="S42" s="11" t="n">
        <v>3452</v>
      </c>
      <c r="T42" s="11" t="n">
        <v>475</v>
      </c>
      <c r="U42" s="11" t="n">
        <v>259</v>
      </c>
      <c r="V42" s="11" t="n">
        <v>259</v>
      </c>
      <c r="W42" s="11"/>
    </row>
    <row r="43" customFormat="false" ht="15" hidden="false" customHeight="false" outlineLevel="0" collapsed="false">
      <c r="A43" s="11" t="s">
        <v>53</v>
      </c>
      <c r="B43" s="11" t="s">
        <v>62</v>
      </c>
      <c r="C43" s="11" t="s">
        <v>196</v>
      </c>
      <c r="D43" s="11" t="s">
        <v>192</v>
      </c>
      <c r="E43" s="11" t="s">
        <v>34</v>
      </c>
      <c r="F43" s="21" t="n">
        <v>0.622437906354822</v>
      </c>
      <c r="G43" s="21" t="n">
        <v>0.538380145212825</v>
      </c>
      <c r="H43" s="21" t="n">
        <v>0.796541870614757</v>
      </c>
      <c r="I43" s="21" t="n">
        <v>0.792508776541139</v>
      </c>
      <c r="J43" s="22" t="n">
        <v>-0.0800246670683781</v>
      </c>
      <c r="K43" s="22" t="n">
        <v>0.0747245413592251</v>
      </c>
      <c r="L43" s="22" t="n">
        <v>-0.226484768132459</v>
      </c>
      <c r="M43" s="22" t="n">
        <v>0.0664354339957031</v>
      </c>
      <c r="N43" s="23" t="n">
        <v>0.284201423085477</v>
      </c>
      <c r="O43" s="23" t="n">
        <v>0.519457269937626</v>
      </c>
      <c r="P43" s="11" t="n">
        <v>115</v>
      </c>
      <c r="Q43" s="11" t="n">
        <v>212</v>
      </c>
      <c r="R43" s="11" t="n">
        <v>3713</v>
      </c>
      <c r="S43" s="11" t="n">
        <v>3568</v>
      </c>
      <c r="T43" s="11" t="n">
        <v>69</v>
      </c>
      <c r="U43" s="11" t="n">
        <v>124</v>
      </c>
      <c r="V43" s="11" t="n">
        <v>69</v>
      </c>
      <c r="W43" s="11"/>
    </row>
    <row r="44" customFormat="false" ht="15" hidden="false" customHeight="false" outlineLevel="0" collapsed="false">
      <c r="A44" s="11" t="s">
        <v>53</v>
      </c>
      <c r="B44" s="11" t="s">
        <v>62</v>
      </c>
      <c r="C44" s="11" t="s">
        <v>196</v>
      </c>
      <c r="D44" s="11" t="s">
        <v>192</v>
      </c>
      <c r="E44" s="11" t="s">
        <v>35</v>
      </c>
      <c r="F44" s="21" t="n">
        <v>0.822193396401224</v>
      </c>
      <c r="G44" s="21" t="n">
        <v>0.802980840238752</v>
      </c>
      <c r="H44" s="21" t="n">
        <v>0.790892340414066</v>
      </c>
      <c r="I44" s="21" t="n">
        <v>0.788921884726348</v>
      </c>
      <c r="J44" s="22" t="n">
        <v>-0.0172421004747534</v>
      </c>
      <c r="K44" s="22" t="n">
        <v>0.0364617036031309</v>
      </c>
      <c r="L44" s="22" t="n">
        <v>-0.08870703953689</v>
      </c>
      <c r="M44" s="22" t="n">
        <v>0.0542228385873831</v>
      </c>
      <c r="N44" s="23" t="n">
        <v>0.63629703191965</v>
      </c>
      <c r="O44" s="23" t="n">
        <v>0.718449842180754</v>
      </c>
      <c r="P44" s="11" t="n">
        <v>387</v>
      </c>
      <c r="Q44" s="11" t="n">
        <v>467</v>
      </c>
      <c r="R44" s="11" t="n">
        <v>3441</v>
      </c>
      <c r="S44" s="11" t="n">
        <v>3313</v>
      </c>
      <c r="T44" s="11" t="n">
        <v>331</v>
      </c>
      <c r="U44" s="11" t="n">
        <v>375</v>
      </c>
      <c r="V44" s="11" t="n">
        <v>331</v>
      </c>
      <c r="W44" s="11"/>
    </row>
    <row r="45" customFormat="false" ht="15" hidden="false" customHeight="false" outlineLevel="0" collapsed="false">
      <c r="A45" s="11" t="s">
        <v>53</v>
      </c>
      <c r="B45" s="11" t="s">
        <v>62</v>
      </c>
      <c r="C45" s="11" t="s">
        <v>196</v>
      </c>
      <c r="D45" s="11" t="s">
        <v>192</v>
      </c>
      <c r="E45" s="11" t="s">
        <v>36</v>
      </c>
      <c r="F45" s="21" t="n">
        <v>0.705303386126337</v>
      </c>
      <c r="G45" s="21" t="n">
        <v>0.73720066915877</v>
      </c>
      <c r="H45" s="21" t="n">
        <v>0.809862737089046</v>
      </c>
      <c r="I45" s="21" t="n">
        <v>0.802976778799859</v>
      </c>
      <c r="J45" s="22" t="n">
        <v>0.038783241321619</v>
      </c>
      <c r="K45" s="22" t="n">
        <v>0.0472488013795346</v>
      </c>
      <c r="L45" s="22" t="n">
        <v>-0.0538244093822689</v>
      </c>
      <c r="M45" s="22" t="n">
        <v>0.131390892025507</v>
      </c>
      <c r="N45" s="23" t="n">
        <v>0.411743015188705</v>
      </c>
      <c r="O45" s="23" t="n">
        <v>0.588204307412436</v>
      </c>
      <c r="P45" s="11" t="n">
        <v>469</v>
      </c>
      <c r="Q45" s="11" t="n">
        <v>338</v>
      </c>
      <c r="R45" s="11" t="n">
        <v>3359</v>
      </c>
      <c r="S45" s="11" t="n">
        <v>3442</v>
      </c>
      <c r="T45" s="11" t="n">
        <v>370</v>
      </c>
      <c r="U45" s="11" t="n">
        <v>249</v>
      </c>
      <c r="V45" s="11" t="n">
        <v>249</v>
      </c>
      <c r="W45" s="11"/>
    </row>
    <row r="46" customFormat="false" ht="15" hidden="false" customHeight="false" outlineLevel="0" collapsed="false">
      <c r="A46" s="11" t="s">
        <v>53</v>
      </c>
      <c r="B46" s="11" t="s">
        <v>62</v>
      </c>
      <c r="C46" s="11" t="s">
        <v>196</v>
      </c>
      <c r="D46" s="11" t="s">
        <v>192</v>
      </c>
      <c r="E46" s="11" t="s">
        <v>37</v>
      </c>
      <c r="F46" s="21" t="n">
        <v>0.800155667331372</v>
      </c>
      <c r="G46" s="21" t="n">
        <v>0.792471123287468</v>
      </c>
      <c r="H46" s="21" t="n">
        <v>0.794423096433973</v>
      </c>
      <c r="I46" s="21" t="n">
        <v>0.791421196548084</v>
      </c>
      <c r="J46" s="22" t="n">
        <v>-0.00468264415801539</v>
      </c>
      <c r="K46" s="22" t="n">
        <v>0.0441118444711877</v>
      </c>
      <c r="L46" s="22" t="n">
        <v>-0.0911418593215432</v>
      </c>
      <c r="M46" s="22" t="n">
        <v>0.0817765710055124</v>
      </c>
      <c r="N46" s="23" t="n">
        <v>0.915460249710654</v>
      </c>
      <c r="O46" s="23" t="n">
        <v>0.915460249710654</v>
      </c>
      <c r="P46" s="11" t="n">
        <v>417</v>
      </c>
      <c r="Q46" s="11" t="n">
        <v>347</v>
      </c>
      <c r="R46" s="11" t="n">
        <v>3411</v>
      </c>
      <c r="S46" s="11" t="n">
        <v>3433</v>
      </c>
      <c r="T46" s="11" t="n">
        <v>322</v>
      </c>
      <c r="U46" s="11" t="n">
        <v>275</v>
      </c>
      <c r="V46" s="11" t="n">
        <v>275</v>
      </c>
      <c r="W46" s="11"/>
    </row>
    <row r="47" customFormat="false" ht="15" hidden="false" customHeight="false" outlineLevel="0" collapsed="false">
      <c r="A47" s="11" t="s">
        <v>53</v>
      </c>
      <c r="B47" s="11" t="s">
        <v>62</v>
      </c>
      <c r="C47" s="11" t="s">
        <v>196</v>
      </c>
      <c r="D47" s="11" t="s">
        <v>192</v>
      </c>
      <c r="E47" s="11" t="s">
        <v>38</v>
      </c>
      <c r="F47" s="21" t="n">
        <v>0.790805348145789</v>
      </c>
      <c r="G47" s="21" t="n">
        <v>0.765251814857586</v>
      </c>
      <c r="H47" s="21" t="n">
        <v>0.79534502429678</v>
      </c>
      <c r="I47" s="21" t="n">
        <v>0.792308257413766</v>
      </c>
      <c r="J47" s="22" t="n">
        <v>-0.0225167664051882</v>
      </c>
      <c r="K47" s="22" t="n">
        <v>0.0491113614616198</v>
      </c>
      <c r="L47" s="22" t="n">
        <v>-0.118775034869963</v>
      </c>
      <c r="M47" s="22" t="n">
        <v>0.0737415020595866</v>
      </c>
      <c r="N47" s="23" t="n">
        <v>0.646604857962679</v>
      </c>
      <c r="O47" s="23" t="n">
        <v>0.718449842180754</v>
      </c>
      <c r="P47" s="11" t="n">
        <v>198</v>
      </c>
      <c r="Q47" s="11" t="n">
        <v>258</v>
      </c>
      <c r="R47" s="11" t="n">
        <v>3630</v>
      </c>
      <c r="S47" s="11" t="n">
        <v>3522</v>
      </c>
      <c r="T47" s="11" t="n">
        <v>160</v>
      </c>
      <c r="U47" s="11" t="n">
        <v>197</v>
      </c>
      <c r="V47" s="11" t="n">
        <v>160</v>
      </c>
      <c r="W47" s="11"/>
    </row>
    <row r="48" customFormat="false" ht="15" hidden="false" customHeight="false" outlineLevel="0" collapsed="false">
      <c r="A48" s="11" t="s">
        <v>53</v>
      </c>
      <c r="B48" s="11" t="s">
        <v>62</v>
      </c>
      <c r="C48" s="11" t="s">
        <v>196</v>
      </c>
      <c r="D48" s="11" t="s">
        <v>192</v>
      </c>
      <c r="E48" s="11" t="s">
        <v>39</v>
      </c>
      <c r="F48" s="21" t="n">
        <v>0.749075379116864</v>
      </c>
      <c r="G48" s="21" t="n">
        <v>0.845726357111244</v>
      </c>
      <c r="H48" s="21" t="n">
        <v>0.800267369510792</v>
      </c>
      <c r="I48" s="21" t="n">
        <v>0.78722234189047</v>
      </c>
      <c r="J48" s="22" t="n">
        <v>0.109696005614702</v>
      </c>
      <c r="K48" s="22" t="n">
        <v>0.0377219463226143</v>
      </c>
      <c r="L48" s="22" t="n">
        <v>0.0357609908223779</v>
      </c>
      <c r="M48" s="22" t="n">
        <v>0.183631020407026</v>
      </c>
      <c r="N48" s="23" t="n">
        <v>0.0036373027751661</v>
      </c>
      <c r="O48" s="23" t="n">
        <v>0.036373027751661</v>
      </c>
      <c r="P48" s="11" t="n">
        <v>375</v>
      </c>
      <c r="Q48" s="11" t="n">
        <v>506</v>
      </c>
      <c r="R48" s="11" t="n">
        <v>3453</v>
      </c>
      <c r="S48" s="11" t="n">
        <v>3274</v>
      </c>
      <c r="T48" s="11" t="n">
        <v>284</v>
      </c>
      <c r="U48" s="11" t="n">
        <v>428</v>
      </c>
      <c r="V48" s="11" t="n">
        <v>284</v>
      </c>
      <c r="W48" s="11"/>
    </row>
    <row r="49" customFormat="false" ht="15" hidden="false" customHeight="false" outlineLevel="0" collapsed="false">
      <c r="A49" s="11" t="s">
        <v>53</v>
      </c>
      <c r="B49" s="11" t="s">
        <v>62</v>
      </c>
      <c r="C49" s="11" t="s">
        <v>196</v>
      </c>
      <c r="D49" s="11" t="s">
        <v>192</v>
      </c>
      <c r="E49" s="11" t="s">
        <v>40</v>
      </c>
      <c r="F49" s="21" t="n">
        <v>0.81786269839187</v>
      </c>
      <c r="G49" s="21" t="n">
        <v>0.783094734101486</v>
      </c>
      <c r="H49" s="21" t="n">
        <v>0.792637681880636</v>
      </c>
      <c r="I49" s="21" t="n">
        <v>0.792467132065333</v>
      </c>
      <c r="J49" s="22" t="n">
        <v>-0.034597414475081</v>
      </c>
      <c r="K49" s="22" t="n">
        <v>0.0341968004291303</v>
      </c>
      <c r="L49" s="22" t="n">
        <v>-0.101623143316177</v>
      </c>
      <c r="M49" s="22" t="n">
        <v>0.0324283143660144</v>
      </c>
      <c r="N49" s="23" t="n">
        <v>0.311674361962575</v>
      </c>
      <c r="O49" s="23" t="n">
        <v>0.519457269937626</v>
      </c>
      <c r="P49" s="11" t="n">
        <v>459</v>
      </c>
      <c r="Q49" s="11" t="n">
        <v>474</v>
      </c>
      <c r="R49" s="11" t="n">
        <v>3369</v>
      </c>
      <c r="S49" s="11" t="n">
        <v>3306</v>
      </c>
      <c r="T49" s="11" t="n">
        <v>382</v>
      </c>
      <c r="U49" s="11" t="n">
        <v>372</v>
      </c>
      <c r="V49" s="11" t="n">
        <v>372</v>
      </c>
      <c r="W49" s="11"/>
    </row>
    <row r="50" customFormat="false" ht="15" hidden="false" customHeight="false" outlineLevel="0" collapsed="false">
      <c r="A50" s="11" t="s">
        <v>53</v>
      </c>
      <c r="B50" s="11" t="s">
        <v>62</v>
      </c>
      <c r="C50" s="11" t="s">
        <v>196</v>
      </c>
      <c r="D50" s="11" t="s">
        <v>192</v>
      </c>
      <c r="E50" s="11" t="s">
        <v>41</v>
      </c>
      <c r="F50" s="21" t="n">
        <v>0.884834470486254</v>
      </c>
      <c r="G50" s="21" t="n">
        <v>0.831205851277973</v>
      </c>
      <c r="H50" s="21" t="n">
        <v>0.783200003665494</v>
      </c>
      <c r="I50" s="21" t="n">
        <v>0.785500939461462</v>
      </c>
      <c r="J50" s="22" t="n">
        <v>-0.0559295550042483</v>
      </c>
      <c r="K50" s="22" t="n">
        <v>0.0347052421428437</v>
      </c>
      <c r="L50" s="22" t="n">
        <v>-0.123951829604222</v>
      </c>
      <c r="M50" s="22" t="n">
        <v>0.0120927195957253</v>
      </c>
      <c r="N50" s="23" t="n">
        <v>0.10705787789801</v>
      </c>
      <c r="O50" s="23" t="n">
        <v>0.519457269937626</v>
      </c>
      <c r="P50" s="11" t="n">
        <v>340</v>
      </c>
      <c r="Q50" s="11" t="n">
        <v>290</v>
      </c>
      <c r="R50" s="11" t="n">
        <v>3488</v>
      </c>
      <c r="S50" s="11" t="n">
        <v>3490</v>
      </c>
      <c r="T50" s="11" t="n">
        <v>290</v>
      </c>
      <c r="U50" s="11" t="n">
        <v>241</v>
      </c>
      <c r="V50" s="11" t="n">
        <v>241</v>
      </c>
      <c r="W50" s="11"/>
    </row>
    <row r="51" customFormat="false" ht="15" hidden="false" customHeight="false" outlineLevel="0" collapsed="false">
      <c r="A51" s="11" t="s">
        <v>53</v>
      </c>
      <c r="B51" s="11" t="s">
        <v>62</v>
      </c>
      <c r="C51" s="11" t="s">
        <v>196</v>
      </c>
      <c r="D51" s="11" t="s">
        <v>192</v>
      </c>
      <c r="E51" s="11" t="s">
        <v>42</v>
      </c>
      <c r="F51" s="21" t="n">
        <v>0.766318440592821</v>
      </c>
      <c r="G51" s="21" t="n">
        <v>0.795486296526551</v>
      </c>
      <c r="H51" s="21" t="n">
        <v>0.798329950337702</v>
      </c>
      <c r="I51" s="21" t="n">
        <v>0.791257738350092</v>
      </c>
      <c r="J51" s="22" t="n">
        <v>0.0362400679213415</v>
      </c>
      <c r="K51" s="22" t="n">
        <v>0.0331787232630906</v>
      </c>
      <c r="L51" s="22" t="n">
        <v>-0.0287902296743161</v>
      </c>
      <c r="M51" s="22" t="n">
        <v>0.101270365516999</v>
      </c>
      <c r="N51" s="23" t="n">
        <v>0.274715185964772</v>
      </c>
      <c r="O51" s="23" t="n">
        <v>0.519457269937626</v>
      </c>
      <c r="P51" s="11" t="n">
        <v>497</v>
      </c>
      <c r="Q51" s="11" t="n">
        <v>560</v>
      </c>
      <c r="R51" s="11" t="n">
        <v>3331</v>
      </c>
      <c r="S51" s="11" t="n">
        <v>3220</v>
      </c>
      <c r="T51" s="11" t="n">
        <v>370</v>
      </c>
      <c r="U51" s="11" t="n">
        <v>443</v>
      </c>
      <c r="V51" s="11" t="n">
        <v>370</v>
      </c>
      <c r="W51" s="11"/>
    </row>
    <row r="52" customFormat="false" ht="15" hidden="false" customHeight="false" outlineLevel="0" collapsed="false">
      <c r="A52" s="11" t="s">
        <v>53</v>
      </c>
      <c r="B52" s="11" t="s">
        <v>64</v>
      </c>
      <c r="C52" s="11" t="s">
        <v>197</v>
      </c>
      <c r="D52" s="11" t="s">
        <v>192</v>
      </c>
      <c r="E52" s="11" t="s">
        <v>33</v>
      </c>
      <c r="F52" s="21" t="n">
        <v>0.821055426517723</v>
      </c>
      <c r="G52" s="21" t="n">
        <v>0.816028911996723</v>
      </c>
      <c r="H52" s="21" t="n">
        <v>0.795161406286045</v>
      </c>
      <c r="I52" s="21" t="n">
        <v>0.7807138998047</v>
      </c>
      <c r="J52" s="22" t="n">
        <v>0.00942099196034657</v>
      </c>
      <c r="K52" s="22" t="n">
        <v>0.033537070982853</v>
      </c>
      <c r="L52" s="22" t="n">
        <v>-0.0563116671660453</v>
      </c>
      <c r="M52" s="22" t="n">
        <v>0.0751536510867385</v>
      </c>
      <c r="N52" s="23" t="n">
        <v>0.778777295478393</v>
      </c>
      <c r="O52" s="23" t="n">
        <v>0.831882320426383</v>
      </c>
      <c r="P52" s="11" t="n">
        <v>616</v>
      </c>
      <c r="Q52" s="11" t="n">
        <v>407</v>
      </c>
      <c r="R52" s="11" t="n">
        <v>3725</v>
      </c>
      <c r="S52" s="11" t="n">
        <v>4061</v>
      </c>
      <c r="T52" s="11" t="n">
        <v>505</v>
      </c>
      <c r="U52" s="11" t="n">
        <v>332</v>
      </c>
      <c r="V52" s="11" t="n">
        <v>332</v>
      </c>
      <c r="W52" s="11"/>
    </row>
    <row r="53" customFormat="false" ht="15" hidden="false" customHeight="false" outlineLevel="0" collapsed="false">
      <c r="A53" s="11" t="s">
        <v>53</v>
      </c>
      <c r="B53" s="11" t="s">
        <v>64</v>
      </c>
      <c r="C53" s="11" t="s">
        <v>197</v>
      </c>
      <c r="D53" s="11" t="s">
        <v>192</v>
      </c>
      <c r="E53" s="11" t="s">
        <v>34</v>
      </c>
      <c r="F53" s="21" t="n">
        <v>0.499730409616284</v>
      </c>
      <c r="G53" s="21" t="n">
        <v>0.467922973717482</v>
      </c>
      <c r="H53" s="21" t="n">
        <v>0.801549352832491</v>
      </c>
      <c r="I53" s="21" t="n">
        <v>0.78443082688724</v>
      </c>
      <c r="J53" s="22" t="n">
        <v>-0.0146889099535525</v>
      </c>
      <c r="K53" s="22" t="n">
        <v>0.0617648559421334</v>
      </c>
      <c r="L53" s="22" t="n">
        <v>-0.135748027600134</v>
      </c>
      <c r="M53" s="22" t="n">
        <v>0.106370207693029</v>
      </c>
      <c r="N53" s="23" t="n">
        <v>0.812020807441365</v>
      </c>
      <c r="O53" s="23" t="n">
        <v>0.831882320426383</v>
      </c>
      <c r="P53" s="11" t="n">
        <v>192</v>
      </c>
      <c r="Q53" s="11" t="n">
        <v>265</v>
      </c>
      <c r="R53" s="11" t="n">
        <v>4149</v>
      </c>
      <c r="S53" s="11" t="n">
        <v>4203</v>
      </c>
      <c r="T53" s="11" t="n">
        <v>79</v>
      </c>
      <c r="U53" s="11" t="n">
        <v>128</v>
      </c>
      <c r="V53" s="11" t="n">
        <v>79</v>
      </c>
      <c r="W53" s="11"/>
    </row>
    <row r="54" customFormat="false" ht="15" hidden="false" customHeight="false" outlineLevel="0" collapsed="false">
      <c r="A54" s="11" t="s">
        <v>53</v>
      </c>
      <c r="B54" s="11" t="s">
        <v>64</v>
      </c>
      <c r="C54" s="11" t="s">
        <v>197</v>
      </c>
      <c r="D54" s="11" t="s">
        <v>192</v>
      </c>
      <c r="E54" s="11" t="s">
        <v>35</v>
      </c>
      <c r="F54" s="21" t="n">
        <v>0.85019431237122</v>
      </c>
      <c r="G54" s="21" t="n">
        <v>0.826463120295181</v>
      </c>
      <c r="H54" s="21" t="n">
        <v>0.790417205776917</v>
      </c>
      <c r="I54" s="21" t="n">
        <v>0.773088414193234</v>
      </c>
      <c r="J54" s="22" t="n">
        <v>-0.0064024004923562</v>
      </c>
      <c r="K54" s="22" t="n">
        <v>0.0301590249567349</v>
      </c>
      <c r="L54" s="22" t="n">
        <v>-0.0655140894075566</v>
      </c>
      <c r="M54" s="22" t="n">
        <v>0.0527092884228443</v>
      </c>
      <c r="N54" s="23" t="n">
        <v>0.831882320426383</v>
      </c>
      <c r="O54" s="23" t="n">
        <v>0.831882320426383</v>
      </c>
      <c r="P54" s="11" t="n">
        <v>425</v>
      </c>
      <c r="Q54" s="11" t="n">
        <v>547</v>
      </c>
      <c r="R54" s="11" t="n">
        <v>3916</v>
      </c>
      <c r="S54" s="11" t="n">
        <v>3921</v>
      </c>
      <c r="T54" s="11" t="n">
        <v>356</v>
      </c>
      <c r="U54" s="11" t="n">
        <v>452</v>
      </c>
      <c r="V54" s="11" t="n">
        <v>356</v>
      </c>
      <c r="W54" s="11"/>
    </row>
    <row r="55" customFormat="false" ht="15" hidden="false" customHeight="false" outlineLevel="0" collapsed="false">
      <c r="A55" s="11" t="s">
        <v>53</v>
      </c>
      <c r="B55" s="11" t="s">
        <v>64</v>
      </c>
      <c r="C55" s="11" t="s">
        <v>197</v>
      </c>
      <c r="D55" s="11" t="s">
        <v>192</v>
      </c>
      <c r="E55" s="11" t="s">
        <v>36</v>
      </c>
      <c r="F55" s="21" t="n">
        <v>0.707757262424074</v>
      </c>
      <c r="G55" s="21" t="n">
        <v>0.679176425889556</v>
      </c>
      <c r="H55" s="21" t="n">
        <v>0.812563393869811</v>
      </c>
      <c r="I55" s="21" t="n">
        <v>0.804952334905144</v>
      </c>
      <c r="J55" s="22" t="n">
        <v>-0.0209697775698502</v>
      </c>
      <c r="K55" s="22" t="n">
        <v>0.0417348496721163</v>
      </c>
      <c r="L55" s="22" t="n">
        <v>-0.102770082927198</v>
      </c>
      <c r="M55" s="22" t="n">
        <v>0.0608305277874978</v>
      </c>
      <c r="N55" s="23" t="n">
        <v>0.615349290563968</v>
      </c>
      <c r="O55" s="23" t="n">
        <v>0.831882320426383</v>
      </c>
      <c r="P55" s="11" t="n">
        <v>520</v>
      </c>
      <c r="Q55" s="11" t="n">
        <v>396</v>
      </c>
      <c r="R55" s="11" t="n">
        <v>3821</v>
      </c>
      <c r="S55" s="11" t="n">
        <v>4072</v>
      </c>
      <c r="T55" s="11" t="n">
        <v>387</v>
      </c>
      <c r="U55" s="11" t="n">
        <v>269</v>
      </c>
      <c r="V55" s="11" t="n">
        <v>269</v>
      </c>
      <c r="W55" s="11"/>
    </row>
    <row r="56" customFormat="false" ht="15" hidden="false" customHeight="false" outlineLevel="0" collapsed="false">
      <c r="A56" s="11" t="s">
        <v>53</v>
      </c>
      <c r="B56" s="11" t="s">
        <v>64</v>
      </c>
      <c r="C56" s="11" t="s">
        <v>197</v>
      </c>
      <c r="D56" s="11" t="s">
        <v>192</v>
      </c>
      <c r="E56" s="11" t="s">
        <v>37</v>
      </c>
      <c r="F56" s="21" t="n">
        <v>0.807547664487964</v>
      </c>
      <c r="G56" s="21" t="n">
        <v>0.767982986340216</v>
      </c>
      <c r="H56" s="21" t="n">
        <v>0.796908601287109</v>
      </c>
      <c r="I56" s="21" t="n">
        <v>0.786011715402067</v>
      </c>
      <c r="J56" s="22" t="n">
        <v>-0.0286677922627052</v>
      </c>
      <c r="K56" s="22" t="n">
        <v>0.0332627781119511</v>
      </c>
      <c r="L56" s="22" t="n">
        <v>-0.0938628373621293</v>
      </c>
      <c r="M56" s="22" t="n">
        <v>0.036527252836719</v>
      </c>
      <c r="N56" s="23" t="n">
        <v>0.388765649546327</v>
      </c>
      <c r="O56" s="23" t="n">
        <v>0.647942749243878</v>
      </c>
      <c r="P56" s="11" t="n">
        <v>478</v>
      </c>
      <c r="Q56" s="11" t="n">
        <v>396</v>
      </c>
      <c r="R56" s="11" t="n">
        <v>3863</v>
      </c>
      <c r="S56" s="11" t="n">
        <v>4072</v>
      </c>
      <c r="T56" s="11" t="n">
        <v>367</v>
      </c>
      <c r="U56" s="11" t="n">
        <v>304</v>
      </c>
      <c r="V56" s="11" t="n">
        <v>304</v>
      </c>
      <c r="W56" s="11"/>
    </row>
    <row r="57" customFormat="false" ht="15" hidden="false" customHeight="false" outlineLevel="0" collapsed="false">
      <c r="A57" s="11" t="s">
        <v>53</v>
      </c>
      <c r="B57" s="11" t="s">
        <v>64</v>
      </c>
      <c r="C57" s="11" t="s">
        <v>197</v>
      </c>
      <c r="D57" s="11" t="s">
        <v>192</v>
      </c>
      <c r="E57" s="11" t="s">
        <v>38</v>
      </c>
      <c r="F57" s="21" t="n">
        <v>0.787825211148056</v>
      </c>
      <c r="G57" s="21" t="n">
        <v>0.687235655566816</v>
      </c>
      <c r="H57" s="21" t="n">
        <v>0.798749219079587</v>
      </c>
      <c r="I57" s="21" t="n">
        <v>0.785828514468944</v>
      </c>
      <c r="J57" s="22" t="n">
        <v>-0.0876688509705955</v>
      </c>
      <c r="K57" s="22" t="n">
        <v>0.0491179712811273</v>
      </c>
      <c r="L57" s="22" t="n">
        <v>-0.183940074681605</v>
      </c>
      <c r="M57" s="22" t="n">
        <v>0.00860237274041402</v>
      </c>
      <c r="N57" s="23" t="n">
        <v>0.0742835368608909</v>
      </c>
      <c r="O57" s="23" t="n">
        <v>0.371417684304455</v>
      </c>
      <c r="P57" s="11" t="n">
        <v>224</v>
      </c>
      <c r="Q57" s="11" t="n">
        <v>303</v>
      </c>
      <c r="R57" s="11" t="n">
        <v>4117</v>
      </c>
      <c r="S57" s="11" t="n">
        <v>4165</v>
      </c>
      <c r="T57" s="11" t="n">
        <v>183</v>
      </c>
      <c r="U57" s="11" t="n">
        <v>209</v>
      </c>
      <c r="V57" s="11" t="n">
        <v>183</v>
      </c>
      <c r="W57" s="11"/>
    </row>
    <row r="58" customFormat="false" ht="15" hidden="false" customHeight="false" outlineLevel="0" collapsed="false">
      <c r="A58" s="11" t="s">
        <v>53</v>
      </c>
      <c r="B58" s="11" t="s">
        <v>64</v>
      </c>
      <c r="C58" s="11" t="s">
        <v>197</v>
      </c>
      <c r="D58" s="11" t="s">
        <v>192</v>
      </c>
      <c r="E58" s="11" t="s">
        <v>39</v>
      </c>
      <c r="F58" s="21" t="n">
        <v>0.780190767227796</v>
      </c>
      <c r="G58" s="21" t="n">
        <v>0.814198203642714</v>
      </c>
      <c r="H58" s="21" t="n">
        <v>0.800608562385241</v>
      </c>
      <c r="I58" s="21" t="n">
        <v>0.780707883950514</v>
      </c>
      <c r="J58" s="22" t="n">
        <v>0.0539081148496443</v>
      </c>
      <c r="K58" s="22" t="n">
        <v>0.0363257052180032</v>
      </c>
      <c r="L58" s="22" t="n">
        <v>-0.017290267377642</v>
      </c>
      <c r="M58" s="22" t="n">
        <v>0.125106497076931</v>
      </c>
      <c r="N58" s="23" t="n">
        <v>0.137803309598721</v>
      </c>
      <c r="O58" s="23" t="n">
        <v>0.459344365329069</v>
      </c>
      <c r="P58" s="11" t="n">
        <v>436</v>
      </c>
      <c r="Q58" s="11" t="n">
        <v>592</v>
      </c>
      <c r="R58" s="11" t="n">
        <v>3905</v>
      </c>
      <c r="S58" s="11" t="n">
        <v>3876</v>
      </c>
      <c r="T58" s="11" t="n">
        <v>329</v>
      </c>
      <c r="U58" s="11" t="n">
        <v>482</v>
      </c>
      <c r="V58" s="11" t="n">
        <v>329</v>
      </c>
      <c r="W58" s="11"/>
    </row>
    <row r="59" customFormat="false" ht="15" hidden="false" customHeight="false" outlineLevel="0" collapsed="false">
      <c r="A59" s="11" t="s">
        <v>53</v>
      </c>
      <c r="B59" s="11" t="s">
        <v>64</v>
      </c>
      <c r="C59" s="11" t="s">
        <v>197</v>
      </c>
      <c r="D59" s="11" t="s">
        <v>192</v>
      </c>
      <c r="E59" s="11" t="s">
        <v>40</v>
      </c>
      <c r="F59" s="21" t="n">
        <v>0.832428549905377</v>
      </c>
      <c r="G59" s="21" t="n">
        <v>0.792905925370564</v>
      </c>
      <c r="H59" s="21" t="n">
        <v>0.794529805127226</v>
      </c>
      <c r="I59" s="21" t="n">
        <v>0.782120695334005</v>
      </c>
      <c r="J59" s="22" t="n">
        <v>-0.0271135147415903</v>
      </c>
      <c r="K59" s="22" t="n">
        <v>0.0294955632695811</v>
      </c>
      <c r="L59" s="22" t="n">
        <v>-0.0849248187499692</v>
      </c>
      <c r="M59" s="22" t="n">
        <v>0.0306977892667886</v>
      </c>
      <c r="N59" s="23" t="n">
        <v>0.357969819898211</v>
      </c>
      <c r="O59" s="23" t="n">
        <v>0.647942749243878</v>
      </c>
      <c r="P59" s="11" t="n">
        <v>515</v>
      </c>
      <c r="Q59" s="11" t="n">
        <v>595</v>
      </c>
      <c r="R59" s="11" t="n">
        <v>3826</v>
      </c>
      <c r="S59" s="11" t="n">
        <v>3873</v>
      </c>
      <c r="T59" s="11" t="n">
        <v>428</v>
      </c>
      <c r="U59" s="11" t="n">
        <v>472</v>
      </c>
      <c r="V59" s="11" t="n">
        <v>428</v>
      </c>
      <c r="W59" s="11"/>
    </row>
    <row r="60" customFormat="false" ht="15" hidden="false" customHeight="false" outlineLevel="0" collapsed="false">
      <c r="A60" s="11" t="s">
        <v>53</v>
      </c>
      <c r="B60" s="11" t="s">
        <v>64</v>
      </c>
      <c r="C60" s="11" t="s">
        <v>197</v>
      </c>
      <c r="D60" s="11" t="s">
        <v>192</v>
      </c>
      <c r="E60" s="11" t="s">
        <v>41</v>
      </c>
      <c r="F60" s="21" t="n">
        <v>0.880821582585405</v>
      </c>
      <c r="G60" s="21" t="n">
        <v>0.828525786100154</v>
      </c>
      <c r="H60" s="21" t="n">
        <v>0.787229469521511</v>
      </c>
      <c r="I60" s="21" t="n">
        <v>0.776402706840011</v>
      </c>
      <c r="J60" s="22" t="n">
        <v>-0.0414690338037506</v>
      </c>
      <c r="K60" s="22" t="n">
        <v>0.0323906350538902</v>
      </c>
      <c r="L60" s="22" t="n">
        <v>-0.104954678509376</v>
      </c>
      <c r="M60" s="22" t="n">
        <v>0.0220166109018742</v>
      </c>
      <c r="N60" s="23" t="n">
        <v>0.200447204796339</v>
      </c>
      <c r="O60" s="23" t="n">
        <v>0.501118011990848</v>
      </c>
      <c r="P60" s="11" t="n">
        <v>386</v>
      </c>
      <c r="Q60" s="11" t="n">
        <v>333</v>
      </c>
      <c r="R60" s="11" t="n">
        <v>3955</v>
      </c>
      <c r="S60" s="11" t="n">
        <v>4135</v>
      </c>
      <c r="T60" s="11" t="n">
        <v>332</v>
      </c>
      <c r="U60" s="11" t="n">
        <v>276</v>
      </c>
      <c r="V60" s="11" t="n">
        <v>276</v>
      </c>
      <c r="W60" s="11"/>
    </row>
    <row r="61" customFormat="false" ht="15" hidden="false" customHeight="false" outlineLevel="0" collapsed="false">
      <c r="A61" s="11" t="s">
        <v>53</v>
      </c>
      <c r="B61" s="11" t="s">
        <v>64</v>
      </c>
      <c r="C61" s="11" t="s">
        <v>197</v>
      </c>
      <c r="D61" s="11" t="s">
        <v>192</v>
      </c>
      <c r="E61" s="11" t="s">
        <v>42</v>
      </c>
      <c r="F61" s="21" t="n">
        <v>0.733240075780635</v>
      </c>
      <c r="G61" s="21" t="n">
        <v>0.841917877700566</v>
      </c>
      <c r="H61" s="21" t="n">
        <v>0.805251970173598</v>
      </c>
      <c r="I61" s="21" t="n">
        <v>0.778395409956211</v>
      </c>
      <c r="J61" s="22" t="n">
        <v>0.135534362137317</v>
      </c>
      <c r="K61" s="22" t="n">
        <v>0.0321721539958107</v>
      </c>
      <c r="L61" s="22" t="n">
        <v>0.0724769403055275</v>
      </c>
      <c r="M61" s="22" t="n">
        <v>0.198591783969106</v>
      </c>
      <c r="N61" s="23" t="n">
        <v>2.52241334899342E-005</v>
      </c>
      <c r="O61" s="23" t="n">
        <v>0.000252241334899342</v>
      </c>
      <c r="P61" s="11" t="n">
        <v>549</v>
      </c>
      <c r="Q61" s="11" t="n">
        <v>634</v>
      </c>
      <c r="R61" s="11" t="n">
        <v>3792</v>
      </c>
      <c r="S61" s="11" t="n">
        <v>3834</v>
      </c>
      <c r="T61" s="11" t="n">
        <v>405</v>
      </c>
      <c r="U61" s="11" t="n">
        <v>532</v>
      </c>
      <c r="V61" s="11" t="n">
        <v>405</v>
      </c>
      <c r="W61" s="11"/>
    </row>
    <row r="62" customFormat="false" ht="15" hidden="false" customHeight="false" outlineLevel="0" collapsed="false">
      <c r="A62" s="11" t="s">
        <v>53</v>
      </c>
      <c r="B62" s="11" t="s">
        <v>66</v>
      </c>
      <c r="C62" s="11" t="s">
        <v>198</v>
      </c>
      <c r="D62" s="11" t="s">
        <v>192</v>
      </c>
      <c r="E62" s="11" t="s">
        <v>33</v>
      </c>
      <c r="F62" s="21" t="n">
        <v>0.421738075997106</v>
      </c>
      <c r="G62" s="21" t="n">
        <v>0.215699419322002</v>
      </c>
      <c r="H62" s="21" t="n">
        <v>0.277249538428185</v>
      </c>
      <c r="I62" s="21" t="n">
        <v>0.149513875779344</v>
      </c>
      <c r="J62" s="22" t="n">
        <v>-0.0783029940262631</v>
      </c>
      <c r="K62" s="22" t="n">
        <v>0.0411089161568152</v>
      </c>
      <c r="L62" s="22" t="n">
        <v>-0.158876469693621</v>
      </c>
      <c r="M62" s="22" t="n">
        <v>0.00227048164109463</v>
      </c>
      <c r="N62" s="23" t="n">
        <v>0.0568100896945763</v>
      </c>
      <c r="O62" s="23" t="n">
        <v>0.142025224236441</v>
      </c>
      <c r="P62" s="11" t="n">
        <v>485</v>
      </c>
      <c r="Q62" s="11" t="n">
        <v>311</v>
      </c>
      <c r="R62" s="11" t="n">
        <v>2721</v>
      </c>
      <c r="S62" s="11" t="n">
        <v>2983</v>
      </c>
      <c r="T62" s="11" t="n">
        <v>224</v>
      </c>
      <c r="U62" s="11" t="n">
        <v>67</v>
      </c>
      <c r="V62" s="11" t="n">
        <v>67</v>
      </c>
      <c r="W62" s="11"/>
    </row>
    <row r="63" customFormat="false" ht="15" hidden="false" customHeight="false" outlineLevel="0" collapsed="false">
      <c r="A63" s="11" t="s">
        <v>53</v>
      </c>
      <c r="B63" s="11" t="s">
        <v>66</v>
      </c>
      <c r="C63" s="11" t="s">
        <v>198</v>
      </c>
      <c r="D63" s="11" t="s">
        <v>192</v>
      </c>
      <c r="E63" s="11" t="s">
        <v>34</v>
      </c>
      <c r="F63" s="21" t="n">
        <v>0.492250826588652</v>
      </c>
      <c r="G63" s="21" t="n">
        <v>0.234427748477164</v>
      </c>
      <c r="H63" s="21" t="n">
        <v>0.294247818691482</v>
      </c>
      <c r="I63" s="21" t="n">
        <v>0.153823017985879</v>
      </c>
      <c r="J63" s="22" t="n">
        <v>-0.117398277405884</v>
      </c>
      <c r="K63" s="22" t="n">
        <v>0.08138760111367</v>
      </c>
      <c r="L63" s="22" t="n">
        <v>-0.276917975588678</v>
      </c>
      <c r="M63" s="22" t="n">
        <v>0.0421214207769089</v>
      </c>
      <c r="N63" s="23" t="n">
        <v>0.149172930999654</v>
      </c>
      <c r="O63" s="23" t="n">
        <v>0.248621551666091</v>
      </c>
      <c r="P63" s="11" t="n">
        <v>89</v>
      </c>
      <c r="Q63" s="11" t="n">
        <v>156</v>
      </c>
      <c r="R63" s="11" t="n">
        <v>3117</v>
      </c>
      <c r="S63" s="11" t="n">
        <v>3138</v>
      </c>
      <c r="T63" s="11" t="n">
        <v>43</v>
      </c>
      <c r="U63" s="11" t="n">
        <v>38</v>
      </c>
      <c r="V63" s="11" t="n">
        <v>38</v>
      </c>
      <c r="W63" s="11"/>
    </row>
    <row r="64" customFormat="false" ht="15" hidden="false" customHeight="false" outlineLevel="0" collapsed="false">
      <c r="A64" s="11" t="s">
        <v>53</v>
      </c>
      <c r="B64" s="11" t="s">
        <v>66</v>
      </c>
      <c r="C64" s="11" t="s">
        <v>198</v>
      </c>
      <c r="D64" s="11" t="s">
        <v>192</v>
      </c>
      <c r="E64" s="11" t="s">
        <v>35</v>
      </c>
      <c r="F64" s="21" t="n">
        <v>0.220580803865056</v>
      </c>
      <c r="G64" s="21" t="n">
        <v>0.117068478425831</v>
      </c>
      <c r="H64" s="21" t="n">
        <v>0.309366632752551</v>
      </c>
      <c r="I64" s="21" t="n">
        <v>0.163998701399362</v>
      </c>
      <c r="J64" s="22" t="n">
        <v>0.0418556059139633</v>
      </c>
      <c r="K64" s="22" t="n">
        <v>0.0324795704419384</v>
      </c>
      <c r="L64" s="22" t="n">
        <v>-0.0218043521522359</v>
      </c>
      <c r="M64" s="22" t="n">
        <v>0.105515563980163</v>
      </c>
      <c r="N64" s="23" t="n">
        <v>0.197511145768075</v>
      </c>
      <c r="O64" s="23" t="n">
        <v>0.282158779668679</v>
      </c>
      <c r="P64" s="11" t="n">
        <v>379</v>
      </c>
      <c r="Q64" s="11" t="n">
        <v>480</v>
      </c>
      <c r="R64" s="11" t="n">
        <v>2827</v>
      </c>
      <c r="S64" s="11" t="n">
        <v>2814</v>
      </c>
      <c r="T64" s="11" t="n">
        <v>95</v>
      </c>
      <c r="U64" s="11" t="n">
        <v>56</v>
      </c>
      <c r="V64" s="11" t="n">
        <v>56</v>
      </c>
      <c r="W64" s="11"/>
    </row>
    <row r="65" customFormat="false" ht="15" hidden="false" customHeight="false" outlineLevel="0" collapsed="false">
      <c r="A65" s="11" t="s">
        <v>53</v>
      </c>
      <c r="B65" s="11" t="s">
        <v>66</v>
      </c>
      <c r="C65" s="11" t="s">
        <v>198</v>
      </c>
      <c r="D65" s="11" t="s">
        <v>192</v>
      </c>
      <c r="E65" s="11" t="s">
        <v>36</v>
      </c>
      <c r="F65" s="21" t="n">
        <v>0.276154769325462</v>
      </c>
      <c r="G65" s="21" t="n">
        <v>0.125038826684719</v>
      </c>
      <c r="H65" s="21" t="n">
        <v>0.298946381407977</v>
      </c>
      <c r="I65" s="21" t="n">
        <v>0.160565568565874</v>
      </c>
      <c r="J65" s="22" t="n">
        <v>-0.0127351297986405</v>
      </c>
      <c r="K65" s="22" t="n">
        <v>0.0414443451902856</v>
      </c>
      <c r="L65" s="22" t="n">
        <v>-0.0939660463716002</v>
      </c>
      <c r="M65" s="22" t="n">
        <v>0.0684957867743192</v>
      </c>
      <c r="N65" s="23" t="n">
        <v>0.758628211543426</v>
      </c>
      <c r="O65" s="23" t="n">
        <v>0.842920235048251</v>
      </c>
      <c r="P65" s="11" t="n">
        <v>414</v>
      </c>
      <c r="Q65" s="11" t="n">
        <v>329</v>
      </c>
      <c r="R65" s="11" t="n">
        <v>2792</v>
      </c>
      <c r="S65" s="11" t="n">
        <v>2965</v>
      </c>
      <c r="T65" s="11" t="n">
        <v>125</v>
      </c>
      <c r="U65" s="11" t="n">
        <v>41</v>
      </c>
      <c r="V65" s="11" t="n">
        <v>41</v>
      </c>
      <c r="W65" s="11"/>
    </row>
    <row r="66" customFormat="false" ht="15" hidden="false" customHeight="false" outlineLevel="0" collapsed="false">
      <c r="A66" s="11" t="s">
        <v>53</v>
      </c>
      <c r="B66" s="11" t="s">
        <v>66</v>
      </c>
      <c r="C66" s="11" t="s">
        <v>198</v>
      </c>
      <c r="D66" s="11" t="s">
        <v>192</v>
      </c>
      <c r="E66" s="11" t="s">
        <v>37</v>
      </c>
      <c r="F66" s="21" t="n">
        <v>0.28709375758047</v>
      </c>
      <c r="G66" s="21" t="n">
        <v>0.170129756200671</v>
      </c>
      <c r="H66" s="21" t="n">
        <v>0.296743286865808</v>
      </c>
      <c r="I66" s="21" t="n">
        <v>0.15107938610259</v>
      </c>
      <c r="J66" s="22" t="n">
        <v>0.0286998993834189</v>
      </c>
      <c r="K66" s="22" t="n">
        <v>0.0434195723084076</v>
      </c>
      <c r="L66" s="22" t="n">
        <v>-0.05640246234106</v>
      </c>
      <c r="M66" s="22" t="n">
        <v>0.113802261107898</v>
      </c>
      <c r="N66" s="23" t="n">
        <v>0.508618781521598</v>
      </c>
      <c r="O66" s="23" t="n">
        <v>0.635773476901997</v>
      </c>
      <c r="P66" s="11" t="n">
        <v>347</v>
      </c>
      <c r="Q66" s="11" t="n">
        <v>311</v>
      </c>
      <c r="R66" s="11" t="n">
        <v>2859</v>
      </c>
      <c r="S66" s="11" t="n">
        <v>2983</v>
      </c>
      <c r="T66" s="11" t="n">
        <v>94</v>
      </c>
      <c r="U66" s="11" t="n">
        <v>53</v>
      </c>
      <c r="V66" s="11" t="n">
        <v>53</v>
      </c>
      <c r="W66" s="11"/>
    </row>
    <row r="67" customFormat="false" ht="15" hidden="false" customHeight="false" outlineLevel="0" collapsed="false">
      <c r="A67" s="11" t="s">
        <v>53</v>
      </c>
      <c r="B67" s="11" t="s">
        <v>66</v>
      </c>
      <c r="C67" s="11" t="s">
        <v>198</v>
      </c>
      <c r="D67" s="11" t="s">
        <v>192</v>
      </c>
      <c r="E67" s="11" t="s">
        <v>38</v>
      </c>
      <c r="F67" s="21" t="n">
        <v>0.370179146633483</v>
      </c>
      <c r="G67" s="21" t="n">
        <v>0.11327672220176</v>
      </c>
      <c r="H67" s="21" t="n">
        <v>0.292507940161777</v>
      </c>
      <c r="I67" s="21" t="n">
        <v>0.155272249409307</v>
      </c>
      <c r="J67" s="22" t="n">
        <v>-0.119666733679254</v>
      </c>
      <c r="K67" s="22" t="n">
        <v>0.0524431495581171</v>
      </c>
      <c r="L67" s="22" t="n">
        <v>-0.222455306813163</v>
      </c>
      <c r="M67" s="22" t="n">
        <v>-0.0168781605453443</v>
      </c>
      <c r="N67" s="23" t="n">
        <v>0.0224989489720486</v>
      </c>
      <c r="O67" s="23" t="n">
        <v>0.112494744860243</v>
      </c>
      <c r="P67" s="11" t="n">
        <v>187</v>
      </c>
      <c r="Q67" s="11" t="n">
        <v>259</v>
      </c>
      <c r="R67" s="11" t="n">
        <v>3019</v>
      </c>
      <c r="S67" s="11" t="n">
        <v>3035</v>
      </c>
      <c r="T67" s="11" t="n">
        <v>67</v>
      </c>
      <c r="U67" s="11" t="n">
        <v>30</v>
      </c>
      <c r="V67" s="11" t="n">
        <v>30</v>
      </c>
      <c r="W67" s="11"/>
    </row>
    <row r="68" customFormat="false" ht="15" hidden="false" customHeight="false" outlineLevel="0" collapsed="false">
      <c r="A68" s="11" t="s">
        <v>53</v>
      </c>
      <c r="B68" s="11" t="s">
        <v>66</v>
      </c>
      <c r="C68" s="11" t="s">
        <v>198</v>
      </c>
      <c r="D68" s="11" t="s">
        <v>192</v>
      </c>
      <c r="E68" s="11" t="s">
        <v>39</v>
      </c>
      <c r="F68" s="21" t="n">
        <v>0.314472781671252</v>
      </c>
      <c r="G68" s="21" t="n">
        <v>0.178503811916551</v>
      </c>
      <c r="H68" s="21" t="n">
        <v>0.293811222792725</v>
      </c>
      <c r="I68" s="21" t="n">
        <v>0.152733175490549</v>
      </c>
      <c r="J68" s="22" t="n">
        <v>0.00510907754747511</v>
      </c>
      <c r="K68" s="22" t="n">
        <v>0.0451220408326374</v>
      </c>
      <c r="L68" s="22" t="n">
        <v>-0.0833301224844942</v>
      </c>
      <c r="M68" s="22" t="n">
        <v>0.0935482775794445</v>
      </c>
      <c r="N68" s="23" t="n">
        <v>0.909849813289268</v>
      </c>
      <c r="O68" s="23" t="n">
        <v>0.909849813289268</v>
      </c>
      <c r="P68" s="11" t="n">
        <v>263</v>
      </c>
      <c r="Q68" s="11" t="n">
        <v>320</v>
      </c>
      <c r="R68" s="11" t="n">
        <v>2943</v>
      </c>
      <c r="S68" s="11" t="n">
        <v>2974</v>
      </c>
      <c r="T68" s="11" t="n">
        <v>102</v>
      </c>
      <c r="U68" s="11" t="n">
        <v>57</v>
      </c>
      <c r="V68" s="11" t="n">
        <v>57</v>
      </c>
      <c r="W68" s="11"/>
    </row>
    <row r="69" customFormat="false" ht="15" hidden="false" customHeight="false" outlineLevel="0" collapsed="false">
      <c r="A69" s="11" t="s">
        <v>53</v>
      </c>
      <c r="B69" s="11" t="s">
        <v>66</v>
      </c>
      <c r="C69" s="11" t="s">
        <v>198</v>
      </c>
      <c r="D69" s="11" t="s">
        <v>192</v>
      </c>
      <c r="E69" s="11" t="s">
        <v>40</v>
      </c>
      <c r="F69" s="21" t="n">
        <v>0.30329928692461</v>
      </c>
      <c r="G69" s="21" t="n">
        <v>0.11122262256226</v>
      </c>
      <c r="H69" s="21" t="n">
        <v>0.294551694119046</v>
      </c>
      <c r="I69" s="21" t="n">
        <v>0.15890139786451</v>
      </c>
      <c r="J69" s="22" t="n">
        <v>-0.0564263681078142</v>
      </c>
      <c r="K69" s="22" t="n">
        <v>0.0388843420694849</v>
      </c>
      <c r="L69" s="22" t="n">
        <v>-0.132639678564005</v>
      </c>
      <c r="M69" s="22" t="n">
        <v>0.0197869423483762</v>
      </c>
      <c r="N69" s="23" t="n">
        <v>0.146742713397702</v>
      </c>
      <c r="O69" s="23" t="n">
        <v>0.248621551666091</v>
      </c>
      <c r="P69" s="11" t="n">
        <v>415</v>
      </c>
      <c r="Q69" s="11" t="n">
        <v>474</v>
      </c>
      <c r="R69" s="11" t="n">
        <v>2791</v>
      </c>
      <c r="S69" s="11" t="n">
        <v>2820</v>
      </c>
      <c r="T69" s="11" t="n">
        <v>128</v>
      </c>
      <c r="U69" s="11" t="n">
        <v>53</v>
      </c>
      <c r="V69" s="11" t="n">
        <v>53</v>
      </c>
      <c r="W69" s="11"/>
    </row>
    <row r="70" customFormat="false" ht="15" hidden="false" customHeight="false" outlineLevel="0" collapsed="false">
      <c r="A70" s="11" t="s">
        <v>53</v>
      </c>
      <c r="B70" s="11" t="s">
        <v>66</v>
      </c>
      <c r="C70" s="11" t="s">
        <v>198</v>
      </c>
      <c r="D70" s="11" t="s">
        <v>192</v>
      </c>
      <c r="E70" s="11" t="s">
        <v>41</v>
      </c>
      <c r="F70" s="21" t="n">
        <v>0.225757302308906</v>
      </c>
      <c r="G70" s="21" t="n">
        <v>0.156800852232849</v>
      </c>
      <c r="H70" s="21" t="n">
        <v>0.30616160071454</v>
      </c>
      <c r="I70" s="21" t="n">
        <v>0.153613618594012</v>
      </c>
      <c r="J70" s="22" t="n">
        <v>0.0835915320444716</v>
      </c>
      <c r="K70" s="22" t="n">
        <v>0.039410142257897</v>
      </c>
      <c r="L70" s="22" t="n">
        <v>0.0063476532189934</v>
      </c>
      <c r="M70" s="22" t="n">
        <v>0.16083541086995</v>
      </c>
      <c r="N70" s="23" t="n">
        <v>0.0339162075861197</v>
      </c>
      <c r="O70" s="23" t="n">
        <v>0.113054025287066</v>
      </c>
      <c r="P70" s="11" t="n">
        <v>330</v>
      </c>
      <c r="Q70" s="11" t="n">
        <v>277</v>
      </c>
      <c r="R70" s="11" t="n">
        <v>2876</v>
      </c>
      <c r="S70" s="11" t="n">
        <v>3017</v>
      </c>
      <c r="T70" s="11" t="n">
        <v>89</v>
      </c>
      <c r="U70" s="11" t="n">
        <v>43</v>
      </c>
      <c r="V70" s="11" t="n">
        <v>43</v>
      </c>
      <c r="W70" s="11"/>
    </row>
    <row r="71" customFormat="false" ht="15" hidden="false" customHeight="false" outlineLevel="0" collapsed="false">
      <c r="A71" s="11" t="s">
        <v>53</v>
      </c>
      <c r="B71" s="11" t="s">
        <v>66</v>
      </c>
      <c r="C71" s="11" t="s">
        <v>198</v>
      </c>
      <c r="D71" s="11" t="s">
        <v>192</v>
      </c>
      <c r="E71" s="11" t="s">
        <v>42</v>
      </c>
      <c r="F71" s="21" t="n">
        <v>0.330635993900736</v>
      </c>
      <c r="G71" s="21" t="n">
        <v>0.331136161198782</v>
      </c>
      <c r="H71" s="21" t="n">
        <v>0.292871625060798</v>
      </c>
      <c r="I71" s="21" t="n">
        <v>0.143356572212002</v>
      </c>
      <c r="J71" s="22" t="n">
        <v>0.150015220146842</v>
      </c>
      <c r="K71" s="22" t="n">
        <v>0.0465119780833368</v>
      </c>
      <c r="L71" s="22" t="n">
        <v>0.0588517431035015</v>
      </c>
      <c r="M71" s="22" t="n">
        <v>0.241178697190182</v>
      </c>
      <c r="N71" s="23" t="n">
        <v>0.00125839429420697</v>
      </c>
      <c r="O71" s="23" t="n">
        <v>0.0125839429420697</v>
      </c>
      <c r="P71" s="11" t="n">
        <v>297</v>
      </c>
      <c r="Q71" s="11" t="n">
        <v>377</v>
      </c>
      <c r="R71" s="11" t="n">
        <v>2909</v>
      </c>
      <c r="S71" s="11" t="n">
        <v>2917</v>
      </c>
      <c r="T71" s="11" t="n">
        <v>107</v>
      </c>
      <c r="U71" s="11" t="n">
        <v>122</v>
      </c>
      <c r="V71" s="11" t="n">
        <v>107</v>
      </c>
      <c r="W71" s="11"/>
    </row>
    <row r="72" customFormat="false" ht="15" hidden="false" customHeight="false" outlineLevel="0" collapsed="false">
      <c r="A72" s="11" t="s">
        <v>53</v>
      </c>
      <c r="B72" s="11" t="s">
        <v>68</v>
      </c>
      <c r="C72" s="11" t="s">
        <v>199</v>
      </c>
      <c r="D72" s="11" t="s">
        <v>192</v>
      </c>
      <c r="E72" s="11" t="s">
        <v>33</v>
      </c>
      <c r="F72" s="21" t="n">
        <v>0.894633510731809</v>
      </c>
      <c r="G72" s="21" t="n">
        <v>0.797436950256303</v>
      </c>
      <c r="H72" s="21" t="n">
        <v>0.848104637947598</v>
      </c>
      <c r="I72" s="21" t="n">
        <v>0.790883703959831</v>
      </c>
      <c r="J72" s="22" t="n">
        <v>-0.0399756264877367</v>
      </c>
      <c r="K72" s="22" t="n">
        <v>0.0281161322368283</v>
      </c>
      <c r="L72" s="22" t="n">
        <v>-0.0950832456719202</v>
      </c>
      <c r="M72" s="22" t="n">
        <v>0.0151319926964468</v>
      </c>
      <c r="N72" s="23" t="n">
        <v>0.155083186900043</v>
      </c>
      <c r="O72" s="23" t="n">
        <v>0.310166373800085</v>
      </c>
      <c r="P72" s="11" t="n">
        <v>585</v>
      </c>
      <c r="Q72" s="11" t="n">
        <v>375</v>
      </c>
      <c r="R72" s="11" t="n">
        <v>3554</v>
      </c>
      <c r="S72" s="11" t="n">
        <v>3706</v>
      </c>
      <c r="T72" s="11" t="n">
        <v>508</v>
      </c>
      <c r="U72" s="11" t="n">
        <v>299</v>
      </c>
      <c r="V72" s="11" t="n">
        <v>299</v>
      </c>
      <c r="W72" s="11"/>
    </row>
    <row r="73" customFormat="false" ht="15" hidden="false" customHeight="false" outlineLevel="0" collapsed="false">
      <c r="A73" s="11" t="s">
        <v>53</v>
      </c>
      <c r="B73" s="11" t="s">
        <v>68</v>
      </c>
      <c r="C73" s="11" t="s">
        <v>199</v>
      </c>
      <c r="D73" s="11" t="s">
        <v>192</v>
      </c>
      <c r="E73" s="11" t="s">
        <v>34</v>
      </c>
      <c r="F73" s="21" t="n">
        <v>0.646109334048049</v>
      </c>
      <c r="G73" s="21" t="n">
        <v>0.792427170363265</v>
      </c>
      <c r="H73" s="21" t="n">
        <v>0.856026894090625</v>
      </c>
      <c r="I73" s="21" t="n">
        <v>0.791338238922849</v>
      </c>
      <c r="J73" s="22" t="n">
        <v>0.211006491482991</v>
      </c>
      <c r="K73" s="22" t="n">
        <v>0.0600632647682983</v>
      </c>
      <c r="L73" s="22" t="n">
        <v>0.0932824925371266</v>
      </c>
      <c r="M73" s="22" t="n">
        <v>0.328730490428856</v>
      </c>
      <c r="N73" s="23" t="n">
        <v>0.000442959707231204</v>
      </c>
      <c r="O73" s="23" t="n">
        <v>0.00147653235743735</v>
      </c>
      <c r="P73" s="11" t="n">
        <v>173</v>
      </c>
      <c r="Q73" s="11" t="n">
        <v>218</v>
      </c>
      <c r="R73" s="11" t="n">
        <v>3966</v>
      </c>
      <c r="S73" s="11" t="n">
        <v>3863</v>
      </c>
      <c r="T73" s="11" t="n">
        <v>113</v>
      </c>
      <c r="U73" s="11" t="n">
        <v>178</v>
      </c>
      <c r="V73" s="11" t="n">
        <v>113</v>
      </c>
      <c r="W73" s="11"/>
    </row>
    <row r="74" customFormat="false" ht="15" hidden="false" customHeight="false" outlineLevel="0" collapsed="false">
      <c r="A74" s="11" t="s">
        <v>53</v>
      </c>
      <c r="B74" s="11" t="s">
        <v>68</v>
      </c>
      <c r="C74" s="11" t="s">
        <v>199</v>
      </c>
      <c r="D74" s="11" t="s">
        <v>192</v>
      </c>
      <c r="E74" s="11" t="s">
        <v>35</v>
      </c>
      <c r="F74" s="21" t="n">
        <v>0.88345738888774</v>
      </c>
      <c r="G74" s="21" t="n">
        <v>0.710958940792664</v>
      </c>
      <c r="H74" s="21" t="n">
        <v>0.849102748494596</v>
      </c>
      <c r="I74" s="21" t="n">
        <v>0.811446641437768</v>
      </c>
      <c r="J74" s="22" t="n">
        <v>-0.134842341038248</v>
      </c>
      <c r="K74" s="22" t="n">
        <v>0.0313682079021423</v>
      </c>
      <c r="L74" s="22" t="n">
        <v>-0.196324028526447</v>
      </c>
      <c r="M74" s="22" t="n">
        <v>-0.0733606535500486</v>
      </c>
      <c r="N74" s="23" t="n">
        <v>1.71807135638653E-005</v>
      </c>
      <c r="O74" s="23" t="n">
        <v>0.000171807135638653</v>
      </c>
      <c r="P74" s="11" t="n">
        <v>418</v>
      </c>
      <c r="Q74" s="11" t="n">
        <v>536</v>
      </c>
      <c r="R74" s="11" t="n">
        <v>3721</v>
      </c>
      <c r="S74" s="11" t="n">
        <v>3545</v>
      </c>
      <c r="T74" s="11" t="n">
        <v>371</v>
      </c>
      <c r="U74" s="11" t="n">
        <v>381</v>
      </c>
      <c r="V74" s="11" t="n">
        <v>371</v>
      </c>
      <c r="W74" s="11"/>
    </row>
    <row r="75" customFormat="false" ht="15" hidden="false" customHeight="false" outlineLevel="0" collapsed="false">
      <c r="A75" s="11" t="s">
        <v>53</v>
      </c>
      <c r="B75" s="11" t="s">
        <v>68</v>
      </c>
      <c r="C75" s="11" t="s">
        <v>199</v>
      </c>
      <c r="D75" s="11" t="s">
        <v>192</v>
      </c>
      <c r="E75" s="11" t="s">
        <v>36</v>
      </c>
      <c r="F75" s="21" t="n">
        <v>0.817107171500192</v>
      </c>
      <c r="G75" s="21" t="n">
        <v>0.786301095158038</v>
      </c>
      <c r="H75" s="21" t="n">
        <v>0.85982905058808</v>
      </c>
      <c r="I75" s="21" t="n">
        <v>0.792323386904563</v>
      </c>
      <c r="J75" s="22" t="n">
        <v>0.036699587341365</v>
      </c>
      <c r="K75" s="22" t="n">
        <v>0.0360710291855164</v>
      </c>
      <c r="L75" s="22" t="n">
        <v>-0.0339996298622471</v>
      </c>
      <c r="M75" s="22" t="n">
        <v>0.107398804544977</v>
      </c>
      <c r="N75" s="23" t="n">
        <v>0.308951024253108</v>
      </c>
      <c r="O75" s="23" t="n">
        <v>0.51491837375518</v>
      </c>
      <c r="P75" s="11" t="n">
        <v>502</v>
      </c>
      <c r="Q75" s="11" t="n">
        <v>346</v>
      </c>
      <c r="R75" s="11" t="n">
        <v>3637</v>
      </c>
      <c r="S75" s="11" t="n">
        <v>3735</v>
      </c>
      <c r="T75" s="11" t="n">
        <v>416</v>
      </c>
      <c r="U75" s="11" t="n">
        <v>272</v>
      </c>
      <c r="V75" s="11" t="n">
        <v>272</v>
      </c>
      <c r="W75" s="11"/>
    </row>
    <row r="76" customFormat="false" ht="15" hidden="false" customHeight="false" outlineLevel="0" collapsed="false">
      <c r="A76" s="11" t="s">
        <v>53</v>
      </c>
      <c r="B76" s="11" t="s">
        <v>68</v>
      </c>
      <c r="C76" s="11" t="s">
        <v>199</v>
      </c>
      <c r="D76" s="11" t="s">
        <v>192</v>
      </c>
      <c r="E76" s="11" t="s">
        <v>37</v>
      </c>
      <c r="F76" s="21" t="n">
        <v>0.879510403852363</v>
      </c>
      <c r="G76" s="21" t="n">
        <v>0.832102108541064</v>
      </c>
      <c r="H76" s="21" t="n">
        <v>0.849826324996694</v>
      </c>
      <c r="I76" s="21" t="n">
        <v>0.78363279705845</v>
      </c>
      <c r="J76" s="22" t="n">
        <v>0.0187852326269445</v>
      </c>
      <c r="K76" s="22" t="n">
        <v>0.0291025748172301</v>
      </c>
      <c r="L76" s="22" t="n">
        <v>-0.0382558140148264</v>
      </c>
      <c r="M76" s="22" t="n">
        <v>0.0758262792687155</v>
      </c>
      <c r="N76" s="23" t="n">
        <v>0.51861389029581</v>
      </c>
      <c r="O76" s="23" t="n">
        <v>0.576237655884233</v>
      </c>
      <c r="P76" s="11" t="n">
        <v>455</v>
      </c>
      <c r="Q76" s="11" t="n">
        <v>375</v>
      </c>
      <c r="R76" s="11" t="n">
        <v>3684</v>
      </c>
      <c r="S76" s="11" t="n">
        <v>3706</v>
      </c>
      <c r="T76" s="11" t="n">
        <v>385</v>
      </c>
      <c r="U76" s="11" t="n">
        <v>312</v>
      </c>
      <c r="V76" s="11" t="n">
        <v>312</v>
      </c>
      <c r="W76" s="11"/>
    </row>
    <row r="77" customFormat="false" ht="15" hidden="false" customHeight="false" outlineLevel="0" collapsed="false">
      <c r="A77" s="11" t="s">
        <v>53</v>
      </c>
      <c r="B77" s="11" t="s">
        <v>68</v>
      </c>
      <c r="C77" s="11" t="s">
        <v>199</v>
      </c>
      <c r="D77" s="11" t="s">
        <v>192</v>
      </c>
      <c r="E77" s="11" t="s">
        <v>38</v>
      </c>
      <c r="F77" s="21" t="n">
        <v>0.903962044612204</v>
      </c>
      <c r="G77" s="21" t="n">
        <v>0.81335589773354</v>
      </c>
      <c r="H77" s="21" t="n">
        <v>0.851993194365055</v>
      </c>
      <c r="I77" s="21" t="n">
        <v>0.79074418051354</v>
      </c>
      <c r="J77" s="22" t="n">
        <v>-0.0293571330271486</v>
      </c>
      <c r="K77" s="22" t="n">
        <v>0.0366657252171273</v>
      </c>
      <c r="L77" s="22" t="n">
        <v>-0.101221954452718</v>
      </c>
      <c r="M77" s="22" t="n">
        <v>0.0425076883984209</v>
      </c>
      <c r="N77" s="23" t="n">
        <v>0.423322922724863</v>
      </c>
      <c r="O77" s="23" t="n">
        <v>0.576237655884233</v>
      </c>
      <c r="P77" s="11" t="n">
        <v>209</v>
      </c>
      <c r="Q77" s="11" t="n">
        <v>279</v>
      </c>
      <c r="R77" s="11" t="n">
        <v>3930</v>
      </c>
      <c r="S77" s="11" t="n">
        <v>3802</v>
      </c>
      <c r="T77" s="11" t="n">
        <v>189</v>
      </c>
      <c r="U77" s="11" t="n">
        <v>227</v>
      </c>
      <c r="V77" s="11" t="n">
        <v>189</v>
      </c>
      <c r="W77" s="11"/>
    </row>
    <row r="78" customFormat="false" ht="15" hidden="false" customHeight="false" outlineLevel="0" collapsed="false">
      <c r="A78" s="11" t="s">
        <v>53</v>
      </c>
      <c r="B78" s="11" t="s">
        <v>68</v>
      </c>
      <c r="C78" s="11" t="s">
        <v>199</v>
      </c>
      <c r="D78" s="11" t="s">
        <v>192</v>
      </c>
      <c r="E78" s="11" t="s">
        <v>39</v>
      </c>
      <c r="F78" s="21" t="n">
        <v>0.826748288400818</v>
      </c>
      <c r="G78" s="21" t="n">
        <v>0.867309116536311</v>
      </c>
      <c r="H78" s="21" t="n">
        <v>0.85710095912268</v>
      </c>
      <c r="I78" s="21" t="n">
        <v>0.785772981702555</v>
      </c>
      <c r="J78" s="22" t="n">
        <v>0.111888805555617</v>
      </c>
      <c r="K78" s="22" t="n">
        <v>0.0353096181320801</v>
      </c>
      <c r="L78" s="22" t="n">
        <v>0.0426819540167402</v>
      </c>
      <c r="M78" s="22" t="n">
        <v>0.181095657094494</v>
      </c>
      <c r="N78" s="23" t="n">
        <v>0.00153074345699831</v>
      </c>
      <c r="O78" s="23" t="n">
        <v>0.00382685864249577</v>
      </c>
      <c r="P78" s="11" t="n">
        <v>421</v>
      </c>
      <c r="Q78" s="11" t="n">
        <v>504</v>
      </c>
      <c r="R78" s="11" t="n">
        <v>3718</v>
      </c>
      <c r="S78" s="11" t="n">
        <v>3577</v>
      </c>
      <c r="T78" s="11" t="n">
        <v>340</v>
      </c>
      <c r="U78" s="11" t="n">
        <v>437</v>
      </c>
      <c r="V78" s="11" t="n">
        <v>340</v>
      </c>
      <c r="W78" s="11"/>
    </row>
    <row r="79" customFormat="false" ht="15" hidden="false" customHeight="false" outlineLevel="0" collapsed="false">
      <c r="A79" s="11" t="s">
        <v>53</v>
      </c>
      <c r="B79" s="11" t="s">
        <v>68</v>
      </c>
      <c r="C79" s="11" t="s">
        <v>199</v>
      </c>
      <c r="D79" s="11" t="s">
        <v>192</v>
      </c>
      <c r="E79" s="11" t="s">
        <v>40</v>
      </c>
      <c r="F79" s="21" t="n">
        <v>0.843519764176477</v>
      </c>
      <c r="G79" s="21" t="n">
        <v>0.762610981746762</v>
      </c>
      <c r="H79" s="21" t="n">
        <v>0.854903655170666</v>
      </c>
      <c r="I79" s="21" t="n">
        <v>0.794592237113152</v>
      </c>
      <c r="J79" s="22" t="n">
        <v>-0.0205973643722031</v>
      </c>
      <c r="K79" s="22" t="n">
        <v>0.0306212192668508</v>
      </c>
      <c r="L79" s="22" t="n">
        <v>-0.0806149541352306</v>
      </c>
      <c r="M79" s="22" t="n">
        <v>0.0394202253908244</v>
      </c>
      <c r="N79" s="23" t="n">
        <v>0.501169958516579</v>
      </c>
      <c r="O79" s="23" t="n">
        <v>0.576237655884233</v>
      </c>
      <c r="P79" s="11" t="n">
        <v>482</v>
      </c>
      <c r="Q79" s="11" t="n">
        <v>560</v>
      </c>
      <c r="R79" s="11" t="n">
        <v>3657</v>
      </c>
      <c r="S79" s="11" t="n">
        <v>3521</v>
      </c>
      <c r="T79" s="11" t="n">
        <v>416</v>
      </c>
      <c r="U79" s="11" t="n">
        <v>428</v>
      </c>
      <c r="V79" s="11" t="n">
        <v>416</v>
      </c>
      <c r="W79" s="11"/>
    </row>
    <row r="80" customFormat="false" ht="15" hidden="false" customHeight="false" outlineLevel="0" collapsed="false">
      <c r="A80" s="11" t="s">
        <v>53</v>
      </c>
      <c r="B80" s="11" t="s">
        <v>68</v>
      </c>
      <c r="C80" s="11" t="s">
        <v>199</v>
      </c>
      <c r="D80" s="11" t="s">
        <v>192</v>
      </c>
      <c r="E80" s="11" t="s">
        <v>41</v>
      </c>
      <c r="F80" s="21" t="n">
        <v>0.870057105896421</v>
      </c>
      <c r="G80" s="21" t="n">
        <v>0.818228489019023</v>
      </c>
      <c r="H80" s="21" t="n">
        <v>0.851473282095659</v>
      </c>
      <c r="I80" s="21" t="n">
        <v>0.787152693593723</v>
      </c>
      <c r="J80" s="22" t="n">
        <v>0.0124919716245383</v>
      </c>
      <c r="K80" s="22" t="n">
        <v>0.0325712213465444</v>
      </c>
      <c r="L80" s="22" t="n">
        <v>-0.0513476222146888</v>
      </c>
      <c r="M80" s="22" t="n">
        <v>0.0763315654637654</v>
      </c>
      <c r="N80" s="23" t="n">
        <v>0.701328398983863</v>
      </c>
      <c r="O80" s="23" t="n">
        <v>0.701328398983863</v>
      </c>
      <c r="P80" s="11" t="n">
        <v>394</v>
      </c>
      <c r="Q80" s="11" t="n">
        <v>319</v>
      </c>
      <c r="R80" s="11" t="n">
        <v>3745</v>
      </c>
      <c r="S80" s="11" t="n">
        <v>3762</v>
      </c>
      <c r="T80" s="11" t="n">
        <v>332</v>
      </c>
      <c r="U80" s="11" t="n">
        <v>261</v>
      </c>
      <c r="V80" s="11" t="n">
        <v>261</v>
      </c>
      <c r="W80" s="11"/>
    </row>
    <row r="81" customFormat="false" ht="15" hidden="false" customHeight="false" outlineLevel="0" collapsed="false">
      <c r="A81" s="11" t="s">
        <v>53</v>
      </c>
      <c r="B81" s="11" t="s">
        <v>68</v>
      </c>
      <c r="C81" s="11" t="s">
        <v>199</v>
      </c>
      <c r="D81" s="11" t="s">
        <v>192</v>
      </c>
      <c r="E81" s="11" t="s">
        <v>42</v>
      </c>
      <c r="F81" s="21" t="n">
        <v>0.798435107678025</v>
      </c>
      <c r="G81" s="21" t="n">
        <v>0.839251414720108</v>
      </c>
      <c r="H81" s="21" t="n">
        <v>0.859249299258203</v>
      </c>
      <c r="I81" s="21" t="n">
        <v>0.787547887035112</v>
      </c>
      <c r="J81" s="22" t="n">
        <v>0.112517719265175</v>
      </c>
      <c r="K81" s="22" t="n">
        <v>0.0314357517198923</v>
      </c>
      <c r="L81" s="22" t="n">
        <v>0.050903645894186</v>
      </c>
      <c r="M81" s="22" t="n">
        <v>0.174131792636164</v>
      </c>
      <c r="N81" s="23" t="n">
        <v>0.000344526985451526</v>
      </c>
      <c r="O81" s="23" t="n">
        <v>0.00147653235743735</v>
      </c>
      <c r="P81" s="11" t="n">
        <v>500</v>
      </c>
      <c r="Q81" s="11" t="n">
        <v>569</v>
      </c>
      <c r="R81" s="11" t="n">
        <v>3639</v>
      </c>
      <c r="S81" s="11" t="n">
        <v>3512</v>
      </c>
      <c r="T81" s="11" t="n">
        <v>403</v>
      </c>
      <c r="U81" s="11" t="n">
        <v>477</v>
      </c>
      <c r="V81" s="11" t="n">
        <v>403</v>
      </c>
      <c r="W81" s="11"/>
    </row>
    <row r="82" customFormat="false" ht="15" hidden="false" customHeight="false" outlineLevel="0" collapsed="false">
      <c r="A82" s="11" t="s">
        <v>53</v>
      </c>
      <c r="B82" s="11" t="s">
        <v>70</v>
      </c>
      <c r="C82" s="11" t="s">
        <v>200</v>
      </c>
      <c r="D82" s="11" t="s">
        <v>192</v>
      </c>
      <c r="E82" s="11" t="s">
        <v>33</v>
      </c>
      <c r="F82" s="21" t="n">
        <v>0.74673776104933</v>
      </c>
      <c r="G82" s="21" t="n">
        <v>0.523374213276836</v>
      </c>
      <c r="H82" s="21" t="n">
        <v>0.68089818396898</v>
      </c>
      <c r="I82" s="21" t="n">
        <v>0.518121232397012</v>
      </c>
      <c r="J82" s="22" t="n">
        <v>-0.0605865962005256</v>
      </c>
      <c r="K82" s="22" t="n">
        <v>0.0397573201284349</v>
      </c>
      <c r="L82" s="22" t="n">
        <v>-0.138510943652258</v>
      </c>
      <c r="M82" s="22" t="n">
        <v>0.0173377512512069</v>
      </c>
      <c r="N82" s="23" t="n">
        <v>0.127531078925894</v>
      </c>
      <c r="O82" s="23" t="n">
        <v>0.238469921934586</v>
      </c>
      <c r="P82" s="11" t="n">
        <v>562</v>
      </c>
      <c r="Q82" s="11" t="n">
        <v>363</v>
      </c>
      <c r="R82" s="11" t="n">
        <v>3349</v>
      </c>
      <c r="S82" s="11" t="n">
        <v>3665</v>
      </c>
      <c r="T82" s="11" t="n">
        <v>409</v>
      </c>
      <c r="U82" s="11" t="n">
        <v>190</v>
      </c>
      <c r="V82" s="11" t="n">
        <v>190</v>
      </c>
      <c r="W82" s="11"/>
    </row>
    <row r="83" customFormat="false" ht="15" hidden="false" customHeight="false" outlineLevel="0" collapsed="false">
      <c r="A83" s="11" t="s">
        <v>53</v>
      </c>
      <c r="B83" s="11" t="s">
        <v>70</v>
      </c>
      <c r="C83" s="11" t="s">
        <v>200</v>
      </c>
      <c r="D83" s="11" t="s">
        <v>192</v>
      </c>
      <c r="E83" s="11" t="s">
        <v>34</v>
      </c>
      <c r="F83" s="21" t="n">
        <v>0.631011651748295</v>
      </c>
      <c r="G83" s="21" t="n">
        <v>0.461856547868232</v>
      </c>
      <c r="H83" s="21" t="n">
        <v>0.689584662503421</v>
      </c>
      <c r="I83" s="21" t="n">
        <v>0.518703556450031</v>
      </c>
      <c r="J83" s="22" t="n">
        <v>0.00172600217332628</v>
      </c>
      <c r="K83" s="22" t="n">
        <v>0.0689706380091648</v>
      </c>
      <c r="L83" s="22" t="n">
        <v>-0.133456448324637</v>
      </c>
      <c r="M83" s="22" t="n">
        <v>0.136908452671289</v>
      </c>
      <c r="N83" s="23" t="n">
        <v>0.980034884451682</v>
      </c>
      <c r="O83" s="23" t="n">
        <v>0.980034884451682</v>
      </c>
      <c r="P83" s="11" t="n">
        <v>136</v>
      </c>
      <c r="Q83" s="11" t="n">
        <v>237</v>
      </c>
      <c r="R83" s="11" t="n">
        <v>3775</v>
      </c>
      <c r="S83" s="11" t="n">
        <v>3791</v>
      </c>
      <c r="T83" s="11" t="n">
        <v>81</v>
      </c>
      <c r="U83" s="11" t="n">
        <v>108</v>
      </c>
      <c r="V83" s="11" t="n">
        <v>81</v>
      </c>
      <c r="W83" s="11"/>
    </row>
    <row r="84" customFormat="false" ht="15" hidden="false" customHeight="false" outlineLevel="0" collapsed="false">
      <c r="A84" s="11" t="s">
        <v>53</v>
      </c>
      <c r="B84" s="11" t="s">
        <v>70</v>
      </c>
      <c r="C84" s="11" t="s">
        <v>200</v>
      </c>
      <c r="D84" s="11" t="s">
        <v>192</v>
      </c>
      <c r="E84" s="11" t="s">
        <v>35</v>
      </c>
      <c r="F84" s="21" t="n">
        <v>0.769977897618432</v>
      </c>
      <c r="G84" s="21" t="n">
        <v>0.547346423259271</v>
      </c>
      <c r="H84" s="21" t="n">
        <v>0.675822125633984</v>
      </c>
      <c r="I84" s="21" t="n">
        <v>0.511571781031284</v>
      </c>
      <c r="J84" s="22" t="n">
        <v>-0.0583811297564616</v>
      </c>
      <c r="K84" s="22" t="n">
        <v>0.0385759729473447</v>
      </c>
      <c r="L84" s="22" t="n">
        <v>-0.133990036733257</v>
      </c>
      <c r="M84" s="22" t="n">
        <v>0.0172277772203341</v>
      </c>
      <c r="N84" s="23" t="n">
        <v>0.130176424715105</v>
      </c>
      <c r="O84" s="23" t="n">
        <v>0.238469921934586</v>
      </c>
      <c r="P84" s="11" t="n">
        <v>399</v>
      </c>
      <c r="Q84" s="11" t="n">
        <v>504</v>
      </c>
      <c r="R84" s="11" t="n">
        <v>3512</v>
      </c>
      <c r="S84" s="11" t="n">
        <v>3524</v>
      </c>
      <c r="T84" s="11" t="n">
        <v>306</v>
      </c>
      <c r="U84" s="11" t="n">
        <v>276</v>
      </c>
      <c r="V84" s="11" t="n">
        <v>276</v>
      </c>
      <c r="W84" s="11"/>
    </row>
    <row r="85" customFormat="false" ht="15" hidden="false" customHeight="false" outlineLevel="0" collapsed="false">
      <c r="A85" s="11" t="s">
        <v>53</v>
      </c>
      <c r="B85" s="11" t="s">
        <v>70</v>
      </c>
      <c r="C85" s="11" t="s">
        <v>200</v>
      </c>
      <c r="D85" s="11" t="s">
        <v>192</v>
      </c>
      <c r="E85" s="11" t="s">
        <v>36</v>
      </c>
      <c r="F85" s="21" t="n">
        <v>0.656648023839558</v>
      </c>
      <c r="G85" s="21" t="n">
        <v>0.500863983096746</v>
      </c>
      <c r="H85" s="21" t="n">
        <v>0.69425639905269</v>
      </c>
      <c r="I85" s="21" t="n">
        <v>0.522065423495375</v>
      </c>
      <c r="J85" s="22" t="n">
        <v>0.0164069348145037</v>
      </c>
      <c r="K85" s="22" t="n">
        <v>0.0458006738923003</v>
      </c>
      <c r="L85" s="22" t="n">
        <v>-0.073362386014405</v>
      </c>
      <c r="M85" s="22" t="n">
        <v>0.106176255643412</v>
      </c>
      <c r="N85" s="23" t="n">
        <v>0.720175129073196</v>
      </c>
      <c r="O85" s="23" t="n">
        <v>0.800194587859106</v>
      </c>
      <c r="P85" s="11" t="n">
        <v>477</v>
      </c>
      <c r="Q85" s="11" t="n">
        <v>349</v>
      </c>
      <c r="R85" s="11" t="n">
        <v>3434</v>
      </c>
      <c r="S85" s="11" t="n">
        <v>3679</v>
      </c>
      <c r="T85" s="11" t="n">
        <v>319</v>
      </c>
      <c r="U85" s="11" t="n">
        <v>175</v>
      </c>
      <c r="V85" s="11" t="n">
        <v>175</v>
      </c>
      <c r="W85" s="11"/>
    </row>
    <row r="86" customFormat="false" ht="15" hidden="false" customHeight="false" outlineLevel="0" collapsed="false">
      <c r="A86" s="11" t="s">
        <v>53</v>
      </c>
      <c r="B86" s="11" t="s">
        <v>70</v>
      </c>
      <c r="C86" s="11" t="s">
        <v>200</v>
      </c>
      <c r="D86" s="11" t="s">
        <v>192</v>
      </c>
      <c r="E86" s="11" t="s">
        <v>37</v>
      </c>
      <c r="F86" s="21" t="n">
        <v>0.704230617254165</v>
      </c>
      <c r="G86" s="21" t="n">
        <v>0.481044674038404</v>
      </c>
      <c r="H86" s="21" t="n">
        <v>0.686739420785546</v>
      </c>
      <c r="I86" s="21" t="n">
        <v>0.525684860744172</v>
      </c>
      <c r="J86" s="22" t="n">
        <v>-0.0621313831743858</v>
      </c>
      <c r="K86" s="22" t="n">
        <v>0.0424275868844195</v>
      </c>
      <c r="L86" s="22" t="n">
        <v>-0.145289453467848</v>
      </c>
      <c r="M86" s="22" t="n">
        <v>0.0210266871190764</v>
      </c>
      <c r="N86" s="23" t="n">
        <v>0.143081953160752</v>
      </c>
      <c r="O86" s="23" t="n">
        <v>0.238469921934586</v>
      </c>
      <c r="P86" s="11" t="n">
        <v>423</v>
      </c>
      <c r="Q86" s="11" t="n">
        <v>370</v>
      </c>
      <c r="R86" s="11" t="n">
        <v>3488</v>
      </c>
      <c r="S86" s="11" t="n">
        <v>3658</v>
      </c>
      <c r="T86" s="11" t="n">
        <v>284</v>
      </c>
      <c r="U86" s="11" t="n">
        <v>178</v>
      </c>
      <c r="V86" s="11" t="n">
        <v>178</v>
      </c>
      <c r="W86" s="11"/>
    </row>
    <row r="87" customFormat="false" ht="15" hidden="false" customHeight="false" outlineLevel="0" collapsed="false">
      <c r="A87" s="11" t="s">
        <v>53</v>
      </c>
      <c r="B87" s="11" t="s">
        <v>70</v>
      </c>
      <c r="C87" s="11" t="s">
        <v>200</v>
      </c>
      <c r="D87" s="11" t="s">
        <v>192</v>
      </c>
      <c r="E87" s="11" t="s">
        <v>38</v>
      </c>
      <c r="F87" s="21" t="n">
        <v>0.654939362931383</v>
      </c>
      <c r="G87" s="21" t="n">
        <v>0.390109972774383</v>
      </c>
      <c r="H87" s="21" t="n">
        <v>0.690338976023477</v>
      </c>
      <c r="I87" s="21" t="n">
        <v>0.521983564189641</v>
      </c>
      <c r="J87" s="22" t="n">
        <v>-0.0964739783231654</v>
      </c>
      <c r="K87" s="22" t="n">
        <v>0.0553211767530897</v>
      </c>
      <c r="L87" s="22" t="n">
        <v>-0.204903484759221</v>
      </c>
      <c r="M87" s="22" t="n">
        <v>0.0119555281128904</v>
      </c>
      <c r="N87" s="23" t="n">
        <v>0.0811784889778124</v>
      </c>
      <c r="O87" s="23" t="n">
        <v>0.238469921934586</v>
      </c>
      <c r="P87" s="11" t="n">
        <v>205</v>
      </c>
      <c r="Q87" s="11" t="n">
        <v>273</v>
      </c>
      <c r="R87" s="11" t="n">
        <v>3706</v>
      </c>
      <c r="S87" s="11" t="n">
        <v>3755</v>
      </c>
      <c r="T87" s="11" t="n">
        <v>137</v>
      </c>
      <c r="U87" s="11" t="n">
        <v>106</v>
      </c>
      <c r="V87" s="11" t="n">
        <v>106</v>
      </c>
      <c r="W87" s="11"/>
    </row>
    <row r="88" customFormat="false" ht="15" hidden="false" customHeight="false" outlineLevel="0" collapsed="false">
      <c r="A88" s="11" t="s">
        <v>53</v>
      </c>
      <c r="B88" s="11" t="s">
        <v>70</v>
      </c>
      <c r="C88" s="11" t="s">
        <v>200</v>
      </c>
      <c r="D88" s="11" t="s">
        <v>192</v>
      </c>
      <c r="E88" s="11" t="s">
        <v>39</v>
      </c>
      <c r="F88" s="21" t="n">
        <v>0.664972852265247</v>
      </c>
      <c r="G88" s="21" t="n">
        <v>0.563267590695509</v>
      </c>
      <c r="H88" s="21" t="n">
        <v>0.69202011409851</v>
      </c>
      <c r="I88" s="21" t="n">
        <v>0.515091983455683</v>
      </c>
      <c r="J88" s="22" t="n">
        <v>0.075222869073089</v>
      </c>
      <c r="K88" s="22" t="n">
        <v>0.0499449176325566</v>
      </c>
      <c r="L88" s="22" t="n">
        <v>-0.022669169486722</v>
      </c>
      <c r="M88" s="22" t="n">
        <v>0.1731149076329</v>
      </c>
      <c r="N88" s="23" t="n">
        <v>0.132037246301516</v>
      </c>
      <c r="O88" s="23" t="n">
        <v>0.238469921934586</v>
      </c>
      <c r="P88" s="11" t="n">
        <v>404</v>
      </c>
      <c r="Q88" s="11" t="n">
        <v>506</v>
      </c>
      <c r="R88" s="11" t="n">
        <v>3507</v>
      </c>
      <c r="S88" s="11" t="n">
        <v>3522</v>
      </c>
      <c r="T88" s="11" t="n">
        <v>256</v>
      </c>
      <c r="U88" s="11" t="n">
        <v>285</v>
      </c>
      <c r="V88" s="11" t="n">
        <v>256</v>
      </c>
      <c r="W88" s="11"/>
    </row>
    <row r="89" customFormat="false" ht="15" hidden="false" customHeight="false" outlineLevel="0" collapsed="false">
      <c r="A89" s="11" t="s">
        <v>53</v>
      </c>
      <c r="B89" s="11" t="s">
        <v>70</v>
      </c>
      <c r="C89" s="11" t="s">
        <v>200</v>
      </c>
      <c r="D89" s="11" t="s">
        <v>192</v>
      </c>
      <c r="E89" s="11" t="s">
        <v>40</v>
      </c>
      <c r="F89" s="21" t="n">
        <v>0.673342348535166</v>
      </c>
      <c r="G89" s="21" t="n">
        <v>0.519973047187298</v>
      </c>
      <c r="H89" s="21" t="n">
        <v>0.69074815805904</v>
      </c>
      <c r="I89" s="21" t="n">
        <v>0.518322142225847</v>
      </c>
      <c r="J89" s="22" t="n">
        <v>0.0190567144853243</v>
      </c>
      <c r="K89" s="22" t="n">
        <v>0.0426354281133934</v>
      </c>
      <c r="L89" s="22" t="n">
        <v>-0.0645087246169267</v>
      </c>
      <c r="M89" s="22" t="n">
        <v>0.102622153587575</v>
      </c>
      <c r="N89" s="23" t="n">
        <v>0.654897445917239</v>
      </c>
      <c r="O89" s="23" t="n">
        <v>0.800194587859106</v>
      </c>
      <c r="P89" s="11" t="n">
        <v>464</v>
      </c>
      <c r="Q89" s="11" t="n">
        <v>534</v>
      </c>
      <c r="R89" s="11" t="n">
        <v>3447</v>
      </c>
      <c r="S89" s="11" t="n">
        <v>3494</v>
      </c>
      <c r="T89" s="11" t="n">
        <v>323</v>
      </c>
      <c r="U89" s="11" t="n">
        <v>278</v>
      </c>
      <c r="V89" s="11" t="n">
        <v>278</v>
      </c>
      <c r="W89" s="11"/>
    </row>
    <row r="90" customFormat="false" ht="15" hidden="false" customHeight="false" outlineLevel="0" collapsed="false">
      <c r="A90" s="11" t="s">
        <v>53</v>
      </c>
      <c r="B90" s="11" t="s">
        <v>70</v>
      </c>
      <c r="C90" s="11" t="s">
        <v>200</v>
      </c>
      <c r="D90" s="11" t="s">
        <v>192</v>
      </c>
      <c r="E90" s="11" t="s">
        <v>41</v>
      </c>
      <c r="F90" s="21" t="n">
        <v>0.687534381153068</v>
      </c>
      <c r="G90" s="21" t="n">
        <v>0.539035886937274</v>
      </c>
      <c r="H90" s="21" t="n">
        <v>0.689226059122395</v>
      </c>
      <c r="I90" s="21" t="n">
        <v>0.515478101873083</v>
      </c>
      <c r="J90" s="22" t="n">
        <v>0.0252494630335178</v>
      </c>
      <c r="K90" s="22" t="n">
        <v>0.0499316960698888</v>
      </c>
      <c r="L90" s="22" t="n">
        <v>-0.0726166612634642</v>
      </c>
      <c r="M90" s="22" t="n">
        <v>0.1231155873305</v>
      </c>
      <c r="N90" s="23" t="n">
        <v>0.613081268971759</v>
      </c>
      <c r="O90" s="23" t="n">
        <v>0.800194587859106</v>
      </c>
      <c r="P90" s="11" t="n">
        <v>351</v>
      </c>
      <c r="Q90" s="11" t="n">
        <v>294</v>
      </c>
      <c r="R90" s="11" t="n">
        <v>3560</v>
      </c>
      <c r="S90" s="11" t="n">
        <v>3734</v>
      </c>
      <c r="T90" s="11" t="n">
        <v>245</v>
      </c>
      <c r="U90" s="11" t="n">
        <v>158</v>
      </c>
      <c r="V90" s="11" t="n">
        <v>158</v>
      </c>
      <c r="W90" s="11"/>
    </row>
    <row r="91" customFormat="false" ht="15" hidden="false" customHeight="false" outlineLevel="0" collapsed="false">
      <c r="A91" s="11" t="s">
        <v>53</v>
      </c>
      <c r="B91" s="11" t="s">
        <v>70</v>
      </c>
      <c r="C91" s="11" t="s">
        <v>200</v>
      </c>
      <c r="D91" s="11" t="s">
        <v>192</v>
      </c>
      <c r="E91" s="11" t="s">
        <v>42</v>
      </c>
      <c r="F91" s="21" t="n">
        <v>0.583892755404605</v>
      </c>
      <c r="G91" s="21" t="n">
        <v>0.528443269713517</v>
      </c>
      <c r="H91" s="21" t="n">
        <v>0.699788722099773</v>
      </c>
      <c r="I91" s="21" t="n">
        <v>0.517630379287671</v>
      </c>
      <c r="J91" s="22" t="n">
        <v>0.126708857121017</v>
      </c>
      <c r="K91" s="22" t="n">
        <v>0.0413988903601352</v>
      </c>
      <c r="L91" s="22" t="n">
        <v>0.0455670320151521</v>
      </c>
      <c r="M91" s="22" t="n">
        <v>0.207850682226882</v>
      </c>
      <c r="N91" s="23" t="n">
        <v>0.00220833169923877</v>
      </c>
      <c r="O91" s="23" t="n">
        <v>0.0220833169923877</v>
      </c>
      <c r="P91" s="11" t="n">
        <v>490</v>
      </c>
      <c r="Q91" s="11" t="n">
        <v>598</v>
      </c>
      <c r="R91" s="11" t="n">
        <v>3421</v>
      </c>
      <c r="S91" s="11" t="n">
        <v>3430</v>
      </c>
      <c r="T91" s="11" t="n">
        <v>301</v>
      </c>
      <c r="U91" s="11" t="n">
        <v>315</v>
      </c>
      <c r="V91" s="11" t="n">
        <v>301</v>
      </c>
      <c r="W91" s="11"/>
    </row>
    <row r="92" customFormat="false" ht="15" hidden="false" customHeight="false" outlineLevel="0" collapsed="false">
      <c r="A92" s="11" t="s">
        <v>53</v>
      </c>
      <c r="B92" s="11" t="s">
        <v>72</v>
      </c>
      <c r="C92" s="11" t="s">
        <v>201</v>
      </c>
      <c r="D92" s="11" t="s">
        <v>192</v>
      </c>
      <c r="E92" s="11" t="s">
        <v>33</v>
      </c>
      <c r="F92" s="21" t="n">
        <v>0.688271452880697</v>
      </c>
      <c r="G92" s="21" t="n">
        <v>0.417913676393499</v>
      </c>
      <c r="H92" s="21" t="n">
        <v>0.57779933495978</v>
      </c>
      <c r="I92" s="21" t="n">
        <v>0.37836996238178</v>
      </c>
      <c r="J92" s="22" t="n">
        <v>-0.0709284039091992</v>
      </c>
      <c r="K92" s="22" t="n">
        <v>0.0443227752179238</v>
      </c>
      <c r="L92" s="22" t="n">
        <v>-0.15780104333633</v>
      </c>
      <c r="M92" s="22" t="n">
        <v>0.0159442355179314</v>
      </c>
      <c r="N92" s="23" t="n">
        <v>0.109538717039685</v>
      </c>
      <c r="O92" s="23" t="n">
        <v>0.334831230268099</v>
      </c>
      <c r="P92" s="11" t="n">
        <v>501</v>
      </c>
      <c r="Q92" s="11" t="n">
        <v>335</v>
      </c>
      <c r="R92" s="11" t="n">
        <v>2944</v>
      </c>
      <c r="S92" s="11" t="n">
        <v>3238</v>
      </c>
      <c r="T92" s="11" t="n">
        <v>342</v>
      </c>
      <c r="U92" s="11" t="n">
        <v>140</v>
      </c>
      <c r="V92" s="11" t="n">
        <v>140</v>
      </c>
      <c r="W92" s="11"/>
    </row>
    <row r="93" customFormat="false" ht="15" hidden="false" customHeight="false" outlineLevel="0" collapsed="false">
      <c r="A93" s="11" t="s">
        <v>53</v>
      </c>
      <c r="B93" s="11" t="s">
        <v>72</v>
      </c>
      <c r="C93" s="11" t="s">
        <v>201</v>
      </c>
      <c r="D93" s="11" t="s">
        <v>192</v>
      </c>
      <c r="E93" s="11" t="s">
        <v>34</v>
      </c>
      <c r="F93" s="21" t="n">
        <v>0.708914926068044</v>
      </c>
      <c r="G93" s="21" t="n">
        <v>0.390759976762105</v>
      </c>
      <c r="H93" s="21" t="n">
        <v>0.590552135450295</v>
      </c>
      <c r="I93" s="21" t="n">
        <v>0.38116255113606</v>
      </c>
      <c r="J93" s="22" t="n">
        <v>-0.108765364991705</v>
      </c>
      <c r="K93" s="22" t="n">
        <v>0.078783757668901</v>
      </c>
      <c r="L93" s="22" t="n">
        <v>-0.263181530022751</v>
      </c>
      <c r="M93" s="22" t="n">
        <v>0.0456508000393409</v>
      </c>
      <c r="N93" s="23" t="n">
        <v>0.16741561513405</v>
      </c>
      <c r="O93" s="23" t="n">
        <v>0.334831230268099</v>
      </c>
      <c r="P93" s="11" t="n">
        <v>84</v>
      </c>
      <c r="Q93" s="11" t="n">
        <v>165</v>
      </c>
      <c r="R93" s="11" t="n">
        <v>3361</v>
      </c>
      <c r="S93" s="11" t="n">
        <v>3408</v>
      </c>
      <c r="T93" s="11" t="n">
        <v>55</v>
      </c>
      <c r="U93" s="11" t="n">
        <v>65</v>
      </c>
      <c r="V93" s="11" t="n">
        <v>55</v>
      </c>
      <c r="W93" s="11"/>
    </row>
    <row r="94" customFormat="false" ht="15" hidden="false" customHeight="false" outlineLevel="0" collapsed="false">
      <c r="A94" s="11" t="s">
        <v>53</v>
      </c>
      <c r="B94" s="11" t="s">
        <v>72</v>
      </c>
      <c r="C94" s="11" t="s">
        <v>201</v>
      </c>
      <c r="D94" s="11" t="s">
        <v>192</v>
      </c>
      <c r="E94" s="11" t="s">
        <v>35</v>
      </c>
      <c r="F94" s="21" t="n">
        <v>0.615923114259236</v>
      </c>
      <c r="G94" s="21" t="n">
        <v>0.362320504592091</v>
      </c>
      <c r="H94" s="21" t="n">
        <v>0.587308088153492</v>
      </c>
      <c r="I94" s="21" t="n">
        <v>0.385837142779293</v>
      </c>
      <c r="J94" s="22" t="n">
        <v>-0.0521316642929454</v>
      </c>
      <c r="K94" s="22" t="n">
        <v>0.0435599093309823</v>
      </c>
      <c r="L94" s="22" t="n">
        <v>-0.137509086581671</v>
      </c>
      <c r="M94" s="22" t="n">
        <v>0.03324575799578</v>
      </c>
      <c r="N94" s="23" t="n">
        <v>0.231391993419269</v>
      </c>
      <c r="O94" s="23" t="n">
        <v>0.385653322365449</v>
      </c>
      <c r="P94" s="11" t="n">
        <v>362</v>
      </c>
      <c r="Q94" s="11" t="n">
        <v>464</v>
      </c>
      <c r="R94" s="11" t="n">
        <v>3083</v>
      </c>
      <c r="S94" s="11" t="n">
        <v>3109</v>
      </c>
      <c r="T94" s="11" t="n">
        <v>233</v>
      </c>
      <c r="U94" s="11" t="n">
        <v>168</v>
      </c>
      <c r="V94" s="11" t="n">
        <v>168</v>
      </c>
      <c r="W94" s="11"/>
    </row>
    <row r="95" customFormat="false" ht="15" hidden="false" customHeight="false" outlineLevel="0" collapsed="false">
      <c r="A95" s="11" t="s">
        <v>53</v>
      </c>
      <c r="B95" s="11" t="s">
        <v>72</v>
      </c>
      <c r="C95" s="11" t="s">
        <v>201</v>
      </c>
      <c r="D95" s="11" t="s">
        <v>192</v>
      </c>
      <c r="E95" s="11" t="s">
        <v>36</v>
      </c>
      <c r="F95" s="21" t="n">
        <v>0.534837492064479</v>
      </c>
      <c r="G95" s="21" t="n">
        <v>0.36011206210334</v>
      </c>
      <c r="H95" s="21" t="n">
        <v>0.600501885047064</v>
      </c>
      <c r="I95" s="21" t="n">
        <v>0.385515833563745</v>
      </c>
      <c r="J95" s="22" t="n">
        <v>0.0402606215221793</v>
      </c>
      <c r="K95" s="22" t="n">
        <v>0.0502916482925716</v>
      </c>
      <c r="L95" s="22" t="n">
        <v>-0.058311009131261</v>
      </c>
      <c r="M95" s="22" t="n">
        <v>0.13883225217562</v>
      </c>
      <c r="N95" s="23" t="n">
        <v>0.423396323547295</v>
      </c>
      <c r="O95" s="23" t="n">
        <v>0.529245404434119</v>
      </c>
      <c r="P95" s="11" t="n">
        <v>433</v>
      </c>
      <c r="Q95" s="11" t="n">
        <v>317</v>
      </c>
      <c r="R95" s="11" t="n">
        <v>3012</v>
      </c>
      <c r="S95" s="11" t="n">
        <v>3256</v>
      </c>
      <c r="T95" s="11" t="n">
        <v>243</v>
      </c>
      <c r="U95" s="11" t="n">
        <v>114</v>
      </c>
      <c r="V95" s="11" t="n">
        <v>114</v>
      </c>
      <c r="W95" s="11"/>
    </row>
    <row r="96" customFormat="false" ht="15" hidden="false" customHeight="false" outlineLevel="0" collapsed="false">
      <c r="A96" s="11" t="s">
        <v>53</v>
      </c>
      <c r="B96" s="11" t="s">
        <v>72</v>
      </c>
      <c r="C96" s="11" t="s">
        <v>201</v>
      </c>
      <c r="D96" s="11" t="s">
        <v>192</v>
      </c>
      <c r="E96" s="11" t="s">
        <v>37</v>
      </c>
      <c r="F96" s="21" t="n">
        <v>0.561699533815259</v>
      </c>
      <c r="G96" s="21" t="n">
        <v>0.390292514110289</v>
      </c>
      <c r="H96" s="21" t="n">
        <v>0.595905404548977</v>
      </c>
      <c r="I96" s="21" t="n">
        <v>0.379439717716786</v>
      </c>
      <c r="J96" s="22" t="n">
        <v>0.0450586671272198</v>
      </c>
      <c r="K96" s="22" t="n">
        <v>0.0495190595376968</v>
      </c>
      <c r="L96" s="22" t="n">
        <v>-0.0519986895666659</v>
      </c>
      <c r="M96" s="22" t="n">
        <v>0.142116023821106</v>
      </c>
      <c r="N96" s="23" t="n">
        <v>0.362861671570294</v>
      </c>
      <c r="O96" s="23" t="n">
        <v>0.518373816528991</v>
      </c>
      <c r="P96" s="11" t="n">
        <v>396</v>
      </c>
      <c r="Q96" s="11" t="n">
        <v>333</v>
      </c>
      <c r="R96" s="11" t="n">
        <v>3049</v>
      </c>
      <c r="S96" s="11" t="n">
        <v>3240</v>
      </c>
      <c r="T96" s="11" t="n">
        <v>222</v>
      </c>
      <c r="U96" s="11" t="n">
        <v>130</v>
      </c>
      <c r="V96" s="11" t="n">
        <v>130</v>
      </c>
      <c r="W96" s="11"/>
    </row>
    <row r="97" customFormat="false" ht="15" hidden="false" customHeight="false" outlineLevel="0" collapsed="false">
      <c r="A97" s="11" t="s">
        <v>53</v>
      </c>
      <c r="B97" s="11" t="s">
        <v>72</v>
      </c>
      <c r="C97" s="11" t="s">
        <v>201</v>
      </c>
      <c r="D97" s="11" t="s">
        <v>192</v>
      </c>
      <c r="E97" s="11" t="s">
        <v>38</v>
      </c>
      <c r="F97" s="21" t="n">
        <v>0.573555550640169</v>
      </c>
      <c r="G97" s="21" t="n">
        <v>0.249825159012545</v>
      </c>
      <c r="H97" s="21" t="n">
        <v>0.591991021807754</v>
      </c>
      <c r="I97" s="21" t="n">
        <v>0.385158838076241</v>
      </c>
      <c r="J97" s="22" t="n">
        <v>-0.116898207896112</v>
      </c>
      <c r="K97" s="22" t="n">
        <v>0.0564858591080804</v>
      </c>
      <c r="L97" s="22" t="n">
        <v>-0.227610491747949</v>
      </c>
      <c r="M97" s="22" t="n">
        <v>-0.00618592404427391</v>
      </c>
      <c r="N97" s="23" t="n">
        <v>0.0384979923506158</v>
      </c>
      <c r="O97" s="23" t="n">
        <v>0.334831230268099</v>
      </c>
      <c r="P97" s="11" t="n">
        <v>189</v>
      </c>
      <c r="Q97" s="11" t="n">
        <v>272</v>
      </c>
      <c r="R97" s="11" t="n">
        <v>3256</v>
      </c>
      <c r="S97" s="11" t="n">
        <v>3301</v>
      </c>
      <c r="T97" s="11" t="n">
        <v>108</v>
      </c>
      <c r="U97" s="11" t="n">
        <v>69</v>
      </c>
      <c r="V97" s="11" t="n">
        <v>69</v>
      </c>
      <c r="W97" s="11"/>
    </row>
    <row r="98" customFormat="false" ht="15" hidden="false" customHeight="false" outlineLevel="0" collapsed="false">
      <c r="A98" s="11" t="s">
        <v>53</v>
      </c>
      <c r="B98" s="11" t="s">
        <v>72</v>
      </c>
      <c r="C98" s="11" t="s">
        <v>201</v>
      </c>
      <c r="D98" s="11" t="s">
        <v>192</v>
      </c>
      <c r="E98" s="11" t="s">
        <v>39</v>
      </c>
      <c r="F98" s="21" t="n">
        <v>0.587966853553365</v>
      </c>
      <c r="G98" s="21" t="n">
        <v>0.3581979163424</v>
      </c>
      <c r="H98" s="21" t="n">
        <v>0.59173459449972</v>
      </c>
      <c r="I98" s="21" t="n">
        <v>0.382713884095049</v>
      </c>
      <c r="J98" s="22" t="n">
        <v>-0.0207482268062945</v>
      </c>
      <c r="K98" s="22" t="n">
        <v>0.0585239617172785</v>
      </c>
      <c r="L98" s="22" t="n">
        <v>-0.13545519177216</v>
      </c>
      <c r="M98" s="22" t="n">
        <v>0.0939587381595714</v>
      </c>
      <c r="N98" s="23" t="n">
        <v>0.722945224990114</v>
      </c>
      <c r="O98" s="23" t="n">
        <v>0.750974801169053</v>
      </c>
      <c r="P98" s="11" t="n">
        <v>348</v>
      </c>
      <c r="Q98" s="11" t="n">
        <v>402</v>
      </c>
      <c r="R98" s="11" t="n">
        <v>3097</v>
      </c>
      <c r="S98" s="11" t="n">
        <v>3171</v>
      </c>
      <c r="T98" s="11" t="n">
        <v>193</v>
      </c>
      <c r="U98" s="11" t="n">
        <v>144</v>
      </c>
      <c r="V98" s="11" t="n">
        <v>144</v>
      </c>
      <c r="W98" s="11"/>
    </row>
    <row r="99" customFormat="false" ht="15" hidden="false" customHeight="false" outlineLevel="0" collapsed="false">
      <c r="A99" s="11" t="s">
        <v>53</v>
      </c>
      <c r="B99" s="11" t="s">
        <v>72</v>
      </c>
      <c r="C99" s="11" t="s">
        <v>201</v>
      </c>
      <c r="D99" s="11" t="s">
        <v>192</v>
      </c>
      <c r="E99" s="11" t="s">
        <v>40</v>
      </c>
      <c r="F99" s="21" t="n">
        <v>0.600785261160775</v>
      </c>
      <c r="G99" s="21" t="n">
        <v>0.377630419628227</v>
      </c>
      <c r="H99" s="21" t="n">
        <v>0.590281111359914</v>
      </c>
      <c r="I99" s="21" t="n">
        <v>0.381592053430481</v>
      </c>
      <c r="J99" s="22" t="n">
        <v>-0.0144657836031152</v>
      </c>
      <c r="K99" s="22" t="n">
        <v>0.0455824449222265</v>
      </c>
      <c r="L99" s="22" t="n">
        <v>-0.103807375650679</v>
      </c>
      <c r="M99" s="22" t="n">
        <v>0.0748758084444486</v>
      </c>
      <c r="N99" s="23" t="n">
        <v>0.750974801169053</v>
      </c>
      <c r="O99" s="23" t="n">
        <v>0.750974801169053</v>
      </c>
      <c r="P99" s="11" t="n">
        <v>406</v>
      </c>
      <c r="Q99" s="11" t="n">
        <v>490</v>
      </c>
      <c r="R99" s="11" t="n">
        <v>3039</v>
      </c>
      <c r="S99" s="11" t="n">
        <v>3083</v>
      </c>
      <c r="T99" s="11" t="n">
        <v>261</v>
      </c>
      <c r="U99" s="11" t="n">
        <v>185</v>
      </c>
      <c r="V99" s="11" t="n">
        <v>185</v>
      </c>
      <c r="W99" s="11"/>
    </row>
    <row r="100" customFormat="false" ht="15" hidden="false" customHeight="false" outlineLevel="0" collapsed="false">
      <c r="A100" s="11" t="s">
        <v>53</v>
      </c>
      <c r="B100" s="11" t="s">
        <v>72</v>
      </c>
      <c r="C100" s="11" t="s">
        <v>201</v>
      </c>
      <c r="D100" s="11" t="s">
        <v>192</v>
      </c>
      <c r="E100" s="11" t="s">
        <v>41</v>
      </c>
      <c r="F100" s="21" t="n">
        <v>0.552039236413242</v>
      </c>
      <c r="G100" s="21" t="n">
        <v>0.409235614651289</v>
      </c>
      <c r="H100" s="21" t="n">
        <v>0.596742071296438</v>
      </c>
      <c r="I100" s="21" t="n">
        <v>0.377172867035911</v>
      </c>
      <c r="J100" s="22" t="n">
        <v>0.0767655824985738</v>
      </c>
      <c r="K100" s="22" t="n">
        <v>0.0536103494884837</v>
      </c>
      <c r="L100" s="22" t="n">
        <v>-0.0283107024988543</v>
      </c>
      <c r="M100" s="22" t="n">
        <v>0.181841867496002</v>
      </c>
      <c r="N100" s="23" t="n">
        <v>0.152167513991201</v>
      </c>
      <c r="O100" s="23" t="n">
        <v>0.334831230268099</v>
      </c>
      <c r="P100" s="11" t="n">
        <v>313</v>
      </c>
      <c r="Q100" s="11" t="n">
        <v>260</v>
      </c>
      <c r="R100" s="11" t="n">
        <v>3132</v>
      </c>
      <c r="S100" s="11" t="n">
        <v>3313</v>
      </c>
      <c r="T100" s="11" t="n">
        <v>185</v>
      </c>
      <c r="U100" s="11" t="n">
        <v>106</v>
      </c>
      <c r="V100" s="11" t="n">
        <v>106</v>
      </c>
      <c r="W100" s="11"/>
    </row>
    <row r="101" customFormat="false" ht="15" hidden="false" customHeight="false" outlineLevel="0" collapsed="false">
      <c r="A101" s="11" t="s">
        <v>53</v>
      </c>
      <c r="B101" s="11" t="s">
        <v>72</v>
      </c>
      <c r="C101" s="11" t="s">
        <v>201</v>
      </c>
      <c r="D101" s="11" t="s">
        <v>192</v>
      </c>
      <c r="E101" s="11" t="s">
        <v>42</v>
      </c>
      <c r="F101" s="21" t="n">
        <v>0.598203772297261</v>
      </c>
      <c r="G101" s="21" t="n">
        <v>0.449133679892944</v>
      </c>
      <c r="H101" s="21" t="n">
        <v>0.590634590706483</v>
      </c>
      <c r="I101" s="21" t="n">
        <v>0.375406771123611</v>
      </c>
      <c r="J101" s="22" t="n">
        <v>0.0661577271785539</v>
      </c>
      <c r="K101" s="22" t="n">
        <v>0.0443191458608559</v>
      </c>
      <c r="L101" s="22" t="n">
        <v>-0.0207077987087237</v>
      </c>
      <c r="M101" s="22" t="n">
        <v>0.153023253065832</v>
      </c>
      <c r="N101" s="23" t="n">
        <v>0.135500736174348</v>
      </c>
      <c r="O101" s="23" t="n">
        <v>0.334831230268099</v>
      </c>
      <c r="P101" s="11" t="n">
        <v>413</v>
      </c>
      <c r="Q101" s="11" t="n">
        <v>535</v>
      </c>
      <c r="R101" s="11" t="n">
        <v>3032</v>
      </c>
      <c r="S101" s="11" t="n">
        <v>3038</v>
      </c>
      <c r="T101" s="11" t="n">
        <v>264</v>
      </c>
      <c r="U101" s="11" t="n">
        <v>239</v>
      </c>
      <c r="V101" s="11" t="n">
        <v>239</v>
      </c>
      <c r="W101" s="11"/>
    </row>
    <row r="102" customFormat="false" ht="15" hidden="false" customHeight="false" outlineLevel="0" collapsed="false">
      <c r="A102" s="11" t="s">
        <v>53</v>
      </c>
      <c r="B102" s="11" t="s">
        <v>74</v>
      </c>
      <c r="C102" s="11" t="s">
        <v>202</v>
      </c>
      <c r="D102" s="11" t="s">
        <v>192</v>
      </c>
      <c r="E102" s="11" t="s">
        <v>33</v>
      </c>
      <c r="F102" s="21" t="n">
        <v>0.73975122761864</v>
      </c>
      <c r="G102" s="21" t="n">
        <v>0.683027016183892</v>
      </c>
      <c r="H102" s="21" t="n">
        <v>0.691481535301843</v>
      </c>
      <c r="I102" s="21" t="n">
        <v>0.651296076582194</v>
      </c>
      <c r="J102" s="22" t="n">
        <v>-0.0165387527150982</v>
      </c>
      <c r="K102" s="22" t="n">
        <v>0.0420561509109831</v>
      </c>
      <c r="L102" s="22" t="n">
        <v>-0.098968808500625</v>
      </c>
      <c r="M102" s="22" t="n">
        <v>0.0658913030704286</v>
      </c>
      <c r="N102" s="23" t="n">
        <v>0.694131834332393</v>
      </c>
      <c r="O102" s="23" t="n">
        <v>0.771257593702659</v>
      </c>
      <c r="P102" s="11" t="n">
        <v>506</v>
      </c>
      <c r="Q102" s="11" t="n">
        <v>316</v>
      </c>
      <c r="R102" s="11" t="n">
        <v>2990</v>
      </c>
      <c r="S102" s="11" t="n">
        <v>2974</v>
      </c>
      <c r="T102" s="11" t="n">
        <v>374</v>
      </c>
      <c r="U102" s="11" t="n">
        <v>216</v>
      </c>
      <c r="V102" s="11" t="n">
        <v>216</v>
      </c>
      <c r="W102" s="11"/>
    </row>
    <row r="103" customFormat="false" ht="15" hidden="false" customHeight="false" outlineLevel="0" collapsed="false">
      <c r="A103" s="11" t="s">
        <v>53</v>
      </c>
      <c r="B103" s="11" t="s">
        <v>74</v>
      </c>
      <c r="C103" s="11" t="s">
        <v>202</v>
      </c>
      <c r="D103" s="11" t="s">
        <v>192</v>
      </c>
      <c r="E103" s="11" t="s">
        <v>34</v>
      </c>
      <c r="F103" s="21" t="n">
        <v>0.484914573514132</v>
      </c>
      <c r="G103" s="21" t="n">
        <v>0.532746474803058</v>
      </c>
      <c r="H103" s="21" t="n">
        <v>0.699575365942105</v>
      </c>
      <c r="I103" s="21" t="n">
        <v>0.654132605548547</v>
      </c>
      <c r="J103" s="22" t="n">
        <v>0.0932746616824833</v>
      </c>
      <c r="K103" s="22" t="n">
        <v>0.0738069406211735</v>
      </c>
      <c r="L103" s="22" t="n">
        <v>-0.0513869419350167</v>
      </c>
      <c r="M103" s="22" t="n">
        <v>0.237936265299983</v>
      </c>
      <c r="N103" s="23" t="n">
        <v>0.20631422474319</v>
      </c>
      <c r="O103" s="23" t="n">
        <v>0.294734606775986</v>
      </c>
      <c r="P103" s="11" t="n">
        <v>131</v>
      </c>
      <c r="Q103" s="11" t="n">
        <v>207</v>
      </c>
      <c r="R103" s="11" t="n">
        <v>3365</v>
      </c>
      <c r="S103" s="11" t="n">
        <v>3083</v>
      </c>
      <c r="T103" s="11" t="n">
        <v>62</v>
      </c>
      <c r="U103" s="11" t="n">
        <v>118</v>
      </c>
      <c r="V103" s="11" t="n">
        <v>62</v>
      </c>
      <c r="W103" s="11"/>
    </row>
    <row r="104" customFormat="false" ht="15" hidden="false" customHeight="false" outlineLevel="0" collapsed="false">
      <c r="A104" s="11" t="s">
        <v>53</v>
      </c>
      <c r="B104" s="11" t="s">
        <v>74</v>
      </c>
      <c r="C104" s="11" t="s">
        <v>202</v>
      </c>
      <c r="D104" s="11" t="s">
        <v>192</v>
      </c>
      <c r="E104" s="11" t="s">
        <v>35</v>
      </c>
      <c r="F104" s="21" t="n">
        <v>0.743971918301667</v>
      </c>
      <c r="G104" s="21" t="n">
        <v>0.689350916159679</v>
      </c>
      <c r="H104" s="21" t="n">
        <v>0.689970455167207</v>
      </c>
      <c r="I104" s="21" t="n">
        <v>0.646055176328151</v>
      </c>
      <c r="J104" s="22" t="n">
        <v>-0.0107057233029317</v>
      </c>
      <c r="K104" s="22" t="n">
        <v>0.0410922661205812</v>
      </c>
      <c r="L104" s="22" t="n">
        <v>-0.0912465648992708</v>
      </c>
      <c r="M104" s="22" t="n">
        <v>0.0698351182934074</v>
      </c>
      <c r="N104" s="23" t="n">
        <v>0.794455818064099</v>
      </c>
      <c r="O104" s="23" t="n">
        <v>0.794455818064099</v>
      </c>
      <c r="P104" s="11" t="n">
        <v>364</v>
      </c>
      <c r="Q104" s="11" t="n">
        <v>373</v>
      </c>
      <c r="R104" s="11" t="n">
        <v>3132</v>
      </c>
      <c r="S104" s="11" t="n">
        <v>2917</v>
      </c>
      <c r="T104" s="11" t="n">
        <v>264</v>
      </c>
      <c r="U104" s="11" t="n">
        <v>257</v>
      </c>
      <c r="V104" s="11" t="n">
        <v>257</v>
      </c>
      <c r="W104" s="11"/>
    </row>
    <row r="105" customFormat="false" ht="15" hidden="false" customHeight="false" outlineLevel="0" collapsed="false">
      <c r="A105" s="11" t="s">
        <v>53</v>
      </c>
      <c r="B105" s="11" t="s">
        <v>74</v>
      </c>
      <c r="C105" s="11" t="s">
        <v>202</v>
      </c>
      <c r="D105" s="11" t="s">
        <v>192</v>
      </c>
      <c r="E105" s="11" t="s">
        <v>36</v>
      </c>
      <c r="F105" s="21" t="n">
        <v>0.665703990671459</v>
      </c>
      <c r="G105" s="21" t="n">
        <v>0.586842461157073</v>
      </c>
      <c r="H105" s="21" t="n">
        <v>0.70269208935959</v>
      </c>
      <c r="I105" s="21" t="n">
        <v>0.669427526057562</v>
      </c>
      <c r="J105" s="22" t="n">
        <v>-0.0455969662123575</v>
      </c>
      <c r="K105" s="22" t="n">
        <v>0.0504907710338238</v>
      </c>
      <c r="L105" s="22" t="n">
        <v>-0.144558877438652</v>
      </c>
      <c r="M105" s="22" t="n">
        <v>0.0533649450139371</v>
      </c>
      <c r="N105" s="23" t="n">
        <v>0.366485952962647</v>
      </c>
      <c r="O105" s="23" t="n">
        <v>0.458107441203308</v>
      </c>
      <c r="P105" s="11" t="n">
        <v>418</v>
      </c>
      <c r="Q105" s="11" t="n">
        <v>322</v>
      </c>
      <c r="R105" s="11" t="n">
        <v>3078</v>
      </c>
      <c r="S105" s="11" t="n">
        <v>2968</v>
      </c>
      <c r="T105" s="11" t="n">
        <v>287</v>
      </c>
      <c r="U105" s="11" t="n">
        <v>189</v>
      </c>
      <c r="V105" s="11" t="n">
        <v>189</v>
      </c>
      <c r="W105" s="11"/>
    </row>
    <row r="106" customFormat="false" ht="15" hidden="false" customHeight="false" outlineLevel="0" collapsed="false">
      <c r="A106" s="11" t="s">
        <v>53</v>
      </c>
      <c r="B106" s="11" t="s">
        <v>74</v>
      </c>
      <c r="C106" s="11" t="s">
        <v>202</v>
      </c>
      <c r="D106" s="11" t="s">
        <v>192</v>
      </c>
      <c r="E106" s="11" t="s">
        <v>37</v>
      </c>
      <c r="F106" s="21" t="n">
        <v>0.628296590334919</v>
      </c>
      <c r="G106" s="21" t="n">
        <v>0.655611854967908</v>
      </c>
      <c r="H106" s="21" t="n">
        <v>0.708271294391763</v>
      </c>
      <c r="I106" s="21" t="n">
        <v>0.653263543347499</v>
      </c>
      <c r="J106" s="22" t="n">
        <v>0.0823230156772537</v>
      </c>
      <c r="K106" s="22" t="n">
        <v>0.0504479059926814</v>
      </c>
      <c r="L106" s="22" t="n">
        <v>-0.0165548800684018</v>
      </c>
      <c r="M106" s="22" t="n">
        <v>0.181200911422909</v>
      </c>
      <c r="N106" s="23" t="n">
        <v>0.10271275882715</v>
      </c>
      <c r="O106" s="23" t="n">
        <v>0.2054255176543</v>
      </c>
      <c r="P106" s="11" t="n">
        <v>389</v>
      </c>
      <c r="Q106" s="11" t="n">
        <v>311</v>
      </c>
      <c r="R106" s="11" t="n">
        <v>3107</v>
      </c>
      <c r="S106" s="11" t="n">
        <v>2979</v>
      </c>
      <c r="T106" s="11" t="n">
        <v>252</v>
      </c>
      <c r="U106" s="11" t="n">
        <v>204</v>
      </c>
      <c r="V106" s="11" t="n">
        <v>204</v>
      </c>
      <c r="W106" s="11"/>
    </row>
    <row r="107" customFormat="false" ht="15" hidden="false" customHeight="false" outlineLevel="0" collapsed="false">
      <c r="A107" s="11" t="s">
        <v>53</v>
      </c>
      <c r="B107" s="11" t="s">
        <v>74</v>
      </c>
      <c r="C107" s="11" t="s">
        <v>202</v>
      </c>
      <c r="D107" s="11" t="s">
        <v>192</v>
      </c>
      <c r="E107" s="11" t="s">
        <v>38</v>
      </c>
      <c r="F107" s="21" t="n">
        <v>0.748076143494971</v>
      </c>
      <c r="G107" s="21" t="n">
        <v>0.575078791554554</v>
      </c>
      <c r="H107" s="21" t="n">
        <v>0.695695936980215</v>
      </c>
      <c r="I107" s="21" t="n">
        <v>0.655892185699036</v>
      </c>
      <c r="J107" s="22" t="n">
        <v>-0.133193600659237</v>
      </c>
      <c r="K107" s="22" t="n">
        <v>0.0585813251827371</v>
      </c>
      <c r="L107" s="22" t="n">
        <v>-0.248012998017402</v>
      </c>
      <c r="M107" s="22" t="n">
        <v>-0.0183742033010724</v>
      </c>
      <c r="N107" s="23" t="n">
        <v>0.0229868633606933</v>
      </c>
      <c r="O107" s="23" t="n">
        <v>0.0766228778689777</v>
      </c>
      <c r="P107" s="11" t="n">
        <v>180</v>
      </c>
      <c r="Q107" s="11" t="n">
        <v>232</v>
      </c>
      <c r="R107" s="11" t="n">
        <v>3316</v>
      </c>
      <c r="S107" s="11" t="n">
        <v>3058</v>
      </c>
      <c r="T107" s="11" t="n">
        <v>140</v>
      </c>
      <c r="U107" s="11" t="n">
        <v>133</v>
      </c>
      <c r="V107" s="11" t="n">
        <v>133</v>
      </c>
      <c r="W107" s="11"/>
    </row>
    <row r="108" customFormat="false" ht="15" hidden="false" customHeight="false" outlineLevel="0" collapsed="false">
      <c r="A108" s="11" t="s">
        <v>53</v>
      </c>
      <c r="B108" s="11" t="s">
        <v>74</v>
      </c>
      <c r="C108" s="11" t="s">
        <v>202</v>
      </c>
      <c r="D108" s="11" t="s">
        <v>192</v>
      </c>
      <c r="E108" s="11" t="s">
        <v>39</v>
      </c>
      <c r="F108" s="21" t="n">
        <v>0.659491145588794</v>
      </c>
      <c r="G108" s="21" t="n">
        <v>0.718405112039879</v>
      </c>
      <c r="H108" s="21" t="n">
        <v>0.702126043245693</v>
      </c>
      <c r="I108" s="21" t="n">
        <v>0.649118944434608</v>
      </c>
      <c r="J108" s="22" t="n">
        <v>0.111921065262171</v>
      </c>
      <c r="K108" s="22" t="n">
        <v>0.0448556239939834</v>
      </c>
      <c r="L108" s="22" t="n">
        <v>0.0240040422339639</v>
      </c>
      <c r="M108" s="22" t="n">
        <v>0.199838088290379</v>
      </c>
      <c r="N108" s="23" t="n">
        <v>0.012590741433072</v>
      </c>
      <c r="O108" s="23" t="n">
        <v>0.0629537071653601</v>
      </c>
      <c r="P108" s="11" t="n">
        <v>348</v>
      </c>
      <c r="Q108" s="11" t="n">
        <v>383</v>
      </c>
      <c r="R108" s="11" t="n">
        <v>3148</v>
      </c>
      <c r="S108" s="11" t="n">
        <v>2907</v>
      </c>
      <c r="T108" s="11" t="n">
        <v>226</v>
      </c>
      <c r="U108" s="11" t="n">
        <v>275</v>
      </c>
      <c r="V108" s="11" t="n">
        <v>226</v>
      </c>
      <c r="W108" s="11"/>
    </row>
    <row r="109" customFormat="false" ht="15" hidden="false" customHeight="false" outlineLevel="0" collapsed="false">
      <c r="A109" s="11" t="s">
        <v>53</v>
      </c>
      <c r="B109" s="11" t="s">
        <v>74</v>
      </c>
      <c r="C109" s="11" t="s">
        <v>202</v>
      </c>
      <c r="D109" s="11" t="s">
        <v>192</v>
      </c>
      <c r="E109" s="11" t="s">
        <v>40</v>
      </c>
      <c r="F109" s="21" t="n">
        <v>0.743580338848757</v>
      </c>
      <c r="G109" s="21" t="n">
        <v>0.651787434535054</v>
      </c>
      <c r="H109" s="21" t="n">
        <v>0.692579404815797</v>
      </c>
      <c r="I109" s="21" t="n">
        <v>0.65386202809443</v>
      </c>
      <c r="J109" s="22" t="n">
        <v>-0.0530755275923367</v>
      </c>
      <c r="K109" s="22" t="n">
        <v>0.0390159793071946</v>
      </c>
      <c r="L109" s="22" t="n">
        <v>-0.129546847034438</v>
      </c>
      <c r="M109" s="22" t="n">
        <v>0.0233957918497647</v>
      </c>
      <c r="N109" s="23" t="n">
        <v>0.173718056785335</v>
      </c>
      <c r="O109" s="23" t="n">
        <v>0.289530094642225</v>
      </c>
      <c r="P109" s="11" t="n">
        <v>414</v>
      </c>
      <c r="Q109" s="11" t="n">
        <v>438</v>
      </c>
      <c r="R109" s="11" t="n">
        <v>3082</v>
      </c>
      <c r="S109" s="11" t="n">
        <v>2852</v>
      </c>
      <c r="T109" s="11" t="n">
        <v>302</v>
      </c>
      <c r="U109" s="11" t="n">
        <v>286</v>
      </c>
      <c r="V109" s="11" t="n">
        <v>286</v>
      </c>
      <c r="W109" s="11"/>
    </row>
    <row r="110" customFormat="false" ht="15" hidden="false" customHeight="false" outlineLevel="0" collapsed="false">
      <c r="A110" s="11" t="s">
        <v>53</v>
      </c>
      <c r="B110" s="11" t="s">
        <v>74</v>
      </c>
      <c r="C110" s="11" t="s">
        <v>202</v>
      </c>
      <c r="D110" s="11" t="s">
        <v>192</v>
      </c>
      <c r="E110" s="11" t="s">
        <v>41</v>
      </c>
      <c r="F110" s="21" t="n">
        <v>0.750640497431212</v>
      </c>
      <c r="G110" s="21" t="n">
        <v>0.625261691006817</v>
      </c>
      <c r="H110" s="21" t="n">
        <v>0.690800962500463</v>
      </c>
      <c r="I110" s="21" t="n">
        <v>0.657395473416146</v>
      </c>
      <c r="J110" s="22" t="n">
        <v>-0.0919733173400769</v>
      </c>
      <c r="K110" s="22" t="n">
        <v>0.0494091619973026</v>
      </c>
      <c r="L110" s="22" t="n">
        <v>-0.18881527485479</v>
      </c>
      <c r="M110" s="22" t="n">
        <v>0.00486864017463605</v>
      </c>
      <c r="N110" s="23" t="n">
        <v>0.0626788483664618</v>
      </c>
      <c r="O110" s="23" t="n">
        <v>0.156697120916154</v>
      </c>
      <c r="P110" s="11" t="n">
        <v>295</v>
      </c>
      <c r="Q110" s="11" t="n">
        <v>219</v>
      </c>
      <c r="R110" s="11" t="n">
        <v>3201</v>
      </c>
      <c r="S110" s="11" t="n">
        <v>3071</v>
      </c>
      <c r="T110" s="11" t="n">
        <v>219</v>
      </c>
      <c r="U110" s="11" t="n">
        <v>137</v>
      </c>
      <c r="V110" s="11" t="n">
        <v>137</v>
      </c>
      <c r="W110" s="11"/>
    </row>
    <row r="111" customFormat="false" ht="15" hidden="false" customHeight="false" outlineLevel="0" collapsed="false">
      <c r="A111" s="11" t="s">
        <v>53</v>
      </c>
      <c r="B111" s="11" t="s">
        <v>74</v>
      </c>
      <c r="C111" s="11" t="s">
        <v>202</v>
      </c>
      <c r="D111" s="11" t="s">
        <v>192</v>
      </c>
      <c r="E111" s="11" t="s">
        <v>42</v>
      </c>
      <c r="F111" s="21" t="n">
        <v>0.655694548491985</v>
      </c>
      <c r="G111" s="21" t="n">
        <v>0.728162823927148</v>
      </c>
      <c r="H111" s="21" t="n">
        <v>0.702125350046672</v>
      </c>
      <c r="I111" s="21" t="n">
        <v>0.647252957774666</v>
      </c>
      <c r="J111" s="22" t="n">
        <v>0.127340667707169</v>
      </c>
      <c r="K111" s="22" t="n">
        <v>0.0408012862366902</v>
      </c>
      <c r="L111" s="22" t="n">
        <v>0.0473701466832567</v>
      </c>
      <c r="M111" s="22" t="n">
        <v>0.207311188731082</v>
      </c>
      <c r="N111" s="23" t="n">
        <v>0.00180240233877764</v>
      </c>
      <c r="O111" s="23" t="n">
        <v>0.0180240233877764</v>
      </c>
      <c r="P111" s="11" t="n">
        <v>451</v>
      </c>
      <c r="Q111" s="11" t="n">
        <v>489</v>
      </c>
      <c r="R111" s="11" t="n">
        <v>3045</v>
      </c>
      <c r="S111" s="11" t="n">
        <v>2801</v>
      </c>
      <c r="T111" s="11" t="n">
        <v>280</v>
      </c>
      <c r="U111" s="11" t="n">
        <v>356</v>
      </c>
      <c r="V111" s="11" t="n">
        <v>280</v>
      </c>
      <c r="W111" s="11"/>
    </row>
    <row r="112" customFormat="false" ht="15" hidden="false" customHeight="false" outlineLevel="0" collapsed="false">
      <c r="A112" s="11" t="s">
        <v>53</v>
      </c>
      <c r="B112" s="11" t="s">
        <v>76</v>
      </c>
      <c r="C112" s="11" t="s">
        <v>203</v>
      </c>
      <c r="D112" s="11" t="s">
        <v>192</v>
      </c>
      <c r="E112" s="11" t="s">
        <v>33</v>
      </c>
      <c r="F112" s="21" t="n">
        <v>0.621496133189895</v>
      </c>
      <c r="G112" s="21" t="n">
        <v>0.489115833351064</v>
      </c>
      <c r="H112" s="21" t="n">
        <v>0.482832857532631</v>
      </c>
      <c r="I112" s="21" t="n">
        <v>0.415908339307209</v>
      </c>
      <c r="J112" s="22" t="n">
        <v>-0.0654557816134097</v>
      </c>
      <c r="K112" s="22" t="n">
        <v>0.0402951400978306</v>
      </c>
      <c r="L112" s="22" t="n">
        <v>-0.144434256205158</v>
      </c>
      <c r="M112" s="22" t="n">
        <v>0.0135226929783383</v>
      </c>
      <c r="N112" s="23" t="n">
        <v>0.10428858257225</v>
      </c>
      <c r="O112" s="23" t="n">
        <v>0.454516817359926</v>
      </c>
      <c r="P112" s="11" t="n">
        <v>613</v>
      </c>
      <c r="Q112" s="11" t="n">
        <v>407</v>
      </c>
      <c r="R112" s="11" t="n">
        <v>3827</v>
      </c>
      <c r="S112" s="11" t="n">
        <v>4131</v>
      </c>
      <c r="T112" s="11" t="n">
        <v>380</v>
      </c>
      <c r="U112" s="11" t="n">
        <v>199</v>
      </c>
      <c r="V112" s="11" t="n">
        <v>199</v>
      </c>
      <c r="W112" s="11"/>
    </row>
    <row r="113" customFormat="false" ht="15" hidden="false" customHeight="false" outlineLevel="0" collapsed="false">
      <c r="A113" s="11" t="s">
        <v>53</v>
      </c>
      <c r="B113" s="11" t="s">
        <v>76</v>
      </c>
      <c r="C113" s="11" t="s">
        <v>203</v>
      </c>
      <c r="D113" s="11" t="s">
        <v>192</v>
      </c>
      <c r="E113" s="11" t="s">
        <v>34</v>
      </c>
      <c r="F113" s="21" t="n">
        <v>0.166245352035578</v>
      </c>
      <c r="G113" s="21" t="n">
        <v>0.0941444810350144</v>
      </c>
      <c r="H113" s="21" t="n">
        <v>0.503625354112714</v>
      </c>
      <c r="I113" s="21" t="n">
        <v>0.422259349620222</v>
      </c>
      <c r="J113" s="22" t="n">
        <v>0.00926513349192878</v>
      </c>
      <c r="K113" s="22" t="n">
        <v>0.0429603665199585</v>
      </c>
      <c r="L113" s="22" t="n">
        <v>-0.0749371848871899</v>
      </c>
      <c r="M113" s="22" t="n">
        <v>0.0934674518710475</v>
      </c>
      <c r="N113" s="23" t="n">
        <v>0.829247323764142</v>
      </c>
      <c r="O113" s="23" t="n">
        <v>0.829247323764142</v>
      </c>
      <c r="P113" s="11" t="n">
        <v>214</v>
      </c>
      <c r="Q113" s="11" t="n">
        <v>269</v>
      </c>
      <c r="R113" s="11" t="n">
        <v>4226</v>
      </c>
      <c r="S113" s="11" t="n">
        <v>4269</v>
      </c>
      <c r="T113" s="11" t="n">
        <v>32</v>
      </c>
      <c r="U113" s="11" t="n">
        <v>26</v>
      </c>
      <c r="V113" s="11" t="n">
        <v>26</v>
      </c>
      <c r="W113" s="11"/>
    </row>
    <row r="114" customFormat="false" ht="15" hidden="false" customHeight="false" outlineLevel="0" collapsed="false">
      <c r="A114" s="11" t="s">
        <v>53</v>
      </c>
      <c r="B114" s="11" t="s">
        <v>76</v>
      </c>
      <c r="C114" s="11" t="s">
        <v>203</v>
      </c>
      <c r="D114" s="11" t="s">
        <v>192</v>
      </c>
      <c r="E114" s="11" t="s">
        <v>35</v>
      </c>
      <c r="F114" s="21" t="n">
        <v>0.562449744247284</v>
      </c>
      <c r="G114" s="21" t="n">
        <v>0.445511789124395</v>
      </c>
      <c r="H114" s="21" t="n">
        <v>0.490166323967654</v>
      </c>
      <c r="I114" s="21" t="n">
        <v>0.415117920344225</v>
      </c>
      <c r="J114" s="22" t="n">
        <v>-0.0418895514994596</v>
      </c>
      <c r="K114" s="22" t="n">
        <v>0.0401155390349147</v>
      </c>
      <c r="L114" s="22" t="n">
        <v>-0.120516008007892</v>
      </c>
      <c r="M114" s="22" t="n">
        <v>0.0367369050089732</v>
      </c>
      <c r="N114" s="23" t="n">
        <v>0.296382424331542</v>
      </c>
      <c r="O114" s="23" t="n">
        <v>0.454516817359926</v>
      </c>
      <c r="P114" s="11" t="n">
        <v>421</v>
      </c>
      <c r="Q114" s="11" t="n">
        <v>566</v>
      </c>
      <c r="R114" s="11" t="n">
        <v>4019</v>
      </c>
      <c r="S114" s="11" t="n">
        <v>3972</v>
      </c>
      <c r="T114" s="11" t="n">
        <v>231</v>
      </c>
      <c r="U114" s="11" t="n">
        <v>252</v>
      </c>
      <c r="V114" s="11" t="n">
        <v>231</v>
      </c>
      <c r="W114" s="11"/>
    </row>
    <row r="115" customFormat="false" ht="15" hidden="false" customHeight="false" outlineLevel="0" collapsed="false">
      <c r="A115" s="11" t="s">
        <v>53</v>
      </c>
      <c r="B115" s="11" t="s">
        <v>76</v>
      </c>
      <c r="C115" s="11" t="s">
        <v>203</v>
      </c>
      <c r="D115" s="11" t="s">
        <v>192</v>
      </c>
      <c r="E115" s="11" t="s">
        <v>36</v>
      </c>
      <c r="F115" s="21" t="n">
        <v>0.458007515336055</v>
      </c>
      <c r="G115" s="21" t="n">
        <v>0.343923285033542</v>
      </c>
      <c r="H115" s="21" t="n">
        <v>0.50624126472383</v>
      </c>
      <c r="I115" s="21" t="n">
        <v>0.436741061184298</v>
      </c>
      <c r="J115" s="22" t="n">
        <v>-0.0445840267629808</v>
      </c>
      <c r="K115" s="22" t="n">
        <v>0.0446625202018056</v>
      </c>
      <c r="L115" s="22" t="n">
        <v>-0.13212256635852</v>
      </c>
      <c r="M115" s="22" t="n">
        <v>0.0429545128325581</v>
      </c>
      <c r="N115" s="23" t="n">
        <v>0.318161772151948</v>
      </c>
      <c r="O115" s="23" t="n">
        <v>0.454516817359926</v>
      </c>
      <c r="P115" s="11" t="n">
        <v>535</v>
      </c>
      <c r="Q115" s="11" t="n">
        <v>395</v>
      </c>
      <c r="R115" s="11" t="n">
        <v>3905</v>
      </c>
      <c r="S115" s="11" t="n">
        <v>4143</v>
      </c>
      <c r="T115" s="11" t="n">
        <v>242</v>
      </c>
      <c r="U115" s="11" t="n">
        <v>136</v>
      </c>
      <c r="V115" s="11" t="n">
        <v>136</v>
      </c>
      <c r="W115" s="11"/>
    </row>
    <row r="116" customFormat="false" ht="15" hidden="false" customHeight="false" outlineLevel="0" collapsed="false">
      <c r="A116" s="11" t="s">
        <v>53</v>
      </c>
      <c r="B116" s="11" t="s">
        <v>76</v>
      </c>
      <c r="C116" s="11" t="s">
        <v>203</v>
      </c>
      <c r="D116" s="11" t="s">
        <v>192</v>
      </c>
      <c r="E116" s="11" t="s">
        <v>37</v>
      </c>
      <c r="F116" s="21" t="n">
        <v>0.529715045592326</v>
      </c>
      <c r="G116" s="21" t="n">
        <v>0.430669705328988</v>
      </c>
      <c r="H116" s="21" t="n">
        <v>0.494918279747135</v>
      </c>
      <c r="I116" s="21" t="n">
        <v>0.419211410997571</v>
      </c>
      <c r="J116" s="22" t="n">
        <v>-0.023338471513774</v>
      </c>
      <c r="K116" s="22" t="n">
        <v>0.0434930955622327</v>
      </c>
      <c r="L116" s="22" t="n">
        <v>-0.10858493881575</v>
      </c>
      <c r="M116" s="22" t="n">
        <v>0.0619079957882021</v>
      </c>
      <c r="N116" s="23" t="n">
        <v>0.591542729936293</v>
      </c>
      <c r="O116" s="23" t="n">
        <v>0.711777847257425</v>
      </c>
      <c r="P116" s="11" t="n">
        <v>496</v>
      </c>
      <c r="Q116" s="11" t="n">
        <v>399</v>
      </c>
      <c r="R116" s="11" t="n">
        <v>3944</v>
      </c>
      <c r="S116" s="11" t="n">
        <v>4139</v>
      </c>
      <c r="T116" s="11" t="n">
        <v>240</v>
      </c>
      <c r="U116" s="11" t="n">
        <v>172</v>
      </c>
      <c r="V116" s="11" t="n">
        <v>172</v>
      </c>
      <c r="W116" s="11"/>
    </row>
    <row r="117" customFormat="false" ht="15" hidden="false" customHeight="false" outlineLevel="0" collapsed="false">
      <c r="A117" s="11" t="s">
        <v>53</v>
      </c>
      <c r="B117" s="11" t="s">
        <v>76</v>
      </c>
      <c r="C117" s="11" t="s">
        <v>203</v>
      </c>
      <c r="D117" s="11" t="s">
        <v>192</v>
      </c>
      <c r="E117" s="11" t="s">
        <v>38</v>
      </c>
      <c r="F117" s="21" t="n">
        <v>0.503031525876117</v>
      </c>
      <c r="G117" s="21" t="n">
        <v>0.364868311432896</v>
      </c>
      <c r="H117" s="21" t="n">
        <v>0.499491153931779</v>
      </c>
      <c r="I117" s="21" t="n">
        <v>0.422512805176655</v>
      </c>
      <c r="J117" s="22" t="n">
        <v>-0.0611848656880972</v>
      </c>
      <c r="K117" s="22" t="n">
        <v>0.0532466532367775</v>
      </c>
      <c r="L117" s="22" t="n">
        <v>-0.165548306032181</v>
      </c>
      <c r="M117" s="22" t="n">
        <v>0.0431785746559868</v>
      </c>
      <c r="N117" s="23" t="n">
        <v>0.250521435067809</v>
      </c>
      <c r="O117" s="23" t="n">
        <v>0.454516817359926</v>
      </c>
      <c r="P117" s="11" t="n">
        <v>230</v>
      </c>
      <c r="Q117" s="11" t="n">
        <v>307</v>
      </c>
      <c r="R117" s="11" t="n">
        <v>4210</v>
      </c>
      <c r="S117" s="11" t="n">
        <v>4231</v>
      </c>
      <c r="T117" s="11" t="n">
        <v>115</v>
      </c>
      <c r="U117" s="11" t="n">
        <v>113</v>
      </c>
      <c r="V117" s="11" t="n">
        <v>113</v>
      </c>
      <c r="W117" s="11"/>
    </row>
    <row r="118" customFormat="false" ht="15" hidden="false" customHeight="false" outlineLevel="0" collapsed="false">
      <c r="A118" s="11" t="s">
        <v>53</v>
      </c>
      <c r="B118" s="11" t="s">
        <v>76</v>
      </c>
      <c r="C118" s="11" t="s">
        <v>203</v>
      </c>
      <c r="D118" s="11" t="s">
        <v>192</v>
      </c>
      <c r="E118" s="11" t="s">
        <v>39</v>
      </c>
      <c r="F118" s="21" t="n">
        <v>0.343776347883956</v>
      </c>
      <c r="G118" s="21" t="n">
        <v>0.403160693590454</v>
      </c>
      <c r="H118" s="21" t="n">
        <v>0.519542889249421</v>
      </c>
      <c r="I118" s="21" t="n">
        <v>0.422425291235147</v>
      </c>
      <c r="J118" s="22" t="n">
        <v>0.156501943720772</v>
      </c>
      <c r="K118" s="22" t="n">
        <v>0.0463905072877071</v>
      </c>
      <c r="L118" s="22" t="n">
        <v>0.0655765494368659</v>
      </c>
      <c r="M118" s="22" t="n">
        <v>0.247427338004678</v>
      </c>
      <c r="N118" s="23" t="n">
        <v>0.000741983183739117</v>
      </c>
      <c r="O118" s="23" t="n">
        <v>0.00741983183739117</v>
      </c>
      <c r="P118" s="11" t="n">
        <v>459</v>
      </c>
      <c r="Q118" s="11" t="n">
        <v>605</v>
      </c>
      <c r="R118" s="11" t="n">
        <v>3981</v>
      </c>
      <c r="S118" s="11" t="n">
        <v>3933</v>
      </c>
      <c r="T118" s="11" t="n">
        <v>172</v>
      </c>
      <c r="U118" s="11" t="n">
        <v>244</v>
      </c>
      <c r="V118" s="11" t="n">
        <v>172</v>
      </c>
      <c r="W118" s="11"/>
    </row>
    <row r="119" customFormat="false" ht="15" hidden="false" customHeight="false" outlineLevel="0" collapsed="false">
      <c r="A119" s="11" t="s">
        <v>53</v>
      </c>
      <c r="B119" s="11" t="s">
        <v>76</v>
      </c>
      <c r="C119" s="11" t="s">
        <v>203</v>
      </c>
      <c r="D119" s="11" t="s">
        <v>192</v>
      </c>
      <c r="E119" s="11" t="s">
        <v>40</v>
      </c>
      <c r="F119" s="21" t="n">
        <v>0.512554959815948</v>
      </c>
      <c r="G119" s="21" t="n">
        <v>0.391092485497815</v>
      </c>
      <c r="H119" s="21" t="n">
        <v>0.498240462473421</v>
      </c>
      <c r="I119" s="21" t="n">
        <v>0.424332053767426</v>
      </c>
      <c r="J119" s="22" t="n">
        <v>-0.0475540656121372</v>
      </c>
      <c r="K119" s="22" t="n">
        <v>0.0397381410935861</v>
      </c>
      <c r="L119" s="22" t="n">
        <v>-0.125440822155566</v>
      </c>
      <c r="M119" s="22" t="n">
        <v>0.0303326909312915</v>
      </c>
      <c r="N119" s="23" t="n">
        <v>0.231429078694887</v>
      </c>
      <c r="O119" s="23" t="n">
        <v>0.454516817359926</v>
      </c>
      <c r="P119" s="11" t="n">
        <v>512</v>
      </c>
      <c r="Q119" s="11" t="n">
        <v>608</v>
      </c>
      <c r="R119" s="11" t="n">
        <v>3928</v>
      </c>
      <c r="S119" s="11" t="n">
        <v>3930</v>
      </c>
      <c r="T119" s="11" t="n">
        <v>275</v>
      </c>
      <c r="U119" s="11" t="n">
        <v>238</v>
      </c>
      <c r="V119" s="11" t="n">
        <v>238</v>
      </c>
      <c r="W119" s="11"/>
    </row>
    <row r="120" customFormat="false" ht="15" hidden="false" customHeight="false" outlineLevel="0" collapsed="false">
      <c r="A120" s="11" t="s">
        <v>53</v>
      </c>
      <c r="B120" s="11" t="s">
        <v>76</v>
      </c>
      <c r="C120" s="11" t="s">
        <v>203</v>
      </c>
      <c r="D120" s="11" t="s">
        <v>192</v>
      </c>
      <c r="E120" s="11" t="s">
        <v>41</v>
      </c>
      <c r="F120" s="21" t="n">
        <v>0.524869456729718</v>
      </c>
      <c r="G120" s="21" t="n">
        <v>0.506117583980308</v>
      </c>
      <c r="H120" s="21" t="n">
        <v>0.49610049028329</v>
      </c>
      <c r="I120" s="21" t="n">
        <v>0.408008561566633</v>
      </c>
      <c r="J120" s="22" t="n">
        <v>0.0693400559672486</v>
      </c>
      <c r="K120" s="22" t="n">
        <v>0.0472576208729777</v>
      </c>
      <c r="L120" s="22" t="n">
        <v>-0.0232848809437876</v>
      </c>
      <c r="M120" s="22" t="n">
        <v>0.161964992878285</v>
      </c>
      <c r="N120" s="23" t="n">
        <v>0.142300511902583</v>
      </c>
      <c r="O120" s="23" t="n">
        <v>0.454516817359926</v>
      </c>
      <c r="P120" s="11" t="n">
        <v>410</v>
      </c>
      <c r="Q120" s="11" t="n">
        <v>343</v>
      </c>
      <c r="R120" s="11" t="n">
        <v>4030</v>
      </c>
      <c r="S120" s="11" t="n">
        <v>4195</v>
      </c>
      <c r="T120" s="11" t="n">
        <v>219</v>
      </c>
      <c r="U120" s="11" t="n">
        <v>173</v>
      </c>
      <c r="V120" s="11" t="n">
        <v>173</v>
      </c>
      <c r="W120" s="11"/>
    </row>
    <row r="121" customFormat="false" ht="15" hidden="false" customHeight="false" outlineLevel="0" collapsed="false">
      <c r="A121" s="11" t="s">
        <v>53</v>
      </c>
      <c r="B121" s="11" t="s">
        <v>76</v>
      </c>
      <c r="C121" s="11" t="s">
        <v>203</v>
      </c>
      <c r="D121" s="11" t="s">
        <v>192</v>
      </c>
      <c r="E121" s="11" t="s">
        <v>42</v>
      </c>
      <c r="F121" s="21" t="n">
        <v>0.456540813993099</v>
      </c>
      <c r="G121" s="21" t="n">
        <v>0.394057627084249</v>
      </c>
      <c r="H121" s="21" t="n">
        <v>0.504208038680641</v>
      </c>
      <c r="I121" s="21" t="n">
        <v>0.423167031023284</v>
      </c>
      <c r="J121" s="22" t="n">
        <v>0.0185578207485064</v>
      </c>
      <c r="K121" s="22" t="n">
        <v>0.039750292841394</v>
      </c>
      <c r="L121" s="22" t="n">
        <v>-0.0593527532206259</v>
      </c>
      <c r="M121" s="22" t="n">
        <v>0.0964683947176387</v>
      </c>
      <c r="N121" s="23" t="n">
        <v>0.640600062531683</v>
      </c>
      <c r="O121" s="23" t="n">
        <v>0.711777847257425</v>
      </c>
      <c r="P121" s="11" t="n">
        <v>550</v>
      </c>
      <c r="Q121" s="11" t="n">
        <v>639</v>
      </c>
      <c r="R121" s="11" t="n">
        <v>3890</v>
      </c>
      <c r="S121" s="11" t="n">
        <v>3899</v>
      </c>
      <c r="T121" s="11" t="n">
        <v>237</v>
      </c>
      <c r="U121" s="11" t="n">
        <v>251</v>
      </c>
      <c r="V121" s="11" t="n">
        <v>237</v>
      </c>
      <c r="W121" s="11"/>
    </row>
    <row r="122" customFormat="false" ht="15" hidden="false" customHeight="false" outlineLevel="0" collapsed="false">
      <c r="A122" s="11" t="s">
        <v>53</v>
      </c>
      <c r="B122" s="11" t="s">
        <v>78</v>
      </c>
      <c r="C122" s="11" t="s">
        <v>204</v>
      </c>
      <c r="D122" s="11" t="s">
        <v>192</v>
      </c>
      <c r="E122" s="11" t="s">
        <v>33</v>
      </c>
      <c r="F122" s="21" t="n">
        <v>0.902583073305977</v>
      </c>
      <c r="G122" s="21" t="n">
        <v>0.932072580517504</v>
      </c>
      <c r="H122" s="21" t="n">
        <v>0.826347815419243</v>
      </c>
      <c r="I122" s="21" t="n">
        <v>0.865665796191</v>
      </c>
      <c r="J122" s="22" t="n">
        <v>-0.00982847356022769</v>
      </c>
      <c r="K122" s="22" t="n">
        <v>0.0238325086589481</v>
      </c>
      <c r="L122" s="22" t="n">
        <v>-0.0565401905317659</v>
      </c>
      <c r="M122" s="22" t="n">
        <v>0.0368832434113105</v>
      </c>
      <c r="N122" s="23" t="n">
        <v>0.680047893219808</v>
      </c>
      <c r="O122" s="23" t="n">
        <v>0.752800839643659</v>
      </c>
      <c r="P122" s="11" t="n">
        <v>603</v>
      </c>
      <c r="Q122" s="11" t="n">
        <v>398</v>
      </c>
      <c r="R122" s="11" t="n">
        <v>3627</v>
      </c>
      <c r="S122" s="11" t="n">
        <v>3889</v>
      </c>
      <c r="T122" s="11" t="n">
        <v>543</v>
      </c>
      <c r="U122" s="11" t="n">
        <v>371</v>
      </c>
      <c r="V122" s="11" t="n">
        <v>371</v>
      </c>
      <c r="W122" s="11"/>
    </row>
    <row r="123" customFormat="false" ht="15" hidden="false" customHeight="false" outlineLevel="0" collapsed="false">
      <c r="A123" s="11" t="s">
        <v>53</v>
      </c>
      <c r="B123" s="11" t="s">
        <v>78</v>
      </c>
      <c r="C123" s="11" t="s">
        <v>204</v>
      </c>
      <c r="D123" s="11" t="s">
        <v>192</v>
      </c>
      <c r="E123" s="11" t="s">
        <v>34</v>
      </c>
      <c r="F123" s="21" t="n">
        <v>0.425676719457184</v>
      </c>
      <c r="G123" s="21" t="n">
        <v>0.41401403623597</v>
      </c>
      <c r="H123" s="21" t="n">
        <v>0.840859468027964</v>
      </c>
      <c r="I123" s="21" t="n">
        <v>0.872236441674125</v>
      </c>
      <c r="J123" s="22" t="n">
        <v>-0.0430396568673737</v>
      </c>
      <c r="K123" s="22" t="n">
        <v>0.0610686785331197</v>
      </c>
      <c r="L123" s="22" t="n">
        <v>-0.162734266792288</v>
      </c>
      <c r="M123" s="22" t="n">
        <v>0.0766549530575409</v>
      </c>
      <c r="N123" s="23" t="n">
        <v>0.480950483347988</v>
      </c>
      <c r="O123" s="23" t="n">
        <v>0.601188104184984</v>
      </c>
      <c r="P123" s="11" t="n">
        <v>205</v>
      </c>
      <c r="Q123" s="11" t="n">
        <v>258</v>
      </c>
      <c r="R123" s="11" t="n">
        <v>4025</v>
      </c>
      <c r="S123" s="11" t="n">
        <v>4029</v>
      </c>
      <c r="T123" s="11" t="n">
        <v>75</v>
      </c>
      <c r="U123" s="11" t="n">
        <v>104</v>
      </c>
      <c r="V123" s="11" t="n">
        <v>75</v>
      </c>
      <c r="W123" s="11"/>
    </row>
    <row r="124" customFormat="false" ht="15" hidden="false" customHeight="false" outlineLevel="0" collapsed="false">
      <c r="A124" s="11" t="s">
        <v>53</v>
      </c>
      <c r="B124" s="11" t="s">
        <v>78</v>
      </c>
      <c r="C124" s="11" t="s">
        <v>204</v>
      </c>
      <c r="D124" s="11" t="s">
        <v>192</v>
      </c>
      <c r="E124" s="11" t="s">
        <v>35</v>
      </c>
      <c r="F124" s="21" t="n">
        <v>0.886013026385028</v>
      </c>
      <c r="G124" s="21" t="n">
        <v>0.893635229318304</v>
      </c>
      <c r="H124" s="21" t="n">
        <v>0.828183673282253</v>
      </c>
      <c r="I124" s="21" t="n">
        <v>0.864980491174091</v>
      </c>
      <c r="J124" s="22" t="n">
        <v>-0.029174614958563</v>
      </c>
      <c r="K124" s="22" t="n">
        <v>0.0297962296360166</v>
      </c>
      <c r="L124" s="22" t="n">
        <v>-0.0875752250451556</v>
      </c>
      <c r="M124" s="22" t="n">
        <v>0.0292259951280296</v>
      </c>
      <c r="N124" s="23" t="n">
        <v>0.327511893023082</v>
      </c>
      <c r="O124" s="23" t="n">
        <v>0.467874132890117</v>
      </c>
      <c r="P124" s="11" t="n">
        <v>407</v>
      </c>
      <c r="Q124" s="11" t="n">
        <v>527</v>
      </c>
      <c r="R124" s="11" t="n">
        <v>3823</v>
      </c>
      <c r="S124" s="11" t="n">
        <v>3760</v>
      </c>
      <c r="T124" s="11" t="n">
        <v>368</v>
      </c>
      <c r="U124" s="11" t="n">
        <v>471</v>
      </c>
      <c r="V124" s="11" t="n">
        <v>368</v>
      </c>
      <c r="W124" s="11"/>
    </row>
    <row r="125" customFormat="false" ht="15" hidden="false" customHeight="false" outlineLevel="0" collapsed="false">
      <c r="A125" s="11" t="s">
        <v>53</v>
      </c>
      <c r="B125" s="11" t="s">
        <v>78</v>
      </c>
      <c r="C125" s="11" t="s">
        <v>204</v>
      </c>
      <c r="D125" s="11" t="s">
        <v>192</v>
      </c>
      <c r="E125" s="11" t="s">
        <v>36</v>
      </c>
      <c r="F125" s="21" t="n">
        <v>0.785612180761509</v>
      </c>
      <c r="G125" s="21" t="n">
        <v>0.784304738289618</v>
      </c>
      <c r="H125" s="21" t="n">
        <v>0.843785004696059</v>
      </c>
      <c r="I125" s="21" t="n">
        <v>0.888516765749351</v>
      </c>
      <c r="J125" s="22" t="n">
        <v>-0.0460392035251826</v>
      </c>
      <c r="K125" s="22" t="n">
        <v>0.0392791733417644</v>
      </c>
      <c r="L125" s="22" t="n">
        <v>-0.123026383275041</v>
      </c>
      <c r="M125" s="22" t="n">
        <v>0.0309479762246755</v>
      </c>
      <c r="N125" s="23" t="n">
        <v>0.241156046831274</v>
      </c>
      <c r="O125" s="23" t="n">
        <v>0.41504477097463</v>
      </c>
      <c r="P125" s="11" t="n">
        <v>494</v>
      </c>
      <c r="Q125" s="11" t="n">
        <v>381</v>
      </c>
      <c r="R125" s="11" t="n">
        <v>3736</v>
      </c>
      <c r="S125" s="11" t="n">
        <v>3906</v>
      </c>
      <c r="T125" s="11" t="n">
        <v>395</v>
      </c>
      <c r="U125" s="11" t="n">
        <v>299</v>
      </c>
      <c r="V125" s="11" t="n">
        <v>299</v>
      </c>
      <c r="W125" s="11"/>
    </row>
    <row r="126" customFormat="false" ht="15" hidden="false" customHeight="false" outlineLevel="0" collapsed="false">
      <c r="A126" s="11" t="s">
        <v>53</v>
      </c>
      <c r="B126" s="11" t="s">
        <v>78</v>
      </c>
      <c r="C126" s="11" t="s">
        <v>204</v>
      </c>
      <c r="D126" s="11" t="s">
        <v>192</v>
      </c>
      <c r="E126" s="11" t="s">
        <v>37</v>
      </c>
      <c r="F126" s="21" t="n">
        <v>0.85215727911424</v>
      </c>
      <c r="G126" s="21" t="n">
        <v>0.857459751088448</v>
      </c>
      <c r="H126" s="21" t="n">
        <v>0.833381078226843</v>
      </c>
      <c r="I126" s="21" t="n">
        <v>0.872774680592979</v>
      </c>
      <c r="J126" s="22" t="n">
        <v>-0.0340911303919263</v>
      </c>
      <c r="K126" s="22" t="n">
        <v>0.0295746068504889</v>
      </c>
      <c r="L126" s="22" t="n">
        <v>-0.0920573598188845</v>
      </c>
      <c r="M126" s="22" t="n">
        <v>0.0238750990350318</v>
      </c>
      <c r="N126" s="23" t="n">
        <v>0.249026862584778</v>
      </c>
      <c r="O126" s="23" t="n">
        <v>0.41504477097463</v>
      </c>
      <c r="P126" s="11" t="n">
        <v>464</v>
      </c>
      <c r="Q126" s="11" t="n">
        <v>372</v>
      </c>
      <c r="R126" s="11" t="n">
        <v>3766</v>
      </c>
      <c r="S126" s="11" t="n">
        <v>3915</v>
      </c>
      <c r="T126" s="11" t="n">
        <v>380</v>
      </c>
      <c r="U126" s="11" t="n">
        <v>319</v>
      </c>
      <c r="V126" s="11" t="n">
        <v>319</v>
      </c>
      <c r="W126" s="11"/>
    </row>
    <row r="127" customFormat="false" ht="15" hidden="false" customHeight="false" outlineLevel="0" collapsed="false">
      <c r="A127" s="11" t="s">
        <v>53</v>
      </c>
      <c r="B127" s="11" t="s">
        <v>78</v>
      </c>
      <c r="C127" s="11" t="s">
        <v>204</v>
      </c>
      <c r="D127" s="11" t="s">
        <v>192</v>
      </c>
      <c r="E127" s="11" t="s">
        <v>38</v>
      </c>
      <c r="F127" s="21" t="n">
        <v>0.857949887765121</v>
      </c>
      <c r="G127" s="21" t="n">
        <v>0.881136809214816</v>
      </c>
      <c r="H127" s="21" t="n">
        <v>0.835083146696514</v>
      </c>
      <c r="I127" s="21" t="n">
        <v>0.870140723552794</v>
      </c>
      <c r="J127" s="22" t="n">
        <v>-0.0118706554065866</v>
      </c>
      <c r="K127" s="22" t="n">
        <v>0.0376907956101303</v>
      </c>
      <c r="L127" s="22" t="n">
        <v>-0.0857446148024419</v>
      </c>
      <c r="M127" s="22" t="n">
        <v>0.0620033039892688</v>
      </c>
      <c r="N127" s="23" t="n">
        <v>0.752800839643659</v>
      </c>
      <c r="O127" s="23" t="n">
        <v>0.752800839643659</v>
      </c>
      <c r="P127" s="11" t="n">
        <v>218</v>
      </c>
      <c r="Q127" s="11" t="n">
        <v>293</v>
      </c>
      <c r="R127" s="11" t="n">
        <v>4012</v>
      </c>
      <c r="S127" s="11" t="n">
        <v>3994</v>
      </c>
      <c r="T127" s="11" t="n">
        <v>189</v>
      </c>
      <c r="U127" s="11" t="n">
        <v>257</v>
      </c>
      <c r="V127" s="11" t="n">
        <v>189</v>
      </c>
      <c r="W127" s="11"/>
    </row>
    <row r="128" customFormat="false" ht="15" hidden="false" customHeight="false" outlineLevel="0" collapsed="false">
      <c r="A128" s="11" t="s">
        <v>53</v>
      </c>
      <c r="B128" s="11" t="s">
        <v>78</v>
      </c>
      <c r="C128" s="11" t="s">
        <v>204</v>
      </c>
      <c r="D128" s="11" t="s">
        <v>192</v>
      </c>
      <c r="E128" s="11" t="s">
        <v>39</v>
      </c>
      <c r="F128" s="21" t="n">
        <v>0.728026584431867</v>
      </c>
      <c r="G128" s="21" t="n">
        <v>0.905575528739802</v>
      </c>
      <c r="H128" s="21" t="n">
        <v>0.848640775854013</v>
      </c>
      <c r="I128" s="21" t="n">
        <v>0.867526611323408</v>
      </c>
      <c r="J128" s="22" t="n">
        <v>0.15866310883854</v>
      </c>
      <c r="K128" s="22" t="n">
        <v>0.0333283903809391</v>
      </c>
      <c r="L128" s="22" t="n">
        <v>0.0933394636918988</v>
      </c>
      <c r="M128" s="22" t="n">
        <v>0.22398675398518</v>
      </c>
      <c r="N128" s="23" t="n">
        <v>1.93019024053602E-006</v>
      </c>
      <c r="O128" s="23" t="n">
        <v>1.31347144311111E-005</v>
      </c>
      <c r="P128" s="11" t="n">
        <v>432</v>
      </c>
      <c r="Q128" s="11" t="n">
        <v>583</v>
      </c>
      <c r="R128" s="11" t="n">
        <v>3798</v>
      </c>
      <c r="S128" s="11" t="n">
        <v>3704</v>
      </c>
      <c r="T128" s="11" t="n">
        <v>314</v>
      </c>
      <c r="U128" s="11" t="n">
        <v>528</v>
      </c>
      <c r="V128" s="11" t="n">
        <v>314</v>
      </c>
      <c r="W128" s="11"/>
    </row>
    <row r="129" customFormat="false" ht="15" hidden="false" customHeight="false" outlineLevel="0" collapsed="false">
      <c r="A129" s="11" t="s">
        <v>53</v>
      </c>
      <c r="B129" s="11" t="s">
        <v>78</v>
      </c>
      <c r="C129" s="11" t="s">
        <v>204</v>
      </c>
      <c r="D129" s="11" t="s">
        <v>192</v>
      </c>
      <c r="E129" s="11" t="s">
        <v>40</v>
      </c>
      <c r="F129" s="21" t="n">
        <v>0.875343216292506</v>
      </c>
      <c r="G129" s="21" t="n">
        <v>0.873625270743182</v>
      </c>
      <c r="H129" s="21" t="n">
        <v>0.831605577350923</v>
      </c>
      <c r="I129" s="21" t="n">
        <v>0.870082694262058</v>
      </c>
      <c r="J129" s="22" t="n">
        <v>-0.0401950624604579</v>
      </c>
      <c r="K129" s="22" t="n">
        <v>0.0264889756871388</v>
      </c>
      <c r="L129" s="22" t="n">
        <v>-0.09211345480725</v>
      </c>
      <c r="M129" s="22" t="n">
        <v>0.0117233298863342</v>
      </c>
      <c r="N129" s="23" t="n">
        <v>0.129159144231486</v>
      </c>
      <c r="O129" s="23" t="n">
        <v>0.322897860578715</v>
      </c>
      <c r="P129" s="11" t="n">
        <v>491</v>
      </c>
      <c r="Q129" s="11" t="n">
        <v>568</v>
      </c>
      <c r="R129" s="11" t="n">
        <v>3739</v>
      </c>
      <c r="S129" s="11" t="n">
        <v>3719</v>
      </c>
      <c r="T129" s="11" t="n">
        <v>429</v>
      </c>
      <c r="U129" s="11" t="n">
        <v>496</v>
      </c>
      <c r="V129" s="11" t="n">
        <v>429</v>
      </c>
      <c r="W129" s="11"/>
    </row>
    <row r="130" customFormat="false" ht="15" hidden="false" customHeight="false" outlineLevel="0" collapsed="false">
      <c r="A130" s="11" t="s">
        <v>53</v>
      </c>
      <c r="B130" s="11" t="s">
        <v>78</v>
      </c>
      <c r="C130" s="11" t="s">
        <v>204</v>
      </c>
      <c r="D130" s="11" t="s">
        <v>192</v>
      </c>
      <c r="E130" s="11" t="s">
        <v>41</v>
      </c>
      <c r="F130" s="21" t="n">
        <v>0.920184636640927</v>
      </c>
      <c r="G130" s="21" t="n">
        <v>0.901053895139591</v>
      </c>
      <c r="H130" s="21" t="n">
        <v>0.824067074805085</v>
      </c>
      <c r="I130" s="21" t="n">
        <v>0.865798553596178</v>
      </c>
      <c r="J130" s="22" t="n">
        <v>-0.0608622202924311</v>
      </c>
      <c r="K130" s="22" t="n">
        <v>0.0259918936474942</v>
      </c>
      <c r="L130" s="22" t="n">
        <v>-0.11180633184152</v>
      </c>
      <c r="M130" s="22" t="n">
        <v>-0.00991810874334252</v>
      </c>
      <c r="N130" s="23" t="n">
        <v>0.0192020687803036</v>
      </c>
      <c r="O130" s="23" t="n">
        <v>0.0640068959343455</v>
      </c>
      <c r="P130" s="11" t="n">
        <v>384</v>
      </c>
      <c r="Q130" s="11" t="n">
        <v>322</v>
      </c>
      <c r="R130" s="11" t="n">
        <v>3846</v>
      </c>
      <c r="S130" s="11" t="n">
        <v>3965</v>
      </c>
      <c r="T130" s="11" t="n">
        <v>347</v>
      </c>
      <c r="U130" s="11" t="n">
        <v>290</v>
      </c>
      <c r="V130" s="11" t="n">
        <v>290</v>
      </c>
      <c r="W130" s="11"/>
    </row>
    <row r="131" customFormat="false" ht="15" hidden="false" customHeight="false" outlineLevel="0" collapsed="false">
      <c r="A131" s="11" t="s">
        <v>53</v>
      </c>
      <c r="B131" s="11" t="s">
        <v>78</v>
      </c>
      <c r="C131" s="11" t="s">
        <v>204</v>
      </c>
      <c r="D131" s="11" t="s">
        <v>192</v>
      </c>
      <c r="E131" s="11" t="s">
        <v>42</v>
      </c>
      <c r="F131" s="21" t="n">
        <v>0.743496910799717</v>
      </c>
      <c r="G131" s="21" t="n">
        <v>0.905422446722376</v>
      </c>
      <c r="H131" s="21" t="n">
        <v>0.845958153050725</v>
      </c>
      <c r="I131" s="21" t="n">
        <v>0.867682312318406</v>
      </c>
      <c r="J131" s="22" t="n">
        <v>0.14020137665498</v>
      </c>
      <c r="K131" s="22" t="n">
        <v>0.0298426451121288</v>
      </c>
      <c r="L131" s="22" t="n">
        <v>0.0817097922352072</v>
      </c>
      <c r="M131" s="22" t="n">
        <v>0.198692961074752</v>
      </c>
      <c r="N131" s="23" t="n">
        <v>2.62694288622221E-006</v>
      </c>
      <c r="O131" s="23" t="n">
        <v>1.31347144311111E-005</v>
      </c>
      <c r="P131" s="11" t="n">
        <v>532</v>
      </c>
      <c r="Q131" s="11" t="n">
        <v>585</v>
      </c>
      <c r="R131" s="11" t="n">
        <v>3698</v>
      </c>
      <c r="S131" s="11" t="n">
        <v>3702</v>
      </c>
      <c r="T131" s="11" t="n">
        <v>397</v>
      </c>
      <c r="U131" s="11" t="n">
        <v>529</v>
      </c>
      <c r="V131" s="11" t="n">
        <v>397</v>
      </c>
      <c r="W131" s="11"/>
    </row>
    <row r="132" customFormat="false" ht="15" hidden="false" customHeight="false" outlineLevel="0" collapsed="false">
      <c r="A132" s="11" t="s">
        <v>80</v>
      </c>
      <c r="B132" s="11" t="s">
        <v>81</v>
      </c>
      <c r="C132" s="11" t="s">
        <v>205</v>
      </c>
      <c r="D132" s="11" t="s">
        <v>192</v>
      </c>
      <c r="E132" s="11" t="s">
        <v>33</v>
      </c>
      <c r="F132" s="21" t="n">
        <v>0.677159152204793</v>
      </c>
      <c r="G132" s="21" t="n">
        <v>0.613262185800437</v>
      </c>
      <c r="H132" s="21" t="n">
        <v>0.567549431829114</v>
      </c>
      <c r="I132" s="21" t="n">
        <v>0.506336986955901</v>
      </c>
      <c r="J132" s="22" t="n">
        <v>-0.00268452153114297</v>
      </c>
      <c r="K132" s="22" t="n">
        <v>0.0381935889876425</v>
      </c>
      <c r="L132" s="22" t="n">
        <v>-0.0775439559469222</v>
      </c>
      <c r="M132" s="22" t="n">
        <v>0.0721749128846363</v>
      </c>
      <c r="N132" s="23" t="n">
        <v>0.943965047239697</v>
      </c>
      <c r="O132" s="23" t="n">
        <v>0.943965047239697</v>
      </c>
      <c r="P132" s="11" t="n">
        <v>618</v>
      </c>
      <c r="Q132" s="11" t="n">
        <v>411</v>
      </c>
      <c r="R132" s="11" t="n">
        <v>3843</v>
      </c>
      <c r="S132" s="11" t="n">
        <v>4069</v>
      </c>
      <c r="T132" s="11" t="n">
        <v>412</v>
      </c>
      <c r="U132" s="11" t="n">
        <v>252</v>
      </c>
      <c r="V132" s="11" t="n">
        <v>252</v>
      </c>
      <c r="W132" s="11"/>
    </row>
    <row r="133" customFormat="false" ht="15" hidden="false" customHeight="false" outlineLevel="0" collapsed="false">
      <c r="A133" s="11" t="s">
        <v>80</v>
      </c>
      <c r="B133" s="11" t="s">
        <v>81</v>
      </c>
      <c r="C133" s="11" t="s">
        <v>205</v>
      </c>
      <c r="D133" s="11" t="s">
        <v>192</v>
      </c>
      <c r="E133" s="11" t="s">
        <v>34</v>
      </c>
      <c r="F133" s="21" t="n">
        <v>0.246939417660612</v>
      </c>
      <c r="G133" s="21" t="n">
        <v>0.282441307007649</v>
      </c>
      <c r="H133" s="21" t="n">
        <v>0.58440327286586</v>
      </c>
      <c r="I133" s="21" t="n">
        <v>0.514729303241439</v>
      </c>
      <c r="J133" s="22" t="n">
        <v>0.105175858971458</v>
      </c>
      <c r="K133" s="22" t="n">
        <v>0.0569197930855881</v>
      </c>
      <c r="L133" s="22" t="n">
        <v>-0.00638693547629463</v>
      </c>
      <c r="M133" s="22" t="n">
        <v>0.216738653419211</v>
      </c>
      <c r="N133" s="23" t="n">
        <v>0.0646326403804868</v>
      </c>
      <c r="O133" s="23" t="n">
        <v>0.13343913251387</v>
      </c>
      <c r="P133" s="11" t="n">
        <v>201</v>
      </c>
      <c r="Q133" s="11" t="n">
        <v>244</v>
      </c>
      <c r="R133" s="11" t="n">
        <v>4260</v>
      </c>
      <c r="S133" s="11" t="n">
        <v>4236</v>
      </c>
      <c r="T133" s="11" t="n">
        <v>40</v>
      </c>
      <c r="U133" s="11" t="n">
        <v>62</v>
      </c>
      <c r="V133" s="11" t="n">
        <v>40</v>
      </c>
      <c r="W133" s="11"/>
    </row>
    <row r="134" customFormat="false" ht="15" hidden="false" customHeight="false" outlineLevel="0" collapsed="false">
      <c r="A134" s="11" t="s">
        <v>80</v>
      </c>
      <c r="B134" s="11" t="s">
        <v>81</v>
      </c>
      <c r="C134" s="11" t="s">
        <v>205</v>
      </c>
      <c r="D134" s="11" t="s">
        <v>192</v>
      </c>
      <c r="E134" s="11" t="s">
        <v>35</v>
      </c>
      <c r="F134" s="21" t="n">
        <v>0.651601260652862</v>
      </c>
      <c r="G134" s="21" t="n">
        <v>0.508902040775262</v>
      </c>
      <c r="H134" s="21" t="n">
        <v>0.569821130007923</v>
      </c>
      <c r="I134" s="21" t="n">
        <v>0.515117160740577</v>
      </c>
      <c r="J134" s="22" t="n">
        <v>-0.0879952506102536</v>
      </c>
      <c r="K134" s="22" t="n">
        <v>0.0389956453152359</v>
      </c>
      <c r="L134" s="22" t="n">
        <v>-0.164426715428116</v>
      </c>
      <c r="M134" s="22" t="n">
        <v>-0.0115637857923913</v>
      </c>
      <c r="N134" s="23" t="n">
        <v>0.0240368056857698</v>
      </c>
      <c r="O134" s="23" t="n">
        <v>0.0801226856192327</v>
      </c>
      <c r="P134" s="11" t="n">
        <v>434</v>
      </c>
      <c r="Q134" s="11" t="n">
        <v>562</v>
      </c>
      <c r="R134" s="11" t="n">
        <v>4027</v>
      </c>
      <c r="S134" s="11" t="n">
        <v>3918</v>
      </c>
      <c r="T134" s="11" t="n">
        <v>270</v>
      </c>
      <c r="U134" s="11" t="n">
        <v>286</v>
      </c>
      <c r="V134" s="11" t="n">
        <v>270</v>
      </c>
      <c r="W134" s="11"/>
    </row>
    <row r="135" customFormat="false" ht="15" hidden="false" customHeight="false" outlineLevel="0" collapsed="false">
      <c r="A135" s="11" t="s">
        <v>80</v>
      </c>
      <c r="B135" s="11" t="s">
        <v>81</v>
      </c>
      <c r="C135" s="11" t="s">
        <v>205</v>
      </c>
      <c r="D135" s="11" t="s">
        <v>192</v>
      </c>
      <c r="E135" s="11" t="s">
        <v>36</v>
      </c>
      <c r="F135" s="21" t="n">
        <v>0.515111602230098</v>
      </c>
      <c r="G135" s="21" t="n">
        <v>0.470633559364459</v>
      </c>
      <c r="H135" s="21" t="n">
        <v>0.591123148986469</v>
      </c>
      <c r="I135" s="21" t="n">
        <v>0.52242276229786</v>
      </c>
      <c r="J135" s="22" t="n">
        <v>0.0242223438229706</v>
      </c>
      <c r="K135" s="22" t="n">
        <v>0.0454265275930899</v>
      </c>
      <c r="L135" s="22" t="n">
        <v>-0.0648136502594855</v>
      </c>
      <c r="M135" s="22" t="n">
        <v>0.113258337905427</v>
      </c>
      <c r="N135" s="23" t="n">
        <v>0.593881134212499</v>
      </c>
      <c r="O135" s="23" t="n">
        <v>0.659867926902777</v>
      </c>
      <c r="P135" s="11" t="n">
        <v>540</v>
      </c>
      <c r="Q135" s="11" t="n">
        <v>378</v>
      </c>
      <c r="R135" s="11" t="n">
        <v>3921</v>
      </c>
      <c r="S135" s="11" t="n">
        <v>4102</v>
      </c>
      <c r="T135" s="11" t="n">
        <v>280</v>
      </c>
      <c r="U135" s="11" t="n">
        <v>178</v>
      </c>
      <c r="V135" s="11" t="n">
        <v>178</v>
      </c>
      <c r="W135" s="11"/>
    </row>
    <row r="136" customFormat="false" ht="15" hidden="false" customHeight="false" outlineLevel="0" collapsed="false">
      <c r="A136" s="11" t="s">
        <v>80</v>
      </c>
      <c r="B136" s="11" t="s">
        <v>81</v>
      </c>
      <c r="C136" s="11" t="s">
        <v>205</v>
      </c>
      <c r="D136" s="11" t="s">
        <v>192</v>
      </c>
      <c r="E136" s="11" t="s">
        <v>37</v>
      </c>
      <c r="F136" s="21" t="n">
        <v>0.594689781217789</v>
      </c>
      <c r="G136" s="21" t="n">
        <v>0.471121627298599</v>
      </c>
      <c r="H136" s="21" t="n">
        <v>0.578471738318052</v>
      </c>
      <c r="I136" s="21" t="n">
        <v>0.52170616598419</v>
      </c>
      <c r="J136" s="22" t="n">
        <v>-0.0668025815853278</v>
      </c>
      <c r="K136" s="22" t="n">
        <v>0.0426348579360814</v>
      </c>
      <c r="L136" s="22" t="n">
        <v>-0.150366903140047</v>
      </c>
      <c r="M136" s="22" t="n">
        <v>0.0167617399693917</v>
      </c>
      <c r="N136" s="23" t="n">
        <v>0.117148910250224</v>
      </c>
      <c r="O136" s="23" t="n">
        <v>0.195248183750374</v>
      </c>
      <c r="P136" s="11" t="n">
        <v>502</v>
      </c>
      <c r="Q136" s="11" t="n">
        <v>393</v>
      </c>
      <c r="R136" s="11" t="n">
        <v>3959</v>
      </c>
      <c r="S136" s="11" t="n">
        <v>4087</v>
      </c>
      <c r="T136" s="11" t="n">
        <v>282</v>
      </c>
      <c r="U136" s="11" t="n">
        <v>185</v>
      </c>
      <c r="V136" s="11" t="n">
        <v>185</v>
      </c>
      <c r="W136" s="11"/>
    </row>
    <row r="137" customFormat="false" ht="15" hidden="false" customHeight="false" outlineLevel="0" collapsed="false">
      <c r="A137" s="11" t="s">
        <v>80</v>
      </c>
      <c r="B137" s="11" t="s">
        <v>81</v>
      </c>
      <c r="C137" s="11" t="s">
        <v>205</v>
      </c>
      <c r="D137" s="11" t="s">
        <v>192</v>
      </c>
      <c r="E137" s="11" t="s">
        <v>38</v>
      </c>
      <c r="F137" s="21" t="n">
        <v>0.668365276840449</v>
      </c>
      <c r="G137" s="21" t="n">
        <v>0.54161926711858</v>
      </c>
      <c r="H137" s="21" t="n">
        <v>0.577276574620056</v>
      </c>
      <c r="I137" s="21" t="n">
        <v>0.513148604917042</v>
      </c>
      <c r="J137" s="22" t="n">
        <v>-0.0626180400188544</v>
      </c>
      <c r="K137" s="22" t="n">
        <v>0.0531057234338597</v>
      </c>
      <c r="L137" s="22" t="n">
        <v>-0.166705257949219</v>
      </c>
      <c r="M137" s="22" t="n">
        <v>0.0414691779115105</v>
      </c>
      <c r="N137" s="23" t="n">
        <v>0.238350250267508</v>
      </c>
      <c r="O137" s="23" t="n">
        <v>0.297937812834385</v>
      </c>
      <c r="P137" s="11" t="n">
        <v>232</v>
      </c>
      <c r="Q137" s="11" t="n">
        <v>306</v>
      </c>
      <c r="R137" s="11" t="n">
        <v>4229</v>
      </c>
      <c r="S137" s="11" t="n">
        <v>4174</v>
      </c>
      <c r="T137" s="11" t="n">
        <v>153</v>
      </c>
      <c r="U137" s="11" t="n">
        <v>166</v>
      </c>
      <c r="V137" s="11" t="n">
        <v>153</v>
      </c>
      <c r="W137" s="11"/>
    </row>
    <row r="138" customFormat="false" ht="15" hidden="false" customHeight="false" outlineLevel="0" collapsed="false">
      <c r="A138" s="11" t="s">
        <v>80</v>
      </c>
      <c r="B138" s="11" t="s">
        <v>81</v>
      </c>
      <c r="C138" s="11" t="s">
        <v>205</v>
      </c>
      <c r="D138" s="11" t="s">
        <v>192</v>
      </c>
      <c r="E138" s="11" t="s">
        <v>39</v>
      </c>
      <c r="F138" s="21" t="n">
        <v>0.473871786036256</v>
      </c>
      <c r="G138" s="21" t="n">
        <v>0.546155997419733</v>
      </c>
      <c r="H138" s="21" t="n">
        <v>0.59395120059904</v>
      </c>
      <c r="I138" s="21" t="n">
        <v>0.511262662926307</v>
      </c>
      <c r="J138" s="22" t="n">
        <v>0.15497274905621</v>
      </c>
      <c r="K138" s="22" t="n">
        <v>0.0531066216458665</v>
      </c>
      <c r="L138" s="22" t="n">
        <v>0.0508837706303115</v>
      </c>
      <c r="M138" s="22" t="n">
        <v>0.259061727482108</v>
      </c>
      <c r="N138" s="23" t="n">
        <v>0.00352122127595286</v>
      </c>
      <c r="O138" s="23" t="n">
        <v>0.0176061063797643</v>
      </c>
      <c r="P138" s="11" t="n">
        <v>446</v>
      </c>
      <c r="Q138" s="11" t="n">
        <v>606</v>
      </c>
      <c r="R138" s="11" t="n">
        <v>4015</v>
      </c>
      <c r="S138" s="11" t="n">
        <v>3874</v>
      </c>
      <c r="T138" s="11" t="n">
        <v>208</v>
      </c>
      <c r="U138" s="11" t="n">
        <v>331</v>
      </c>
      <c r="V138" s="11" t="n">
        <v>208</v>
      </c>
      <c r="W138" s="11"/>
    </row>
    <row r="139" customFormat="false" ht="15" hidden="false" customHeight="false" outlineLevel="0" collapsed="false">
      <c r="A139" s="11" t="s">
        <v>80</v>
      </c>
      <c r="B139" s="11" t="s">
        <v>81</v>
      </c>
      <c r="C139" s="11" t="s">
        <v>205</v>
      </c>
      <c r="D139" s="11" t="s">
        <v>192</v>
      </c>
      <c r="E139" s="11" t="s">
        <v>40</v>
      </c>
      <c r="F139" s="21" t="n">
        <v>0.52476068484212</v>
      </c>
      <c r="G139" s="21" t="n">
        <v>0.502849206384129</v>
      </c>
      <c r="H139" s="21" t="n">
        <v>0.586852606848542</v>
      </c>
      <c r="I139" s="21" t="n">
        <v>0.515163514172804</v>
      </c>
      <c r="J139" s="22" t="n">
        <v>0.0497776142177472</v>
      </c>
      <c r="K139" s="22" t="n">
        <v>0.0405693151460845</v>
      </c>
      <c r="L139" s="22" t="n">
        <v>-0.0297382434685783</v>
      </c>
      <c r="M139" s="22" t="n">
        <v>0.129293471904073</v>
      </c>
      <c r="N139" s="23" t="n">
        <v>0.219831257649112</v>
      </c>
      <c r="O139" s="23" t="n">
        <v>0.297937812834385</v>
      </c>
      <c r="P139" s="11" t="n">
        <v>527</v>
      </c>
      <c r="Q139" s="11" t="n">
        <v>606</v>
      </c>
      <c r="R139" s="11" t="n">
        <v>3934</v>
      </c>
      <c r="S139" s="11" t="n">
        <v>3874</v>
      </c>
      <c r="T139" s="11" t="n">
        <v>283</v>
      </c>
      <c r="U139" s="11" t="n">
        <v>305</v>
      </c>
      <c r="V139" s="11" t="n">
        <v>283</v>
      </c>
      <c r="W139" s="11"/>
    </row>
    <row r="140" customFormat="false" ht="15" hidden="false" customHeight="false" outlineLevel="0" collapsed="false">
      <c r="A140" s="11" t="s">
        <v>80</v>
      </c>
      <c r="B140" s="11" t="s">
        <v>81</v>
      </c>
      <c r="C140" s="11" t="s">
        <v>205</v>
      </c>
      <c r="D140" s="11" t="s">
        <v>192</v>
      </c>
      <c r="E140" s="11" t="s">
        <v>41</v>
      </c>
      <c r="F140" s="21" t="n">
        <v>0.709848835158268</v>
      </c>
      <c r="G140" s="21" t="n">
        <v>0.57049714245226</v>
      </c>
      <c r="H140" s="21" t="n">
        <v>0.56301566625159</v>
      </c>
      <c r="I140" s="21" t="n">
        <v>0.505167612498674</v>
      </c>
      <c r="J140" s="22" t="n">
        <v>-0.0815036389530919</v>
      </c>
      <c r="K140" s="22" t="n">
        <v>0.0444510724028874</v>
      </c>
      <c r="L140" s="22" t="n">
        <v>-0.168627740862751</v>
      </c>
      <c r="M140" s="22" t="n">
        <v>0.00562046295656735</v>
      </c>
      <c r="N140" s="23" t="n">
        <v>0.0667195662569351</v>
      </c>
      <c r="O140" s="23" t="n">
        <v>0.13343913251387</v>
      </c>
      <c r="P140" s="11" t="n">
        <v>405</v>
      </c>
      <c r="Q140" s="11" t="n">
        <v>343</v>
      </c>
      <c r="R140" s="11" t="n">
        <v>4056</v>
      </c>
      <c r="S140" s="11" t="n">
        <v>4137</v>
      </c>
      <c r="T140" s="11" t="n">
        <v>265</v>
      </c>
      <c r="U140" s="11" t="n">
        <v>196</v>
      </c>
      <c r="V140" s="11" t="n">
        <v>196</v>
      </c>
      <c r="W140" s="11"/>
    </row>
    <row r="141" customFormat="false" ht="15" hidden="false" customHeight="false" outlineLevel="0" collapsed="false">
      <c r="A141" s="11" t="s">
        <v>80</v>
      </c>
      <c r="B141" s="11" t="s">
        <v>81</v>
      </c>
      <c r="C141" s="11" t="s">
        <v>205</v>
      </c>
      <c r="D141" s="11" t="s">
        <v>192</v>
      </c>
      <c r="E141" s="11" t="s">
        <v>42</v>
      </c>
      <c r="F141" s="21" t="n">
        <v>0.459670385880103</v>
      </c>
      <c r="G141" s="21" t="n">
        <v>0.498098772247683</v>
      </c>
      <c r="H141" s="21" t="n">
        <v>0.593482996673266</v>
      </c>
      <c r="I141" s="21" t="n">
        <v>0.51519537695505</v>
      </c>
      <c r="J141" s="22" t="n">
        <v>0.116716006085796</v>
      </c>
      <c r="K141" s="22" t="n">
        <v>0.0396371080794428</v>
      </c>
      <c r="L141" s="22" t="n">
        <v>0.0390272742500882</v>
      </c>
      <c r="M141" s="22" t="n">
        <v>0.194404737921504</v>
      </c>
      <c r="N141" s="23" t="n">
        <v>0.0032335719925378</v>
      </c>
      <c r="O141" s="23" t="n">
        <v>0.0176061063797643</v>
      </c>
      <c r="P141" s="11" t="n">
        <v>556</v>
      </c>
      <c r="Q141" s="11" t="n">
        <v>631</v>
      </c>
      <c r="R141" s="11" t="n">
        <v>3905</v>
      </c>
      <c r="S141" s="11" t="n">
        <v>3849</v>
      </c>
      <c r="T141" s="11" t="n">
        <v>257</v>
      </c>
      <c r="U141" s="11" t="n">
        <v>313</v>
      </c>
      <c r="V141" s="11" t="n">
        <v>257</v>
      </c>
      <c r="W141" s="11"/>
    </row>
    <row r="142" customFormat="false" ht="15" hidden="false" customHeight="false" outlineLevel="0" collapsed="false">
      <c r="A142" s="11" t="s">
        <v>80</v>
      </c>
      <c r="B142" s="11" t="s">
        <v>83</v>
      </c>
      <c r="C142" s="11" t="s">
        <v>206</v>
      </c>
      <c r="D142" s="11" t="s">
        <v>192</v>
      </c>
      <c r="E142" s="11" t="s">
        <v>33</v>
      </c>
      <c r="F142" s="21" t="n">
        <v>0.922811597879082</v>
      </c>
      <c r="G142" s="21" t="n">
        <v>0.927277782012801</v>
      </c>
      <c r="H142" s="21" t="n">
        <v>0.905881831624749</v>
      </c>
      <c r="I142" s="21" t="n">
        <v>0.872663837036883</v>
      </c>
      <c r="J142" s="22" t="n">
        <v>0.0376841787215844</v>
      </c>
      <c r="K142" s="22" t="n">
        <v>0.0215843287424325</v>
      </c>
      <c r="L142" s="22" t="n">
        <v>-0.00462110561358328</v>
      </c>
      <c r="M142" s="22" t="n">
        <v>0.079989463056752</v>
      </c>
      <c r="N142" s="23" t="n">
        <v>0.0808275313843285</v>
      </c>
      <c r="O142" s="23" t="n">
        <v>0.269425104614429</v>
      </c>
      <c r="P142" s="11" t="n">
        <v>618</v>
      </c>
      <c r="Q142" s="11" t="n">
        <v>413</v>
      </c>
      <c r="R142" s="11" t="n">
        <v>3865</v>
      </c>
      <c r="S142" s="11" t="n">
        <v>4087</v>
      </c>
      <c r="T142" s="11" t="n">
        <v>565</v>
      </c>
      <c r="U142" s="11" t="n">
        <v>383</v>
      </c>
      <c r="V142" s="11" t="n">
        <v>383</v>
      </c>
      <c r="W142" s="11"/>
    </row>
    <row r="143" customFormat="false" ht="15" hidden="false" customHeight="false" outlineLevel="0" collapsed="false">
      <c r="A143" s="11" t="s">
        <v>80</v>
      </c>
      <c r="B143" s="11" t="s">
        <v>83</v>
      </c>
      <c r="C143" s="11" t="s">
        <v>206</v>
      </c>
      <c r="D143" s="11" t="s">
        <v>192</v>
      </c>
      <c r="E143" s="11" t="s">
        <v>34</v>
      </c>
      <c r="F143" s="21" t="n">
        <v>0.944663848917236</v>
      </c>
      <c r="G143" s="21" t="n">
        <v>0.937701656011237</v>
      </c>
      <c r="H143" s="21" t="n">
        <v>0.907496470414876</v>
      </c>
      <c r="I143" s="21" t="n">
        <v>0.876293092231642</v>
      </c>
      <c r="J143" s="22" t="n">
        <v>0.024241185277236</v>
      </c>
      <c r="K143" s="22" t="n">
        <v>0.0275832831149818</v>
      </c>
      <c r="L143" s="22" t="n">
        <v>-0.0298220496281283</v>
      </c>
      <c r="M143" s="22" t="n">
        <v>0.0783044201826002</v>
      </c>
      <c r="N143" s="23" t="n">
        <v>0.379490143295917</v>
      </c>
      <c r="O143" s="23" t="n">
        <v>0.542128776137024</v>
      </c>
      <c r="P143" s="11" t="n">
        <v>205</v>
      </c>
      <c r="Q143" s="11" t="n">
        <v>257</v>
      </c>
      <c r="R143" s="11" t="n">
        <v>4278</v>
      </c>
      <c r="S143" s="11" t="n">
        <v>4243</v>
      </c>
      <c r="T143" s="11" t="n">
        <v>193</v>
      </c>
      <c r="U143" s="11" t="n">
        <v>243</v>
      </c>
      <c r="V143" s="11" t="n">
        <v>193</v>
      </c>
      <c r="W143" s="11"/>
    </row>
    <row r="144" customFormat="false" ht="15" hidden="false" customHeight="false" outlineLevel="0" collapsed="false">
      <c r="A144" s="11" t="s">
        <v>80</v>
      </c>
      <c r="B144" s="11" t="s">
        <v>83</v>
      </c>
      <c r="C144" s="11" t="s">
        <v>206</v>
      </c>
      <c r="D144" s="11" t="s">
        <v>192</v>
      </c>
      <c r="E144" s="11" t="s">
        <v>35</v>
      </c>
      <c r="F144" s="21" t="n">
        <v>0.918697604012311</v>
      </c>
      <c r="G144" s="21" t="n">
        <v>0.846150945225584</v>
      </c>
      <c r="H144" s="21" t="n">
        <v>0.906264514537973</v>
      </c>
      <c r="I144" s="21" t="n">
        <v>0.883805140568687</v>
      </c>
      <c r="J144" s="22" t="n">
        <v>-0.0500872848174424</v>
      </c>
      <c r="K144" s="22" t="n">
        <v>0.0246730571027877</v>
      </c>
      <c r="L144" s="22" t="n">
        <v>-0.0984464767389063</v>
      </c>
      <c r="M144" s="22" t="n">
        <v>-0.0017280928959785</v>
      </c>
      <c r="N144" s="23" t="n">
        <v>0.0423525065907592</v>
      </c>
      <c r="O144" s="23" t="n">
        <v>0.211762532953796</v>
      </c>
      <c r="P144" s="11" t="n">
        <v>431</v>
      </c>
      <c r="Q144" s="11" t="n">
        <v>565</v>
      </c>
      <c r="R144" s="11" t="n">
        <v>4052</v>
      </c>
      <c r="S144" s="11" t="n">
        <v>3935</v>
      </c>
      <c r="T144" s="11" t="n">
        <v>387</v>
      </c>
      <c r="U144" s="11" t="n">
        <v>478</v>
      </c>
      <c r="V144" s="11" t="n">
        <v>387</v>
      </c>
      <c r="W144" s="11"/>
    </row>
    <row r="145" customFormat="false" ht="15" hidden="false" customHeight="false" outlineLevel="0" collapsed="false">
      <c r="A145" s="11" t="s">
        <v>80</v>
      </c>
      <c r="B145" s="11" t="s">
        <v>83</v>
      </c>
      <c r="C145" s="11" t="s">
        <v>206</v>
      </c>
      <c r="D145" s="11" t="s">
        <v>192</v>
      </c>
      <c r="E145" s="11" t="s">
        <v>36</v>
      </c>
      <c r="F145" s="21" t="n">
        <v>0.911668505127448</v>
      </c>
      <c r="G145" s="21" t="n">
        <v>0.870114857953296</v>
      </c>
      <c r="H145" s="21" t="n">
        <v>0.907299989655513</v>
      </c>
      <c r="I145" s="21" t="n">
        <v>0.877822242247606</v>
      </c>
      <c r="J145" s="22" t="n">
        <v>-0.0120758997662436</v>
      </c>
      <c r="K145" s="22" t="n">
        <v>0.0304851981572902</v>
      </c>
      <c r="L145" s="22" t="n">
        <v>-0.0718268881545325</v>
      </c>
      <c r="M145" s="22" t="n">
        <v>0.0476750886220452</v>
      </c>
      <c r="N145" s="23" t="n">
        <v>0.692014010539728</v>
      </c>
      <c r="O145" s="23" t="n">
        <v>0.768904456155254</v>
      </c>
      <c r="P145" s="11" t="n">
        <v>542</v>
      </c>
      <c r="Q145" s="11" t="n">
        <v>391</v>
      </c>
      <c r="R145" s="11" t="n">
        <v>3941</v>
      </c>
      <c r="S145" s="11" t="n">
        <v>4109</v>
      </c>
      <c r="T145" s="11" t="n">
        <v>501</v>
      </c>
      <c r="U145" s="11" t="n">
        <v>340</v>
      </c>
      <c r="V145" s="11" t="n">
        <v>340</v>
      </c>
      <c r="W145" s="11"/>
    </row>
    <row r="146" customFormat="false" ht="15" hidden="false" customHeight="false" outlineLevel="0" collapsed="false">
      <c r="A146" s="11" t="s">
        <v>80</v>
      </c>
      <c r="B146" s="11" t="s">
        <v>83</v>
      </c>
      <c r="C146" s="11" t="s">
        <v>206</v>
      </c>
      <c r="D146" s="11" t="s">
        <v>192</v>
      </c>
      <c r="E146" s="11" t="s">
        <v>37</v>
      </c>
      <c r="F146" s="21" t="n">
        <v>0.921222992736179</v>
      </c>
      <c r="G146" s="21" t="n">
        <v>0.864510288068987</v>
      </c>
      <c r="H146" s="21" t="n">
        <v>0.905815131301361</v>
      </c>
      <c r="I146" s="21" t="n">
        <v>0.878728766876844</v>
      </c>
      <c r="J146" s="22" t="n">
        <v>-0.0296263402426755</v>
      </c>
      <c r="K146" s="22" t="n">
        <v>0.0255004501355766</v>
      </c>
      <c r="L146" s="22" t="n">
        <v>-0.0796072225084057</v>
      </c>
      <c r="M146" s="22" t="n">
        <v>0.0203545420230547</v>
      </c>
      <c r="N146" s="23" t="n">
        <v>0.245318032109001</v>
      </c>
      <c r="O146" s="23" t="n">
        <v>0.490636064218002</v>
      </c>
      <c r="P146" s="11" t="n">
        <v>504</v>
      </c>
      <c r="Q146" s="11" t="n">
        <v>399</v>
      </c>
      <c r="R146" s="11" t="n">
        <v>3979</v>
      </c>
      <c r="S146" s="11" t="n">
        <v>4101</v>
      </c>
      <c r="T146" s="11" t="n">
        <v>460</v>
      </c>
      <c r="U146" s="11" t="n">
        <v>345</v>
      </c>
      <c r="V146" s="11" t="n">
        <v>345</v>
      </c>
      <c r="W146" s="11"/>
    </row>
    <row r="147" customFormat="false" ht="15" hidden="false" customHeight="false" outlineLevel="0" collapsed="false">
      <c r="A147" s="11" t="s">
        <v>80</v>
      </c>
      <c r="B147" s="11" t="s">
        <v>83</v>
      </c>
      <c r="C147" s="11" t="s">
        <v>206</v>
      </c>
      <c r="D147" s="11" t="s">
        <v>192</v>
      </c>
      <c r="E147" s="11" t="s">
        <v>38</v>
      </c>
      <c r="F147" s="21" t="n">
        <v>0.931543859087886</v>
      </c>
      <c r="G147" s="21" t="n">
        <v>0.870753948888695</v>
      </c>
      <c r="H147" s="21" t="n">
        <v>0.906983566812268</v>
      </c>
      <c r="I147" s="21" t="n">
        <v>0.876680028636372</v>
      </c>
      <c r="J147" s="22" t="n">
        <v>-0.0304863720232948</v>
      </c>
      <c r="K147" s="22" t="n">
        <v>0.0295891860681272</v>
      </c>
      <c r="L147" s="22" t="n">
        <v>-0.088481176716824</v>
      </c>
      <c r="M147" s="22" t="n">
        <v>0.0275084326702344</v>
      </c>
      <c r="N147" s="23" t="n">
        <v>0.30285915005976</v>
      </c>
      <c r="O147" s="23" t="n">
        <v>0.504765250099599</v>
      </c>
      <c r="P147" s="11" t="n">
        <v>234</v>
      </c>
      <c r="Q147" s="11" t="n">
        <v>308</v>
      </c>
      <c r="R147" s="11" t="n">
        <v>4249</v>
      </c>
      <c r="S147" s="11" t="n">
        <v>4192</v>
      </c>
      <c r="T147" s="11" t="n">
        <v>215</v>
      </c>
      <c r="U147" s="11" t="n">
        <v>268</v>
      </c>
      <c r="V147" s="11" t="n">
        <v>215</v>
      </c>
      <c r="W147" s="11"/>
    </row>
    <row r="148" customFormat="false" ht="15" hidden="false" customHeight="false" outlineLevel="0" collapsed="false">
      <c r="A148" s="11" t="s">
        <v>80</v>
      </c>
      <c r="B148" s="11" t="s">
        <v>83</v>
      </c>
      <c r="C148" s="11" t="s">
        <v>206</v>
      </c>
      <c r="D148" s="11" t="s">
        <v>192</v>
      </c>
      <c r="E148" s="11" t="s">
        <v>39</v>
      </c>
      <c r="F148" s="21" t="n">
        <v>0.8657025683267</v>
      </c>
      <c r="G148" s="21" t="n">
        <v>0.903749929167869</v>
      </c>
      <c r="H148" s="21" t="n">
        <v>0.913164461436603</v>
      </c>
      <c r="I148" s="21" t="n">
        <v>0.874358233209145</v>
      </c>
      <c r="J148" s="22" t="n">
        <v>0.0768535890686262</v>
      </c>
      <c r="K148" s="22" t="n">
        <v>0.0655086134864802</v>
      </c>
      <c r="L148" s="22" t="n">
        <v>-0.0515432933648749</v>
      </c>
      <c r="M148" s="22" t="n">
        <v>0.205250471502127</v>
      </c>
      <c r="N148" s="23" t="n">
        <v>0.240722443860994</v>
      </c>
      <c r="O148" s="23" t="n">
        <v>0.490636064218002</v>
      </c>
      <c r="P148" s="11" t="n">
        <v>454</v>
      </c>
      <c r="Q148" s="11" t="n">
        <v>592</v>
      </c>
      <c r="R148" s="11" t="n">
        <v>4029</v>
      </c>
      <c r="S148" s="11" t="n">
        <v>3908</v>
      </c>
      <c r="T148" s="11" t="n">
        <v>412</v>
      </c>
      <c r="U148" s="11" t="n">
        <v>535</v>
      </c>
      <c r="V148" s="11" t="n">
        <v>412</v>
      </c>
      <c r="W148" s="11"/>
    </row>
    <row r="149" customFormat="false" ht="15" hidden="false" customHeight="false" outlineLevel="0" collapsed="false">
      <c r="A149" s="11" t="s">
        <v>80</v>
      </c>
      <c r="B149" s="11" t="s">
        <v>83</v>
      </c>
      <c r="C149" s="11" t="s">
        <v>206</v>
      </c>
      <c r="D149" s="11" t="s">
        <v>192</v>
      </c>
      <c r="E149" s="11" t="s">
        <v>40</v>
      </c>
      <c r="F149" s="21" t="n">
        <v>0.910077082156528</v>
      </c>
      <c r="G149" s="21" t="n">
        <v>0.888147170787522</v>
      </c>
      <c r="H149" s="21" t="n">
        <v>0.907661674950055</v>
      </c>
      <c r="I149" s="21" t="n">
        <v>0.875200497082886</v>
      </c>
      <c r="J149" s="22" t="n">
        <v>0.0105312664981608</v>
      </c>
      <c r="K149" s="22" t="n">
        <v>0.0233187880887165</v>
      </c>
      <c r="L149" s="22" t="n">
        <v>-0.0351735581557235</v>
      </c>
      <c r="M149" s="22" t="n">
        <v>0.056236091152045</v>
      </c>
      <c r="N149" s="23" t="n">
        <v>0.65154166490974</v>
      </c>
      <c r="O149" s="23" t="n">
        <v>0.768904456155254</v>
      </c>
      <c r="P149" s="11" t="n">
        <v>529</v>
      </c>
      <c r="Q149" s="11" t="n">
        <v>613</v>
      </c>
      <c r="R149" s="11" t="n">
        <v>3954</v>
      </c>
      <c r="S149" s="11" t="n">
        <v>3887</v>
      </c>
      <c r="T149" s="11" t="n">
        <v>475</v>
      </c>
      <c r="U149" s="11" t="n">
        <v>544</v>
      </c>
      <c r="V149" s="11" t="n">
        <v>475</v>
      </c>
      <c r="W149" s="11"/>
    </row>
    <row r="150" customFormat="false" ht="15" hidden="false" customHeight="false" outlineLevel="0" collapsed="false">
      <c r="A150" s="11" t="s">
        <v>80</v>
      </c>
      <c r="B150" s="11" t="s">
        <v>83</v>
      </c>
      <c r="C150" s="11" t="s">
        <v>206</v>
      </c>
      <c r="D150" s="11" t="s">
        <v>192</v>
      </c>
      <c r="E150" s="11" t="s">
        <v>41</v>
      </c>
      <c r="F150" s="21" t="n">
        <v>0.9067698228362</v>
      </c>
      <c r="G150" s="21" t="n">
        <v>0.874726543957719</v>
      </c>
      <c r="H150" s="21" t="n">
        <v>0.908057847450562</v>
      </c>
      <c r="I150" s="21" t="n">
        <v>0.87679635256415</v>
      </c>
      <c r="J150" s="22" t="n">
        <v>-0.000781783992070413</v>
      </c>
      <c r="K150" s="22" t="n">
        <v>0.0276291544616337</v>
      </c>
      <c r="L150" s="22" t="n">
        <v>-0.0549349267368725</v>
      </c>
      <c r="M150" s="22" t="n">
        <v>0.0533713587527317</v>
      </c>
      <c r="N150" s="23" t="n">
        <v>0.97742637576941</v>
      </c>
      <c r="O150" s="23" t="n">
        <v>0.97742637576941</v>
      </c>
      <c r="P150" s="11" t="n">
        <v>410</v>
      </c>
      <c r="Q150" s="11" t="n">
        <v>343</v>
      </c>
      <c r="R150" s="11" t="n">
        <v>4073</v>
      </c>
      <c r="S150" s="11" t="n">
        <v>4157</v>
      </c>
      <c r="T150" s="11" t="n">
        <v>368</v>
      </c>
      <c r="U150" s="11" t="n">
        <v>300</v>
      </c>
      <c r="V150" s="11" t="n">
        <v>300</v>
      </c>
      <c r="W150" s="11"/>
    </row>
    <row r="151" customFormat="false" ht="15" hidden="false" customHeight="false" outlineLevel="0" collapsed="false">
      <c r="A151" s="11" t="s">
        <v>80</v>
      </c>
      <c r="B151" s="11" t="s">
        <v>83</v>
      </c>
      <c r="C151" s="11" t="s">
        <v>206</v>
      </c>
      <c r="D151" s="11" t="s">
        <v>192</v>
      </c>
      <c r="E151" s="11" t="s">
        <v>42</v>
      </c>
      <c r="F151" s="21" t="n">
        <v>0.884843272177415</v>
      </c>
      <c r="G151" s="21" t="n">
        <v>0.906789136239431</v>
      </c>
      <c r="H151" s="21" t="n">
        <v>0.910350868216105</v>
      </c>
      <c r="I151" s="21" t="n">
        <v>0.874137132070569</v>
      </c>
      <c r="J151" s="22" t="n">
        <v>0.0581596002075519</v>
      </c>
      <c r="K151" s="22" t="n">
        <v>0.0252424290215897</v>
      </c>
      <c r="L151" s="22" t="n">
        <v>0.00868443932523604</v>
      </c>
      <c r="M151" s="22" t="n">
        <v>0.107634761089868</v>
      </c>
      <c r="N151" s="23" t="n">
        <v>0.0212203225962799</v>
      </c>
      <c r="O151" s="23" t="n">
        <v>0.211762532953796</v>
      </c>
      <c r="P151" s="11" t="n">
        <v>556</v>
      </c>
      <c r="Q151" s="11" t="n">
        <v>619</v>
      </c>
      <c r="R151" s="11" t="n">
        <v>3927</v>
      </c>
      <c r="S151" s="11" t="n">
        <v>3881</v>
      </c>
      <c r="T151" s="11" t="n">
        <v>489</v>
      </c>
      <c r="U151" s="11" t="n">
        <v>561</v>
      </c>
      <c r="V151" s="11" t="n">
        <v>489</v>
      </c>
      <c r="W151" s="11"/>
    </row>
    <row r="152" customFormat="false" ht="15" hidden="false" customHeight="false" outlineLevel="0" collapsed="false">
      <c r="A152" s="11" t="s">
        <v>80</v>
      </c>
      <c r="B152" s="11" t="s">
        <v>85</v>
      </c>
      <c r="C152" s="11" t="s">
        <v>207</v>
      </c>
      <c r="D152" s="11" t="s">
        <v>192</v>
      </c>
      <c r="E152" s="11" t="s">
        <v>33</v>
      </c>
      <c r="F152" s="21" t="n">
        <v>0.937926261422713</v>
      </c>
      <c r="G152" s="21" t="n">
        <v>0.949163204996637</v>
      </c>
      <c r="H152" s="21" t="n">
        <v>0.953291877101952</v>
      </c>
      <c r="I152" s="21" t="n">
        <v>0.911473172560656</v>
      </c>
      <c r="J152" s="22" t="n">
        <v>0.0530556481152234</v>
      </c>
      <c r="K152" s="22" t="n">
        <v>0.0190248458016793</v>
      </c>
      <c r="L152" s="22" t="n">
        <v>0.0157669503439321</v>
      </c>
      <c r="M152" s="22" t="n">
        <v>0.0903443458865147</v>
      </c>
      <c r="N152" s="23" t="n">
        <v>0.00529109527144961</v>
      </c>
      <c r="O152" s="23" t="n">
        <v>0.0176369842381654</v>
      </c>
      <c r="P152" s="11" t="n">
        <v>621</v>
      </c>
      <c r="Q152" s="11" t="n">
        <v>413</v>
      </c>
      <c r="R152" s="11" t="n">
        <v>3896</v>
      </c>
      <c r="S152" s="11" t="n">
        <v>4128</v>
      </c>
      <c r="T152" s="11" t="n">
        <v>583</v>
      </c>
      <c r="U152" s="11" t="n">
        <v>392</v>
      </c>
      <c r="V152" s="11" t="n">
        <v>392</v>
      </c>
      <c r="W152" s="11"/>
    </row>
    <row r="153" customFormat="false" ht="15" hidden="false" customHeight="false" outlineLevel="0" collapsed="false">
      <c r="A153" s="11" t="s">
        <v>80</v>
      </c>
      <c r="B153" s="11" t="s">
        <v>85</v>
      </c>
      <c r="C153" s="11" t="s">
        <v>207</v>
      </c>
      <c r="D153" s="11" t="s">
        <v>192</v>
      </c>
      <c r="E153" s="11" t="s">
        <v>34</v>
      </c>
      <c r="F153" s="21" t="n">
        <v>0.976696204058071</v>
      </c>
      <c r="G153" s="21" t="n">
        <v>0.928824611027633</v>
      </c>
      <c r="H153" s="21" t="n">
        <v>0.951171727629797</v>
      </c>
      <c r="I153" s="21" t="n">
        <v>0.914064642505617</v>
      </c>
      <c r="J153" s="22" t="n">
        <v>-0.010764507906256</v>
      </c>
      <c r="K153" s="22" t="n">
        <v>0.0226801393815223</v>
      </c>
      <c r="L153" s="22" t="n">
        <v>-0.0552175810940397</v>
      </c>
      <c r="M153" s="22" t="n">
        <v>0.0336885652815277</v>
      </c>
      <c r="N153" s="23" t="n">
        <v>0.635055957570278</v>
      </c>
      <c r="O153" s="23" t="n">
        <v>0.885195492805954</v>
      </c>
      <c r="P153" s="11" t="n">
        <v>211</v>
      </c>
      <c r="Q153" s="11" t="n">
        <v>266</v>
      </c>
      <c r="R153" s="11" t="n">
        <v>4306</v>
      </c>
      <c r="S153" s="11" t="n">
        <v>4275</v>
      </c>
      <c r="T153" s="11" t="n">
        <v>205</v>
      </c>
      <c r="U153" s="11" t="n">
        <v>250</v>
      </c>
      <c r="V153" s="11" t="n">
        <v>205</v>
      </c>
      <c r="W153" s="11"/>
    </row>
    <row r="154" customFormat="false" ht="15" hidden="false" customHeight="false" outlineLevel="0" collapsed="false">
      <c r="A154" s="11" t="s">
        <v>80</v>
      </c>
      <c r="B154" s="11" t="s">
        <v>85</v>
      </c>
      <c r="C154" s="11" t="s">
        <v>207</v>
      </c>
      <c r="D154" s="11" t="s">
        <v>192</v>
      </c>
      <c r="E154" s="11" t="s">
        <v>35</v>
      </c>
      <c r="F154" s="21" t="n">
        <v>0.970630675176194</v>
      </c>
      <c r="G154" s="21" t="n">
        <v>0.8813116446999</v>
      </c>
      <c r="H154" s="21" t="n">
        <v>0.948557369582294</v>
      </c>
      <c r="I154" s="21" t="n">
        <v>0.921922021400132</v>
      </c>
      <c r="J154" s="22" t="n">
        <v>-0.0626836822941313</v>
      </c>
      <c r="K154" s="22" t="n">
        <v>0.0175777707915474</v>
      </c>
      <c r="L154" s="22" t="n">
        <v>-0.0971361130455642</v>
      </c>
      <c r="M154" s="22" t="n">
        <v>-0.0282312515426985</v>
      </c>
      <c r="N154" s="23" t="n">
        <v>0.000362365087715148</v>
      </c>
      <c r="O154" s="23" t="n">
        <v>0.00362365087715148</v>
      </c>
      <c r="P154" s="11" t="n">
        <v>434</v>
      </c>
      <c r="Q154" s="11" t="n">
        <v>564</v>
      </c>
      <c r="R154" s="11" t="n">
        <v>4083</v>
      </c>
      <c r="S154" s="11" t="n">
        <v>3977</v>
      </c>
      <c r="T154" s="11" t="n">
        <v>418</v>
      </c>
      <c r="U154" s="11" t="n">
        <v>497</v>
      </c>
      <c r="V154" s="11" t="n">
        <v>418</v>
      </c>
      <c r="W154" s="11"/>
    </row>
    <row r="155" customFormat="false" ht="15" hidden="false" customHeight="false" outlineLevel="0" collapsed="false">
      <c r="A155" s="11" t="s">
        <v>80</v>
      </c>
      <c r="B155" s="11" t="s">
        <v>85</v>
      </c>
      <c r="C155" s="11" t="s">
        <v>207</v>
      </c>
      <c r="D155" s="11" t="s">
        <v>192</v>
      </c>
      <c r="E155" s="11" t="s">
        <v>36</v>
      </c>
      <c r="F155" s="21" t="n">
        <v>0.954013202257587</v>
      </c>
      <c r="G155" s="21" t="n">
        <v>0.919825670182185</v>
      </c>
      <c r="H155" s="21" t="n">
        <v>0.951049992431699</v>
      </c>
      <c r="I155" s="21" t="n">
        <v>0.91294562080104</v>
      </c>
      <c r="J155" s="22" t="n">
        <v>0.00391683955525675</v>
      </c>
      <c r="K155" s="22" t="n">
        <v>0.0190972149110036</v>
      </c>
      <c r="L155" s="22" t="n">
        <v>-0.0335137016703104</v>
      </c>
      <c r="M155" s="22" t="n">
        <v>0.0413473807808239</v>
      </c>
      <c r="N155" s="23" t="n">
        <v>0.837493964645414</v>
      </c>
      <c r="O155" s="23" t="n">
        <v>0.918824571695233</v>
      </c>
      <c r="P155" s="11" t="n">
        <v>547</v>
      </c>
      <c r="Q155" s="11" t="n">
        <v>398</v>
      </c>
      <c r="R155" s="11" t="n">
        <v>3970</v>
      </c>
      <c r="S155" s="11" t="n">
        <v>4143</v>
      </c>
      <c r="T155" s="11" t="n">
        <v>521</v>
      </c>
      <c r="U155" s="11" t="n">
        <v>366</v>
      </c>
      <c r="V155" s="11" t="n">
        <v>366</v>
      </c>
      <c r="W155" s="11"/>
    </row>
    <row r="156" customFormat="false" ht="15" hidden="false" customHeight="false" outlineLevel="0" collapsed="false">
      <c r="A156" s="11" t="s">
        <v>80</v>
      </c>
      <c r="B156" s="11" t="s">
        <v>85</v>
      </c>
      <c r="C156" s="11" t="s">
        <v>207</v>
      </c>
      <c r="D156" s="11" t="s">
        <v>192</v>
      </c>
      <c r="E156" s="11" t="s">
        <v>37</v>
      </c>
      <c r="F156" s="21" t="n">
        <v>0.958841922620128</v>
      </c>
      <c r="G156" s="21" t="n">
        <v>0.919696685247335</v>
      </c>
      <c r="H156" s="21" t="n">
        <v>0.950305559091382</v>
      </c>
      <c r="I156" s="21" t="n">
        <v>0.913103087881275</v>
      </c>
      <c r="J156" s="22" t="n">
        <v>-0.00194276616268529</v>
      </c>
      <c r="K156" s="22" t="n">
        <v>0.0190627134560853</v>
      </c>
      <c r="L156" s="22" t="n">
        <v>-0.0393056845366124</v>
      </c>
      <c r="M156" s="22" t="n">
        <v>0.0354201522112418</v>
      </c>
      <c r="N156" s="23" t="n">
        <v>0.918824571695233</v>
      </c>
      <c r="O156" s="23" t="n">
        <v>0.918824571695233</v>
      </c>
      <c r="P156" s="11" t="n">
        <v>506</v>
      </c>
      <c r="Q156" s="11" t="n">
        <v>399</v>
      </c>
      <c r="R156" s="11" t="n">
        <v>4011</v>
      </c>
      <c r="S156" s="11" t="n">
        <v>4142</v>
      </c>
      <c r="T156" s="11" t="n">
        <v>483</v>
      </c>
      <c r="U156" s="11" t="n">
        <v>367</v>
      </c>
      <c r="V156" s="11" t="n">
        <v>367</v>
      </c>
      <c r="W156" s="11"/>
    </row>
    <row r="157" customFormat="false" ht="15" hidden="false" customHeight="false" outlineLevel="0" collapsed="false">
      <c r="A157" s="11" t="s">
        <v>80</v>
      </c>
      <c r="B157" s="11" t="s">
        <v>85</v>
      </c>
      <c r="C157" s="11" t="s">
        <v>207</v>
      </c>
      <c r="D157" s="11" t="s">
        <v>192</v>
      </c>
      <c r="E157" s="11" t="s">
        <v>38</v>
      </c>
      <c r="F157" s="21" t="n">
        <v>0.954392374050497</v>
      </c>
      <c r="G157" s="21" t="n">
        <v>0.940672575695819</v>
      </c>
      <c r="H157" s="21" t="n">
        <v>0.951345345040402</v>
      </c>
      <c r="I157" s="21" t="n">
        <v>0.913392922074036</v>
      </c>
      <c r="J157" s="22" t="n">
        <v>0.0242326246116865</v>
      </c>
      <c r="K157" s="22" t="n">
        <v>0.0231417775219097</v>
      </c>
      <c r="L157" s="22" t="n">
        <v>-0.0211252593312565</v>
      </c>
      <c r="M157" s="22" t="n">
        <v>0.0695905085546295</v>
      </c>
      <c r="N157" s="23" t="n">
        <v>0.295036135079732</v>
      </c>
      <c r="O157" s="23" t="n">
        <v>0.737590337699329</v>
      </c>
      <c r="P157" s="11" t="n">
        <v>235</v>
      </c>
      <c r="Q157" s="11" t="n">
        <v>309</v>
      </c>
      <c r="R157" s="11" t="n">
        <v>4282</v>
      </c>
      <c r="S157" s="11" t="n">
        <v>4232</v>
      </c>
      <c r="T157" s="11" t="n">
        <v>224</v>
      </c>
      <c r="U157" s="11" t="n">
        <v>291</v>
      </c>
      <c r="V157" s="11" t="n">
        <v>224</v>
      </c>
      <c r="W157" s="11"/>
    </row>
    <row r="158" customFormat="false" ht="15" hidden="false" customHeight="false" outlineLevel="0" collapsed="false">
      <c r="A158" s="11" t="s">
        <v>80</v>
      </c>
      <c r="B158" s="11" t="s">
        <v>85</v>
      </c>
      <c r="C158" s="11" t="s">
        <v>207</v>
      </c>
      <c r="D158" s="11" t="s">
        <v>192</v>
      </c>
      <c r="E158" s="11" t="s">
        <v>39</v>
      </c>
      <c r="F158" s="21" t="n">
        <v>0.952680874552286</v>
      </c>
      <c r="G158" s="21" t="n">
        <v>0.925423285132028</v>
      </c>
      <c r="H158" s="21" t="n">
        <v>0.951304472851989</v>
      </c>
      <c r="I158" s="21" t="n">
        <v>0.91321065054047</v>
      </c>
      <c r="J158" s="22" t="n">
        <v>0.0108362328912612</v>
      </c>
      <c r="K158" s="22" t="n">
        <v>0.0172264341237568</v>
      </c>
      <c r="L158" s="22" t="n">
        <v>-0.0229275779913022</v>
      </c>
      <c r="M158" s="22" t="n">
        <v>0.0446000437738246</v>
      </c>
      <c r="N158" s="23" t="n">
        <v>0.529318431786257</v>
      </c>
      <c r="O158" s="23" t="n">
        <v>0.885195492805954</v>
      </c>
      <c r="P158" s="11" t="n">
        <v>464</v>
      </c>
      <c r="Q158" s="11" t="n">
        <v>603</v>
      </c>
      <c r="R158" s="11" t="n">
        <v>4053</v>
      </c>
      <c r="S158" s="11" t="n">
        <v>3938</v>
      </c>
      <c r="T158" s="11" t="n">
        <v>437</v>
      </c>
      <c r="U158" s="11" t="n">
        <v>558</v>
      </c>
      <c r="V158" s="11" t="n">
        <v>437</v>
      </c>
      <c r="W158" s="11"/>
    </row>
    <row r="159" customFormat="false" ht="15" hidden="false" customHeight="false" outlineLevel="0" collapsed="false">
      <c r="A159" s="11" t="s">
        <v>80</v>
      </c>
      <c r="B159" s="11" t="s">
        <v>85</v>
      </c>
      <c r="C159" s="11" t="s">
        <v>207</v>
      </c>
      <c r="D159" s="11" t="s">
        <v>192</v>
      </c>
      <c r="E159" s="11" t="s">
        <v>40</v>
      </c>
      <c r="F159" s="21" t="n">
        <v>0.967753018700866</v>
      </c>
      <c r="G159" s="21" t="n">
        <v>0.92471067951114</v>
      </c>
      <c r="H159" s="21" t="n">
        <v>0.949667658213887</v>
      </c>
      <c r="I159" s="21" t="n">
        <v>0.912929652814018</v>
      </c>
      <c r="J159" s="22" t="n">
        <v>-0.00630433378985831</v>
      </c>
      <c r="K159" s="22" t="n">
        <v>0.0168415007719264</v>
      </c>
      <c r="L159" s="22" t="n">
        <v>-0.0393136753028341</v>
      </c>
      <c r="M159" s="22" t="n">
        <v>0.0267050077231175</v>
      </c>
      <c r="N159" s="23" t="n">
        <v>0.708156394244763</v>
      </c>
      <c r="O159" s="23" t="n">
        <v>0.885195492805954</v>
      </c>
      <c r="P159" s="11" t="n">
        <v>529</v>
      </c>
      <c r="Q159" s="11" t="n">
        <v>611</v>
      </c>
      <c r="R159" s="11" t="n">
        <v>3988</v>
      </c>
      <c r="S159" s="11" t="n">
        <v>3930</v>
      </c>
      <c r="T159" s="11" t="n">
        <v>516</v>
      </c>
      <c r="U159" s="11" t="n">
        <v>565</v>
      </c>
      <c r="V159" s="11" t="n">
        <v>516</v>
      </c>
      <c r="W159" s="11"/>
    </row>
    <row r="160" customFormat="false" ht="15" hidden="false" customHeight="false" outlineLevel="0" collapsed="false">
      <c r="A160" s="11" t="s">
        <v>80</v>
      </c>
      <c r="B160" s="11" t="s">
        <v>85</v>
      </c>
      <c r="C160" s="11" t="s">
        <v>207</v>
      </c>
      <c r="D160" s="11" t="s">
        <v>192</v>
      </c>
      <c r="E160" s="11" t="s">
        <v>41</v>
      </c>
      <c r="F160" s="21" t="n">
        <v>0.937726518116963</v>
      </c>
      <c r="G160" s="21" t="n">
        <v>0.891370033735044</v>
      </c>
      <c r="H160" s="21" t="n">
        <v>0.953330980916315</v>
      </c>
      <c r="I160" s="21" t="n">
        <v>0.917561022395034</v>
      </c>
      <c r="J160" s="22" t="n">
        <v>-0.0105865258606385</v>
      </c>
      <c r="K160" s="22" t="n">
        <v>0.0237339650595823</v>
      </c>
      <c r="L160" s="22" t="n">
        <v>-0.0571050973774199</v>
      </c>
      <c r="M160" s="22" t="n">
        <v>0.0359320456561429</v>
      </c>
      <c r="N160" s="23" t="n">
        <v>0.655561410614862</v>
      </c>
      <c r="O160" s="23" t="n">
        <v>0.885195492805954</v>
      </c>
      <c r="P160" s="11" t="n">
        <v>410</v>
      </c>
      <c r="Q160" s="11" t="n">
        <v>341</v>
      </c>
      <c r="R160" s="11" t="n">
        <v>4107</v>
      </c>
      <c r="S160" s="11" t="n">
        <v>4200</v>
      </c>
      <c r="T160" s="11" t="n">
        <v>385</v>
      </c>
      <c r="U160" s="11" t="n">
        <v>304</v>
      </c>
      <c r="V160" s="11" t="n">
        <v>304</v>
      </c>
      <c r="W160" s="11"/>
    </row>
    <row r="161" customFormat="false" ht="15" hidden="false" customHeight="false" outlineLevel="0" collapsed="false">
      <c r="A161" s="11" t="s">
        <v>80</v>
      </c>
      <c r="B161" s="11" t="s">
        <v>85</v>
      </c>
      <c r="C161" s="11" t="s">
        <v>207</v>
      </c>
      <c r="D161" s="11" t="s">
        <v>192</v>
      </c>
      <c r="E161" s="11" t="s">
        <v>42</v>
      </c>
      <c r="F161" s="21" t="n">
        <v>0.922663350278573</v>
      </c>
      <c r="G161" s="21" t="n">
        <v>0.945067443844085</v>
      </c>
      <c r="H161" s="21" t="n">
        <v>0.95450696726991</v>
      </c>
      <c r="I161" s="21" t="n">
        <v>0.911621436839249</v>
      </c>
      <c r="J161" s="22" t="n">
        <v>0.0652896239961726</v>
      </c>
      <c r="K161" s="22" t="n">
        <v>0.0203633729757975</v>
      </c>
      <c r="L161" s="22" t="n">
        <v>0.0253774129636095</v>
      </c>
      <c r="M161" s="22" t="n">
        <v>0.105201835028736</v>
      </c>
      <c r="N161" s="23" t="n">
        <v>0.00134487212749192</v>
      </c>
      <c r="O161" s="23" t="n">
        <v>0.00672436063745958</v>
      </c>
      <c r="P161" s="11" t="n">
        <v>560</v>
      </c>
      <c r="Q161" s="11" t="n">
        <v>637</v>
      </c>
      <c r="R161" s="11" t="n">
        <v>3957</v>
      </c>
      <c r="S161" s="11" t="n">
        <v>3904</v>
      </c>
      <c r="T161" s="11" t="n">
        <v>514</v>
      </c>
      <c r="U161" s="11" t="n">
        <v>602</v>
      </c>
      <c r="V161" s="11" t="n">
        <v>514</v>
      </c>
      <c r="W161" s="11"/>
    </row>
    <row r="162" customFormat="false" ht="15" hidden="false" customHeight="false" outlineLevel="0" collapsed="false">
      <c r="A162" s="11" t="s">
        <v>87</v>
      </c>
      <c r="B162" s="11" t="s">
        <v>88</v>
      </c>
      <c r="C162" s="11" t="s">
        <v>208</v>
      </c>
      <c r="D162" s="11" t="s">
        <v>209</v>
      </c>
      <c r="E162" s="11" t="s">
        <v>33</v>
      </c>
      <c r="F162" s="21" t="n">
        <v>0.588645007440303</v>
      </c>
      <c r="G162" s="21" t="n">
        <v>0.490254289407775</v>
      </c>
      <c r="H162" s="21" t="n">
        <v>0.496018530879033</v>
      </c>
      <c r="I162" s="21" t="n">
        <v>0.53976702795735</v>
      </c>
      <c r="J162" s="22" t="n">
        <v>-0.142139215110846</v>
      </c>
      <c r="K162" s="22" t="n">
        <v>0.0396405402224162</v>
      </c>
      <c r="L162" s="22" t="n">
        <v>-0.219834673946782</v>
      </c>
      <c r="M162" s="22" t="n">
        <v>-0.0644437562749099</v>
      </c>
      <c r="N162" s="23" t="n">
        <v>0.00033617102002656</v>
      </c>
      <c r="O162" s="23" t="n">
        <v>0.0011205700667552</v>
      </c>
      <c r="P162" s="11" t="n">
        <v>614</v>
      </c>
      <c r="Q162" s="11" t="n">
        <v>409</v>
      </c>
      <c r="R162" s="11" t="n">
        <v>3877</v>
      </c>
      <c r="S162" s="11" t="n">
        <v>4113</v>
      </c>
      <c r="T162" s="11" t="n">
        <v>333</v>
      </c>
      <c r="U162" s="11" t="n">
        <v>200</v>
      </c>
      <c r="V162" s="11" t="n">
        <v>200</v>
      </c>
      <c r="W162" s="11"/>
    </row>
    <row r="163" customFormat="false" ht="15" hidden="false" customHeight="false" outlineLevel="0" collapsed="false">
      <c r="A163" s="11" t="s">
        <v>87</v>
      </c>
      <c r="B163" s="11" t="s">
        <v>88</v>
      </c>
      <c r="C163" s="11" t="s">
        <v>208</v>
      </c>
      <c r="D163" s="11" t="s">
        <v>209</v>
      </c>
      <c r="E163" s="11" t="s">
        <v>34</v>
      </c>
      <c r="F163" s="21" t="n">
        <v>0.399546948834716</v>
      </c>
      <c r="G163" s="21" t="n">
        <v>0.456524589683285</v>
      </c>
      <c r="H163" s="21" t="n">
        <v>0.508186858127061</v>
      </c>
      <c r="I163" s="21" t="n">
        <v>0.53661356149502</v>
      </c>
      <c r="J163" s="22" t="n">
        <v>0.0285509374806098</v>
      </c>
      <c r="K163" s="22" t="n">
        <v>0.0598076632636452</v>
      </c>
      <c r="L163" s="22" t="n">
        <v>-0.0886720825161347</v>
      </c>
      <c r="M163" s="22" t="n">
        <v>0.145773957477354</v>
      </c>
      <c r="N163" s="23" t="n">
        <v>0.633092086690056</v>
      </c>
      <c r="O163" s="23" t="n">
        <v>0.633092086690056</v>
      </c>
      <c r="P163" s="11" t="n">
        <v>212</v>
      </c>
      <c r="Q163" s="11" t="n">
        <v>267</v>
      </c>
      <c r="R163" s="11" t="n">
        <v>4279</v>
      </c>
      <c r="S163" s="11" t="n">
        <v>4255</v>
      </c>
      <c r="T163" s="11" t="n">
        <v>74</v>
      </c>
      <c r="U163" s="11" t="n">
        <v>133</v>
      </c>
      <c r="V163" s="11" t="n">
        <v>74</v>
      </c>
      <c r="W163" s="11"/>
    </row>
    <row r="164" customFormat="false" ht="15" hidden="false" customHeight="false" outlineLevel="0" collapsed="false">
      <c r="A164" s="11" t="s">
        <v>87</v>
      </c>
      <c r="B164" s="11" t="s">
        <v>88</v>
      </c>
      <c r="C164" s="11" t="s">
        <v>208</v>
      </c>
      <c r="D164" s="11" t="s">
        <v>209</v>
      </c>
      <c r="E164" s="11" t="s">
        <v>35</v>
      </c>
      <c r="F164" s="21" t="n">
        <v>0.615377992368591</v>
      </c>
      <c r="G164" s="21" t="n">
        <v>0.620607281677</v>
      </c>
      <c r="H164" s="21" t="n">
        <v>0.490515825107595</v>
      </c>
      <c r="I164" s="21" t="n">
        <v>0.516134059147862</v>
      </c>
      <c r="J164" s="22" t="n">
        <v>-0.0203889447318592</v>
      </c>
      <c r="K164" s="22" t="n">
        <v>0.0385883246016226</v>
      </c>
      <c r="L164" s="22" t="n">
        <v>-0.0960220609510395</v>
      </c>
      <c r="M164" s="22" t="n">
        <v>0.0552441714873212</v>
      </c>
      <c r="N164" s="23" t="n">
        <v>0.597241985984379</v>
      </c>
      <c r="O164" s="23" t="n">
        <v>0.633092086690056</v>
      </c>
      <c r="P164" s="11" t="n">
        <v>430</v>
      </c>
      <c r="Q164" s="11" t="n">
        <v>564</v>
      </c>
      <c r="R164" s="11" t="n">
        <v>4061</v>
      </c>
      <c r="S164" s="11" t="n">
        <v>3958</v>
      </c>
      <c r="T164" s="11" t="n">
        <v>249</v>
      </c>
      <c r="U164" s="11" t="n">
        <v>350</v>
      </c>
      <c r="V164" s="11" t="n">
        <v>249</v>
      </c>
      <c r="W164" s="11"/>
    </row>
    <row r="165" customFormat="false" ht="15" hidden="false" customHeight="false" outlineLevel="0" collapsed="false">
      <c r="A165" s="11" t="s">
        <v>87</v>
      </c>
      <c r="B165" s="11" t="s">
        <v>88</v>
      </c>
      <c r="C165" s="11" t="s">
        <v>208</v>
      </c>
      <c r="D165" s="11" t="s">
        <v>209</v>
      </c>
      <c r="E165" s="11" t="s">
        <v>36</v>
      </c>
      <c r="F165" s="21" t="n">
        <v>0.390491377717837</v>
      </c>
      <c r="G165" s="21" t="n">
        <v>0.397189579516064</v>
      </c>
      <c r="H165" s="21" t="n">
        <v>0.525750200581169</v>
      </c>
      <c r="I165" s="21" t="n">
        <v>0.564801511017086</v>
      </c>
      <c r="J165" s="22" t="n">
        <v>-0.0323531086376901</v>
      </c>
      <c r="K165" s="22" t="n">
        <v>0.04507488065026</v>
      </c>
      <c r="L165" s="22" t="n">
        <v>-0.1206998747122</v>
      </c>
      <c r="M165" s="22" t="n">
        <v>0.0559936574368195</v>
      </c>
      <c r="N165" s="23" t="n">
        <v>0.472903060270217</v>
      </c>
      <c r="O165" s="23" t="n">
        <v>0.591128825337771</v>
      </c>
      <c r="P165" s="11" t="n">
        <v>547</v>
      </c>
      <c r="Q165" s="11" t="n">
        <v>394</v>
      </c>
      <c r="R165" s="11" t="n">
        <v>3944</v>
      </c>
      <c r="S165" s="11" t="n">
        <v>4128</v>
      </c>
      <c r="T165" s="11" t="n">
        <v>211</v>
      </c>
      <c r="U165" s="11" t="n">
        <v>156</v>
      </c>
      <c r="V165" s="11" t="n">
        <v>156</v>
      </c>
      <c r="W165" s="11"/>
    </row>
    <row r="166" customFormat="false" ht="15" hidden="false" customHeight="false" outlineLevel="0" collapsed="false">
      <c r="A166" s="11" t="s">
        <v>87</v>
      </c>
      <c r="B166" s="11" t="s">
        <v>88</v>
      </c>
      <c r="C166" s="11" t="s">
        <v>208</v>
      </c>
      <c r="D166" s="11" t="s">
        <v>209</v>
      </c>
      <c r="E166" s="11" t="s">
        <v>37</v>
      </c>
      <c r="F166" s="21" t="n">
        <v>0.536611451851306</v>
      </c>
      <c r="G166" s="21" t="n">
        <v>0.497936309118064</v>
      </c>
      <c r="H166" s="21" t="n">
        <v>0.502285625923903</v>
      </c>
      <c r="I166" s="21" t="n">
        <v>0.54331194743032</v>
      </c>
      <c r="J166" s="22" t="n">
        <v>-0.0797014642396593</v>
      </c>
      <c r="K166" s="22" t="n">
        <v>0.0434357665598593</v>
      </c>
      <c r="L166" s="22" t="n">
        <v>-0.164835566696984</v>
      </c>
      <c r="M166" s="22" t="n">
        <v>0.00543263821766481</v>
      </c>
      <c r="N166" s="23" t="n">
        <v>0.0665164948507649</v>
      </c>
      <c r="O166" s="23" t="n">
        <v>0.110860824751275</v>
      </c>
      <c r="P166" s="11" t="n">
        <v>502</v>
      </c>
      <c r="Q166" s="11" t="n">
        <v>397</v>
      </c>
      <c r="R166" s="11" t="n">
        <v>3989</v>
      </c>
      <c r="S166" s="11" t="n">
        <v>4125</v>
      </c>
      <c r="T166" s="11" t="n">
        <v>255</v>
      </c>
      <c r="U166" s="11" t="n">
        <v>198</v>
      </c>
      <c r="V166" s="11" t="n">
        <v>198</v>
      </c>
      <c r="W166" s="11"/>
    </row>
    <row r="167" customFormat="false" ht="15" hidden="false" customHeight="false" outlineLevel="0" collapsed="false">
      <c r="A167" s="11" t="s">
        <v>87</v>
      </c>
      <c r="B167" s="11" t="s">
        <v>88</v>
      </c>
      <c r="C167" s="11" t="s">
        <v>208</v>
      </c>
      <c r="D167" s="11" t="s">
        <v>209</v>
      </c>
      <c r="E167" s="11" t="s">
        <v>38</v>
      </c>
      <c r="F167" s="21" t="n">
        <v>0.628843689247623</v>
      </c>
      <c r="G167" s="21" t="n">
        <v>0.58826725463845</v>
      </c>
      <c r="H167" s="21" t="n">
        <v>0.502220679149076</v>
      </c>
      <c r="I167" s="21" t="n">
        <v>0.534890394048142</v>
      </c>
      <c r="J167" s="22" t="n">
        <v>-0.0732461495082383</v>
      </c>
      <c r="K167" s="22" t="n">
        <v>0.0538039942253098</v>
      </c>
      <c r="L167" s="22" t="n">
        <v>-0.178701978189845</v>
      </c>
      <c r="M167" s="22" t="n">
        <v>0.0322096791733688</v>
      </c>
      <c r="N167" s="23" t="n">
        <v>0.173402627804698</v>
      </c>
      <c r="O167" s="23" t="n">
        <v>0.247718039720998</v>
      </c>
      <c r="P167" s="11" t="n">
        <v>231</v>
      </c>
      <c r="Q167" s="11" t="n">
        <v>305</v>
      </c>
      <c r="R167" s="11" t="n">
        <v>4260</v>
      </c>
      <c r="S167" s="11" t="n">
        <v>4217</v>
      </c>
      <c r="T167" s="11" t="n">
        <v>135</v>
      </c>
      <c r="U167" s="11" t="n">
        <v>180</v>
      </c>
      <c r="V167" s="11" t="n">
        <v>135</v>
      </c>
      <c r="W167" s="11"/>
    </row>
    <row r="168" customFormat="false" ht="15" hidden="false" customHeight="false" outlineLevel="0" collapsed="false">
      <c r="A168" s="11" t="s">
        <v>87</v>
      </c>
      <c r="B168" s="11" t="s">
        <v>88</v>
      </c>
      <c r="C168" s="11" t="s">
        <v>208</v>
      </c>
      <c r="D168" s="11" t="s">
        <v>209</v>
      </c>
      <c r="E168" s="11" t="s">
        <v>39</v>
      </c>
      <c r="F168" s="21" t="n">
        <v>0.355246667957569</v>
      </c>
      <c r="G168" s="21" t="n">
        <v>0.549428933478668</v>
      </c>
      <c r="H168" s="21" t="n">
        <v>0.526171181629575</v>
      </c>
      <c r="I168" s="21" t="n">
        <v>0.535240619705921</v>
      </c>
      <c r="J168" s="22" t="n">
        <v>0.185112827444751</v>
      </c>
      <c r="K168" s="22" t="n">
        <v>0.0456554401633815</v>
      </c>
      <c r="L168" s="22" t="n">
        <v>0.0956281647245237</v>
      </c>
      <c r="M168" s="22" t="n">
        <v>0.274597490164979</v>
      </c>
      <c r="N168" s="23" t="n">
        <v>5.02282585632783E-005</v>
      </c>
      <c r="O168" s="23" t="n">
        <v>0.000251141292816392</v>
      </c>
      <c r="P168" s="11" t="n">
        <v>461</v>
      </c>
      <c r="Q168" s="11" t="n">
        <v>603</v>
      </c>
      <c r="R168" s="11" t="n">
        <v>4030</v>
      </c>
      <c r="S168" s="11" t="n">
        <v>3919</v>
      </c>
      <c r="T168" s="11" t="n">
        <v>185</v>
      </c>
      <c r="U168" s="11" t="n">
        <v>331</v>
      </c>
      <c r="V168" s="11" t="n">
        <v>185</v>
      </c>
      <c r="W168" s="11"/>
    </row>
    <row r="169" customFormat="false" ht="15" hidden="false" customHeight="false" outlineLevel="0" collapsed="false">
      <c r="A169" s="11" t="s">
        <v>87</v>
      </c>
      <c r="B169" s="11" t="s">
        <v>88</v>
      </c>
      <c r="C169" s="11" t="s">
        <v>208</v>
      </c>
      <c r="D169" s="11" t="s">
        <v>209</v>
      </c>
      <c r="E169" s="11" t="s">
        <v>40</v>
      </c>
      <c r="F169" s="21" t="n">
        <v>0.473428908988563</v>
      </c>
      <c r="G169" s="21" t="n">
        <v>0.581612327020544</v>
      </c>
      <c r="H169" s="21" t="n">
        <v>0.510621000199031</v>
      </c>
      <c r="I169" s="21" t="n">
        <v>0.531184848290185</v>
      </c>
      <c r="J169" s="22" t="n">
        <v>0.0876195699408262</v>
      </c>
      <c r="K169" s="22" t="n">
        <v>0.0398086607089579</v>
      </c>
      <c r="L169" s="22" t="n">
        <v>0.00959459495126884</v>
      </c>
      <c r="M169" s="22" t="n">
        <v>0.165644544930384</v>
      </c>
      <c r="N169" s="23" t="n">
        <v>0.0277347652989011</v>
      </c>
      <c r="O169" s="23" t="n">
        <v>0.0554695305978023</v>
      </c>
      <c r="P169" s="11" t="n">
        <v>526</v>
      </c>
      <c r="Q169" s="11" t="n">
        <v>610</v>
      </c>
      <c r="R169" s="11" t="n">
        <v>3965</v>
      </c>
      <c r="S169" s="11" t="n">
        <v>3912</v>
      </c>
      <c r="T169" s="11" t="n">
        <v>276</v>
      </c>
      <c r="U169" s="11" t="n">
        <v>352</v>
      </c>
      <c r="V169" s="11" t="n">
        <v>276</v>
      </c>
      <c r="W169" s="11"/>
    </row>
    <row r="170" customFormat="false" ht="15" hidden="false" customHeight="false" outlineLevel="0" collapsed="false">
      <c r="A170" s="11" t="s">
        <v>87</v>
      </c>
      <c r="B170" s="11" t="s">
        <v>88</v>
      </c>
      <c r="C170" s="11" t="s">
        <v>208</v>
      </c>
      <c r="D170" s="11" t="s">
        <v>209</v>
      </c>
      <c r="E170" s="11" t="s">
        <v>41</v>
      </c>
      <c r="F170" s="21" t="n">
        <v>0.659379741085954</v>
      </c>
      <c r="G170" s="21" t="n">
        <v>0.585454044943667</v>
      </c>
      <c r="H170" s="21" t="n">
        <v>0.486152347119268</v>
      </c>
      <c r="I170" s="21" t="n">
        <v>0.52890680477795</v>
      </c>
      <c r="J170" s="22" t="n">
        <v>-0.116680153800968</v>
      </c>
      <c r="K170" s="22" t="n">
        <v>0.0447457199314339</v>
      </c>
      <c r="L170" s="22" t="n">
        <v>-0.204381764866579</v>
      </c>
      <c r="M170" s="22" t="n">
        <v>-0.0289785427353579</v>
      </c>
      <c r="N170" s="23" t="n">
        <v>0.00911722046353863</v>
      </c>
      <c r="O170" s="23" t="n">
        <v>0.0227930511588466</v>
      </c>
      <c r="P170" s="11" t="n">
        <v>408</v>
      </c>
      <c r="Q170" s="11" t="n">
        <v>338</v>
      </c>
      <c r="R170" s="11" t="n">
        <v>4083</v>
      </c>
      <c r="S170" s="11" t="n">
        <v>4184</v>
      </c>
      <c r="T170" s="11" t="n">
        <v>255</v>
      </c>
      <c r="U170" s="11" t="n">
        <v>198</v>
      </c>
      <c r="V170" s="11" t="n">
        <v>198</v>
      </c>
      <c r="W170" s="11"/>
    </row>
    <row r="171" customFormat="false" ht="15" hidden="false" customHeight="false" outlineLevel="0" collapsed="false">
      <c r="A171" s="11" t="s">
        <v>87</v>
      </c>
      <c r="B171" s="11" t="s">
        <v>88</v>
      </c>
      <c r="C171" s="11" t="s">
        <v>208</v>
      </c>
      <c r="D171" s="11" t="s">
        <v>209</v>
      </c>
      <c r="E171" s="11" t="s">
        <v>42</v>
      </c>
      <c r="F171" s="21" t="n">
        <v>0.373784417787056</v>
      </c>
      <c r="G171" s="21" t="n">
        <v>0.582257125135368</v>
      </c>
      <c r="H171" s="21" t="n">
        <v>0.521045713605116</v>
      </c>
      <c r="I171" s="21" t="n">
        <v>0.532583592237253</v>
      </c>
      <c r="J171" s="22" t="n">
        <v>0.196934828716175</v>
      </c>
      <c r="K171" s="22" t="n">
        <v>0.0390952033043631</v>
      </c>
      <c r="L171" s="22" t="n">
        <v>0.120308230239623</v>
      </c>
      <c r="M171" s="22" t="n">
        <v>0.273561427192727</v>
      </c>
      <c r="N171" s="23" t="n">
        <v>4.72109087021813E-007</v>
      </c>
      <c r="O171" s="23" t="n">
        <v>4.72109087021813E-006</v>
      </c>
      <c r="P171" s="11" t="n">
        <v>560</v>
      </c>
      <c r="Q171" s="11" t="n">
        <v>635</v>
      </c>
      <c r="R171" s="11" t="n">
        <v>3931</v>
      </c>
      <c r="S171" s="11" t="n">
        <v>3887</v>
      </c>
      <c r="T171" s="11" t="n">
        <v>210</v>
      </c>
      <c r="U171" s="11" t="n">
        <v>367</v>
      </c>
      <c r="V171" s="11" t="n">
        <v>210</v>
      </c>
      <c r="W171" s="11"/>
    </row>
    <row r="172" customFormat="false" ht="15" hidden="false" customHeight="false" outlineLevel="0" collapsed="false">
      <c r="A172" s="11" t="s">
        <v>87</v>
      </c>
      <c r="B172" s="11" t="s">
        <v>90</v>
      </c>
      <c r="C172" s="11" t="s">
        <v>210</v>
      </c>
      <c r="D172" s="11" t="s">
        <v>209</v>
      </c>
      <c r="E172" s="11" t="s">
        <v>33</v>
      </c>
      <c r="F172" s="21" t="n">
        <v>0.562148012672978</v>
      </c>
      <c r="G172" s="21" t="n">
        <v>0.415934752298835</v>
      </c>
      <c r="H172" s="21" t="n">
        <v>0.394051016328607</v>
      </c>
      <c r="I172" s="21" t="n">
        <v>0.464785975507805</v>
      </c>
      <c r="J172" s="22" t="n">
        <v>-0.216948219553341</v>
      </c>
      <c r="K172" s="22" t="n">
        <v>0.0406601887393266</v>
      </c>
      <c r="L172" s="22" t="n">
        <v>-0.296642189482421</v>
      </c>
      <c r="M172" s="22" t="n">
        <v>-0.137254249624261</v>
      </c>
      <c r="N172" s="23" t="n">
        <v>9.52069718341604E-008</v>
      </c>
      <c r="O172" s="23" t="n">
        <v>9.52069718341604E-007</v>
      </c>
      <c r="P172" s="11" t="n">
        <v>602</v>
      </c>
      <c r="Q172" s="11" t="n">
        <v>390</v>
      </c>
      <c r="R172" s="11" t="n">
        <v>3802</v>
      </c>
      <c r="S172" s="11" t="n">
        <v>3945</v>
      </c>
      <c r="T172" s="11" t="n">
        <v>325</v>
      </c>
      <c r="U172" s="11" t="n">
        <v>162</v>
      </c>
      <c r="V172" s="11" t="n">
        <v>162</v>
      </c>
      <c r="W172" s="11"/>
    </row>
    <row r="173" customFormat="false" ht="15" hidden="false" customHeight="false" outlineLevel="0" collapsed="false">
      <c r="A173" s="11" t="s">
        <v>87</v>
      </c>
      <c r="B173" s="11" t="s">
        <v>90</v>
      </c>
      <c r="C173" s="11" t="s">
        <v>210</v>
      </c>
      <c r="D173" s="11" t="s">
        <v>209</v>
      </c>
      <c r="E173" s="11" t="s">
        <v>34</v>
      </c>
      <c r="F173" s="21" t="n">
        <v>0.130583626198181</v>
      </c>
      <c r="G173" s="21" t="n">
        <v>0.280828899520509</v>
      </c>
      <c r="H173" s="21" t="n">
        <v>0.417149409179653</v>
      </c>
      <c r="I173" s="21" t="n">
        <v>0.462123772188317</v>
      </c>
      <c r="J173" s="22" t="n">
        <v>0.105270910313665</v>
      </c>
      <c r="K173" s="22" t="n">
        <v>0.0487768039711698</v>
      </c>
      <c r="L173" s="22" t="n">
        <v>0.00966837453017184</v>
      </c>
      <c r="M173" s="22" t="n">
        <v>0.200873446097157</v>
      </c>
      <c r="N173" s="23" t="n">
        <v>0.0309109917179747</v>
      </c>
      <c r="O173" s="23" t="n">
        <v>0.103036639059916</v>
      </c>
      <c r="P173" s="11" t="n">
        <v>211</v>
      </c>
      <c r="Q173" s="11" t="n">
        <v>266</v>
      </c>
      <c r="R173" s="11" t="n">
        <v>4193</v>
      </c>
      <c r="S173" s="11" t="n">
        <v>4069</v>
      </c>
      <c r="T173" s="11" t="n">
        <v>24</v>
      </c>
      <c r="U173" s="11" t="n">
        <v>72</v>
      </c>
      <c r="V173" s="11" t="n">
        <v>24</v>
      </c>
      <c r="W173" s="11"/>
    </row>
    <row r="174" customFormat="false" ht="15" hidden="false" customHeight="false" outlineLevel="0" collapsed="false">
      <c r="A174" s="11" t="s">
        <v>87</v>
      </c>
      <c r="B174" s="11" t="s">
        <v>90</v>
      </c>
      <c r="C174" s="11" t="s">
        <v>210</v>
      </c>
      <c r="D174" s="11" t="s">
        <v>209</v>
      </c>
      <c r="E174" s="11" t="s">
        <v>35</v>
      </c>
      <c r="F174" s="21" t="n">
        <v>0.479899526794412</v>
      </c>
      <c r="G174" s="21" t="n">
        <v>0.538019347352515</v>
      </c>
      <c r="H174" s="21" t="n">
        <v>0.403791240904904</v>
      </c>
      <c r="I174" s="21" t="n">
        <v>0.442758380832735</v>
      </c>
      <c r="J174" s="22" t="n">
        <v>0.0191526806302733</v>
      </c>
      <c r="K174" s="22" t="n">
        <v>0.0403040911154375</v>
      </c>
      <c r="L174" s="22" t="n">
        <v>-0.0598433379559842</v>
      </c>
      <c r="M174" s="22" t="n">
        <v>0.0981486992165308</v>
      </c>
      <c r="N174" s="23" t="n">
        <v>0.634641305488896</v>
      </c>
      <c r="O174" s="23" t="n">
        <v>0.706459881042135</v>
      </c>
      <c r="P174" s="11" t="n">
        <v>424</v>
      </c>
      <c r="Q174" s="11" t="n">
        <v>550</v>
      </c>
      <c r="R174" s="11" t="n">
        <v>3980</v>
      </c>
      <c r="S174" s="11" t="n">
        <v>3785</v>
      </c>
      <c r="T174" s="11" t="n">
        <v>205</v>
      </c>
      <c r="U174" s="11" t="n">
        <v>296</v>
      </c>
      <c r="V174" s="11" t="n">
        <v>205</v>
      </c>
      <c r="W174" s="11"/>
    </row>
    <row r="175" customFormat="false" ht="15" hidden="false" customHeight="false" outlineLevel="0" collapsed="false">
      <c r="A175" s="11" t="s">
        <v>87</v>
      </c>
      <c r="B175" s="11" t="s">
        <v>90</v>
      </c>
      <c r="C175" s="11" t="s">
        <v>210</v>
      </c>
      <c r="D175" s="11" t="s">
        <v>209</v>
      </c>
      <c r="E175" s="11" t="s">
        <v>36</v>
      </c>
      <c r="F175" s="21" t="n">
        <v>0.264511970352773</v>
      </c>
      <c r="G175" s="21" t="n">
        <v>0.30203725470891</v>
      </c>
      <c r="H175" s="21" t="n">
        <v>0.438174625247347</v>
      </c>
      <c r="I175" s="21" t="n">
        <v>0.494228798719478</v>
      </c>
      <c r="J175" s="22" t="n">
        <v>-0.0185288891159936</v>
      </c>
      <c r="K175" s="22" t="n">
        <v>0.0401201449868931</v>
      </c>
      <c r="L175" s="22" t="n">
        <v>-0.097164373290304</v>
      </c>
      <c r="M175" s="22" t="n">
        <v>0.0601065950583168</v>
      </c>
      <c r="N175" s="23" t="n">
        <v>0.644199614644268</v>
      </c>
      <c r="O175" s="23" t="n">
        <v>0.706459881042135</v>
      </c>
      <c r="P175" s="11" t="n">
        <v>538</v>
      </c>
      <c r="Q175" s="11" t="n">
        <v>381</v>
      </c>
      <c r="R175" s="11" t="n">
        <v>3866</v>
      </c>
      <c r="S175" s="11" t="n">
        <v>3954</v>
      </c>
      <c r="T175" s="11" t="n">
        <v>168</v>
      </c>
      <c r="U175" s="11" t="n">
        <v>115</v>
      </c>
      <c r="V175" s="11" t="n">
        <v>115</v>
      </c>
      <c r="W175" s="11"/>
    </row>
    <row r="176" customFormat="false" ht="15" hidden="false" customHeight="false" outlineLevel="0" collapsed="false">
      <c r="A176" s="11" t="s">
        <v>87</v>
      </c>
      <c r="B176" s="11" t="s">
        <v>90</v>
      </c>
      <c r="C176" s="11" t="s">
        <v>210</v>
      </c>
      <c r="D176" s="11" t="s">
        <v>209</v>
      </c>
      <c r="E176" s="11" t="s">
        <v>37</v>
      </c>
      <c r="F176" s="21" t="n">
        <v>0.437520537915314</v>
      </c>
      <c r="G176" s="21" t="n">
        <v>0.47007671865268</v>
      </c>
      <c r="H176" s="21" t="n">
        <v>0.410147958027164</v>
      </c>
      <c r="I176" s="21" t="n">
        <v>0.45978043181906</v>
      </c>
      <c r="J176" s="22" t="n">
        <v>-0.0170762930545304</v>
      </c>
      <c r="K176" s="22" t="n">
        <v>0.0453415337372111</v>
      </c>
      <c r="L176" s="22" t="n">
        <v>-0.105945699179464</v>
      </c>
      <c r="M176" s="22" t="n">
        <v>0.0717931130704034</v>
      </c>
      <c r="N176" s="23" t="n">
        <v>0.706459881042135</v>
      </c>
      <c r="O176" s="23" t="n">
        <v>0.706459881042135</v>
      </c>
      <c r="P176" s="11" t="n">
        <v>488</v>
      </c>
      <c r="Q176" s="11" t="n">
        <v>389</v>
      </c>
      <c r="R176" s="11" t="n">
        <v>3916</v>
      </c>
      <c r="S176" s="11" t="n">
        <v>3946</v>
      </c>
      <c r="T176" s="11" t="n">
        <v>187</v>
      </c>
      <c r="U176" s="11" t="n">
        <v>183</v>
      </c>
      <c r="V176" s="11" t="n">
        <v>183</v>
      </c>
      <c r="W176" s="11"/>
    </row>
    <row r="177" customFormat="false" ht="15" hidden="false" customHeight="false" outlineLevel="0" collapsed="false">
      <c r="A177" s="11" t="s">
        <v>87</v>
      </c>
      <c r="B177" s="11" t="s">
        <v>90</v>
      </c>
      <c r="C177" s="11" t="s">
        <v>210</v>
      </c>
      <c r="D177" s="11" t="s">
        <v>209</v>
      </c>
      <c r="E177" s="11" t="s">
        <v>38</v>
      </c>
      <c r="F177" s="21" t="n">
        <v>0.410923608301373</v>
      </c>
      <c r="G177" s="21" t="n">
        <v>0.35632844188472</v>
      </c>
      <c r="H177" s="21" t="n">
        <v>0.413916980593596</v>
      </c>
      <c r="I177" s="21" t="n">
        <v>0.464306167761442</v>
      </c>
      <c r="J177" s="22" t="n">
        <v>-0.104984353584498</v>
      </c>
      <c r="K177" s="22" t="n">
        <v>0.0559299504273879</v>
      </c>
      <c r="L177" s="22" t="n">
        <v>-0.214607056422179</v>
      </c>
      <c r="M177" s="22" t="n">
        <v>0.004638349253182</v>
      </c>
      <c r="N177" s="23" t="n">
        <v>0.0605086927319466</v>
      </c>
      <c r="O177" s="23" t="n">
        <v>0.13213056417615</v>
      </c>
      <c r="P177" s="11" t="n">
        <v>227</v>
      </c>
      <c r="Q177" s="11" t="n">
        <v>298</v>
      </c>
      <c r="R177" s="11" t="n">
        <v>4177</v>
      </c>
      <c r="S177" s="11" t="n">
        <v>4037</v>
      </c>
      <c r="T177" s="11" t="n">
        <v>103</v>
      </c>
      <c r="U177" s="11" t="n">
        <v>108</v>
      </c>
      <c r="V177" s="11" t="n">
        <v>103</v>
      </c>
      <c r="W177" s="11"/>
    </row>
    <row r="178" customFormat="false" ht="15" hidden="false" customHeight="false" outlineLevel="0" collapsed="false">
      <c r="A178" s="11" t="s">
        <v>87</v>
      </c>
      <c r="B178" s="11" t="s">
        <v>90</v>
      </c>
      <c r="C178" s="11" t="s">
        <v>210</v>
      </c>
      <c r="D178" s="11" t="s">
        <v>209</v>
      </c>
      <c r="E178" s="11" t="s">
        <v>39</v>
      </c>
      <c r="F178" s="21" t="n">
        <v>0.352909052088899</v>
      </c>
      <c r="G178" s="21" t="n">
        <v>0.443331406454112</v>
      </c>
      <c r="H178" s="21" t="n">
        <v>0.421556922588851</v>
      </c>
      <c r="I178" s="21" t="n">
        <v>0.46289315077728</v>
      </c>
      <c r="J178" s="22" t="n">
        <v>0.0490861261767841</v>
      </c>
      <c r="K178" s="22" t="n">
        <v>0.0600926704874078</v>
      </c>
      <c r="L178" s="22" t="n">
        <v>-0.0686955079785351</v>
      </c>
      <c r="M178" s="22" t="n">
        <v>0.166867760332103</v>
      </c>
      <c r="N178" s="23" t="n">
        <v>0.414019592027451</v>
      </c>
      <c r="O178" s="23" t="n">
        <v>0.591456560039215</v>
      </c>
      <c r="P178" s="11" t="n">
        <v>447</v>
      </c>
      <c r="Q178" s="11" t="n">
        <v>591</v>
      </c>
      <c r="R178" s="11" t="n">
        <v>3957</v>
      </c>
      <c r="S178" s="11" t="n">
        <v>3744</v>
      </c>
      <c r="T178" s="11" t="n">
        <v>139</v>
      </c>
      <c r="U178" s="11" t="n">
        <v>262</v>
      </c>
      <c r="V178" s="11" t="n">
        <v>139</v>
      </c>
      <c r="W178" s="11"/>
    </row>
    <row r="179" customFormat="false" ht="15" hidden="false" customHeight="false" outlineLevel="0" collapsed="false">
      <c r="A179" s="11" t="s">
        <v>87</v>
      </c>
      <c r="B179" s="11" t="s">
        <v>90</v>
      </c>
      <c r="C179" s="11" t="s">
        <v>210</v>
      </c>
      <c r="D179" s="11" t="s">
        <v>209</v>
      </c>
      <c r="E179" s="11" t="s">
        <v>40</v>
      </c>
      <c r="F179" s="21" t="n">
        <v>0.352604390972021</v>
      </c>
      <c r="G179" s="21" t="n">
        <v>0.464175994755182</v>
      </c>
      <c r="H179" s="21" t="n">
        <v>0.420548493046496</v>
      </c>
      <c r="I179" s="21" t="n">
        <v>0.461099084760768</v>
      </c>
      <c r="J179" s="22" t="n">
        <v>0.071021012068889</v>
      </c>
      <c r="K179" s="22" t="n">
        <v>0.0386407869601295</v>
      </c>
      <c r="L179" s="22" t="n">
        <v>-0.00471493037296486</v>
      </c>
      <c r="M179" s="22" t="n">
        <v>0.146756954510743</v>
      </c>
      <c r="N179" s="23" t="n">
        <v>0.066065282088075</v>
      </c>
      <c r="O179" s="23" t="n">
        <v>0.13213056417615</v>
      </c>
      <c r="P179" s="11" t="n">
        <v>515</v>
      </c>
      <c r="Q179" s="11" t="n">
        <v>565</v>
      </c>
      <c r="R179" s="11" t="n">
        <v>3889</v>
      </c>
      <c r="S179" s="11" t="n">
        <v>3770</v>
      </c>
      <c r="T179" s="11" t="n">
        <v>204</v>
      </c>
      <c r="U179" s="11" t="n">
        <v>261</v>
      </c>
      <c r="V179" s="11" t="n">
        <v>204</v>
      </c>
      <c r="W179" s="11"/>
    </row>
    <row r="180" customFormat="false" ht="15" hidden="false" customHeight="false" outlineLevel="0" collapsed="false">
      <c r="A180" s="11" t="s">
        <v>87</v>
      </c>
      <c r="B180" s="11" t="s">
        <v>90</v>
      </c>
      <c r="C180" s="11" t="s">
        <v>210</v>
      </c>
      <c r="D180" s="11" t="s">
        <v>209</v>
      </c>
      <c r="E180" s="11" t="s">
        <v>41</v>
      </c>
      <c r="F180" s="21" t="n">
        <v>0.560370209501345</v>
      </c>
      <c r="G180" s="21" t="n">
        <v>0.563529014157238</v>
      </c>
      <c r="H180" s="21" t="n">
        <v>0.39410964966661</v>
      </c>
      <c r="I180" s="21" t="n">
        <v>0.446021440133729</v>
      </c>
      <c r="J180" s="22" t="n">
        <v>-0.0487529858112258</v>
      </c>
      <c r="K180" s="22" t="n">
        <v>0.0482361493124057</v>
      </c>
      <c r="L180" s="22" t="n">
        <v>-0.143295838463541</v>
      </c>
      <c r="M180" s="22" t="n">
        <v>0.0457898668410893</v>
      </c>
      <c r="N180" s="23" t="n">
        <v>0.312152993037447</v>
      </c>
      <c r="O180" s="23" t="n">
        <v>0.520254988395745</v>
      </c>
      <c r="P180" s="11" t="n">
        <v>394</v>
      </c>
      <c r="Q180" s="11" t="n">
        <v>325</v>
      </c>
      <c r="R180" s="11" t="n">
        <v>4010</v>
      </c>
      <c r="S180" s="11" t="n">
        <v>4010</v>
      </c>
      <c r="T180" s="11" t="n">
        <v>219</v>
      </c>
      <c r="U180" s="11" t="n">
        <v>183</v>
      </c>
      <c r="V180" s="11" t="n">
        <v>183</v>
      </c>
      <c r="W180" s="11"/>
    </row>
    <row r="181" customFormat="false" ht="15" hidden="false" customHeight="false" outlineLevel="0" collapsed="false">
      <c r="A181" s="11" t="s">
        <v>87</v>
      </c>
      <c r="B181" s="11" t="s">
        <v>90</v>
      </c>
      <c r="C181" s="11" t="s">
        <v>210</v>
      </c>
      <c r="D181" s="11" t="s">
        <v>209</v>
      </c>
      <c r="E181" s="11" t="s">
        <v>42</v>
      </c>
      <c r="F181" s="21" t="n">
        <v>0.317861306173578</v>
      </c>
      <c r="G181" s="21" t="n">
        <v>0.536065790527464</v>
      </c>
      <c r="H181" s="21" t="n">
        <v>0.42416505607032</v>
      </c>
      <c r="I181" s="21" t="n">
        <v>0.455687326262139</v>
      </c>
      <c r="J181" s="22" t="n">
        <v>0.186682214162066</v>
      </c>
      <c r="K181" s="22" t="n">
        <v>0.0396149763807431</v>
      </c>
      <c r="L181" s="22" t="n">
        <v>0.10903686045581</v>
      </c>
      <c r="M181" s="22" t="n">
        <v>0.264327567868323</v>
      </c>
      <c r="N181" s="23" t="n">
        <v>2.44798042868455E-006</v>
      </c>
      <c r="O181" s="23" t="n">
        <v>1.22399021434227E-005</v>
      </c>
      <c r="P181" s="11" t="n">
        <v>558</v>
      </c>
      <c r="Q181" s="11" t="n">
        <v>580</v>
      </c>
      <c r="R181" s="11" t="n">
        <v>3846</v>
      </c>
      <c r="S181" s="11" t="n">
        <v>3755</v>
      </c>
      <c r="T181" s="11" t="n">
        <v>173</v>
      </c>
      <c r="U181" s="11" t="n">
        <v>309</v>
      </c>
      <c r="V181" s="11" t="n">
        <v>173</v>
      </c>
      <c r="W181" s="11"/>
    </row>
    <row r="182" customFormat="false" ht="15" hidden="false" customHeight="false" outlineLevel="0" collapsed="false">
      <c r="A182" s="11" t="s">
        <v>87</v>
      </c>
      <c r="B182" s="11" t="s">
        <v>92</v>
      </c>
      <c r="C182" s="11" t="s">
        <v>211</v>
      </c>
      <c r="D182" s="11" t="s">
        <v>209</v>
      </c>
      <c r="E182" s="11" t="s">
        <v>33</v>
      </c>
      <c r="F182" s="21" t="n">
        <v>0.803611257363689</v>
      </c>
      <c r="G182" s="21" t="n">
        <v>0.742208895681469</v>
      </c>
      <c r="H182" s="21" t="n">
        <v>0.709583307561883</v>
      </c>
      <c r="I182" s="21" t="n">
        <v>0.760209963388051</v>
      </c>
      <c r="J182" s="22" t="n">
        <v>-0.112029017508389</v>
      </c>
      <c r="K182" s="22" t="n">
        <v>0.032903604984375</v>
      </c>
      <c r="L182" s="22" t="n">
        <v>-0.176520083277764</v>
      </c>
      <c r="M182" s="22" t="n">
        <v>-0.0475379517390141</v>
      </c>
      <c r="N182" s="23" t="n">
        <v>0.000662211990439358</v>
      </c>
      <c r="O182" s="23" t="n">
        <v>0.00331105995219679</v>
      </c>
      <c r="P182" s="11" t="n">
        <v>621</v>
      </c>
      <c r="Q182" s="11" t="n">
        <v>407</v>
      </c>
      <c r="R182" s="11" t="n">
        <v>3890</v>
      </c>
      <c r="S182" s="11" t="n">
        <v>4130</v>
      </c>
      <c r="T182" s="11" t="n">
        <v>481</v>
      </c>
      <c r="U182" s="11" t="n">
        <v>302</v>
      </c>
      <c r="V182" s="11" t="n">
        <v>302</v>
      </c>
      <c r="W182" s="11"/>
    </row>
    <row r="183" customFormat="false" ht="15" hidden="false" customHeight="false" outlineLevel="0" collapsed="false">
      <c r="A183" s="11" t="s">
        <v>87</v>
      </c>
      <c r="B183" s="11" t="s">
        <v>92</v>
      </c>
      <c r="C183" s="11" t="s">
        <v>211</v>
      </c>
      <c r="D183" s="11" t="s">
        <v>209</v>
      </c>
      <c r="E183" s="11" t="s">
        <v>34</v>
      </c>
      <c r="F183" s="21" t="n">
        <v>0.711204393296189</v>
      </c>
      <c r="G183" s="21" t="n">
        <v>0.77733491868958</v>
      </c>
      <c r="H183" s="21" t="n">
        <v>0.720931980097966</v>
      </c>
      <c r="I183" s="21" t="n">
        <v>0.758889616868671</v>
      </c>
      <c r="J183" s="22" t="n">
        <v>0.0281728886226879</v>
      </c>
      <c r="K183" s="22" t="n">
        <v>0.0535563160506644</v>
      </c>
      <c r="L183" s="22" t="n">
        <v>-0.0767974908366143</v>
      </c>
      <c r="M183" s="22" t="n">
        <v>0.13314326808199</v>
      </c>
      <c r="N183" s="23" t="n">
        <v>0.598858804908563</v>
      </c>
      <c r="O183" s="23" t="n">
        <v>0.748573506135704</v>
      </c>
      <c r="P183" s="11" t="n">
        <v>212</v>
      </c>
      <c r="Q183" s="11" t="n">
        <v>269</v>
      </c>
      <c r="R183" s="11" t="n">
        <v>4299</v>
      </c>
      <c r="S183" s="11" t="n">
        <v>4268</v>
      </c>
      <c r="T183" s="11" t="n">
        <v>136</v>
      </c>
      <c r="U183" s="11" t="n">
        <v>215</v>
      </c>
      <c r="V183" s="11" t="n">
        <v>136</v>
      </c>
      <c r="W183" s="11"/>
    </row>
    <row r="184" customFormat="false" ht="15" hidden="false" customHeight="false" outlineLevel="0" collapsed="false">
      <c r="A184" s="11" t="s">
        <v>87</v>
      </c>
      <c r="B184" s="11" t="s">
        <v>92</v>
      </c>
      <c r="C184" s="11" t="s">
        <v>211</v>
      </c>
      <c r="D184" s="11" t="s">
        <v>209</v>
      </c>
      <c r="E184" s="11" t="s">
        <v>35</v>
      </c>
      <c r="F184" s="21" t="n">
        <v>0.785551594174602</v>
      </c>
      <c r="G184" s="21" t="n">
        <v>0.792695246510652</v>
      </c>
      <c r="H184" s="21" t="n">
        <v>0.711099981976539</v>
      </c>
      <c r="I184" s="21" t="n">
        <v>0.750921866405438</v>
      </c>
      <c r="J184" s="22" t="n">
        <v>-0.0326782320928487</v>
      </c>
      <c r="K184" s="22" t="n">
        <v>0.0337452773503266</v>
      </c>
      <c r="L184" s="22" t="n">
        <v>-0.0988189756994889</v>
      </c>
      <c r="M184" s="22" t="n">
        <v>0.0334625115137915</v>
      </c>
      <c r="N184" s="23" t="n">
        <v>0.332854913937066</v>
      </c>
      <c r="O184" s="23" t="n">
        <v>0.475507019910095</v>
      </c>
      <c r="P184" s="11" t="n">
        <v>429</v>
      </c>
      <c r="Q184" s="11" t="n">
        <v>564</v>
      </c>
      <c r="R184" s="11" t="n">
        <v>4082</v>
      </c>
      <c r="S184" s="11" t="n">
        <v>3973</v>
      </c>
      <c r="T184" s="11" t="n">
        <v>345</v>
      </c>
      <c r="U184" s="11" t="n">
        <v>447</v>
      </c>
      <c r="V184" s="11" t="n">
        <v>345</v>
      </c>
      <c r="W184" s="11"/>
    </row>
    <row r="185" customFormat="false" ht="15" hidden="false" customHeight="false" outlineLevel="0" collapsed="false">
      <c r="A185" s="11" t="s">
        <v>87</v>
      </c>
      <c r="B185" s="11" t="s">
        <v>92</v>
      </c>
      <c r="C185" s="11" t="s">
        <v>211</v>
      </c>
      <c r="D185" s="11" t="s">
        <v>209</v>
      </c>
      <c r="E185" s="11" t="s">
        <v>36</v>
      </c>
      <c r="F185" s="21" t="n">
        <v>0.606210130938713</v>
      </c>
      <c r="G185" s="21" t="n">
        <v>0.601023616213304</v>
      </c>
      <c r="H185" s="21" t="n">
        <v>0.739215172280571</v>
      </c>
      <c r="I185" s="21" t="n">
        <v>0.790985593150397</v>
      </c>
      <c r="J185" s="22" t="n">
        <v>-0.0569569355952352</v>
      </c>
      <c r="K185" s="22" t="n">
        <v>0.0435084234959605</v>
      </c>
      <c r="L185" s="22" t="n">
        <v>-0.142233445647318</v>
      </c>
      <c r="M185" s="22" t="n">
        <v>0.0283195744568473</v>
      </c>
      <c r="N185" s="23" t="n">
        <v>0.190500024681106</v>
      </c>
      <c r="O185" s="23" t="n">
        <v>0.317500041135177</v>
      </c>
      <c r="P185" s="11" t="n">
        <v>546</v>
      </c>
      <c r="Q185" s="11" t="n">
        <v>392</v>
      </c>
      <c r="R185" s="11" t="n">
        <v>3965</v>
      </c>
      <c r="S185" s="11" t="n">
        <v>4145</v>
      </c>
      <c r="T185" s="11" t="n">
        <v>360</v>
      </c>
      <c r="U185" s="11" t="n">
        <v>235</v>
      </c>
      <c r="V185" s="11" t="n">
        <v>235</v>
      </c>
      <c r="W185" s="11"/>
    </row>
    <row r="186" customFormat="false" ht="15" hidden="false" customHeight="false" outlineLevel="0" collapsed="false">
      <c r="A186" s="11" t="s">
        <v>87</v>
      </c>
      <c r="B186" s="11" t="s">
        <v>92</v>
      </c>
      <c r="C186" s="11" t="s">
        <v>211</v>
      </c>
      <c r="D186" s="11" t="s">
        <v>209</v>
      </c>
      <c r="E186" s="11" t="s">
        <v>37</v>
      </c>
      <c r="F186" s="21" t="n">
        <v>0.711851577049828</v>
      </c>
      <c r="G186" s="21" t="n">
        <v>0.805088770038553</v>
      </c>
      <c r="H186" s="21" t="n">
        <v>0.722221871151489</v>
      </c>
      <c r="I186" s="21" t="n">
        <v>0.7504677630442</v>
      </c>
      <c r="J186" s="22" t="n">
        <v>0.064991301096014</v>
      </c>
      <c r="K186" s="22" t="n">
        <v>0.0363142659735485</v>
      </c>
      <c r="L186" s="22" t="n">
        <v>-0.00618466021214112</v>
      </c>
      <c r="M186" s="22" t="n">
        <v>0.136167262404169</v>
      </c>
      <c r="N186" s="23" t="n">
        <v>0.0735036615614856</v>
      </c>
      <c r="O186" s="23" t="n">
        <v>0.147007323122971</v>
      </c>
      <c r="P186" s="11" t="n">
        <v>507</v>
      </c>
      <c r="Q186" s="11" t="n">
        <v>401</v>
      </c>
      <c r="R186" s="11" t="n">
        <v>4004</v>
      </c>
      <c r="S186" s="11" t="n">
        <v>4136</v>
      </c>
      <c r="T186" s="11" t="n">
        <v>350</v>
      </c>
      <c r="U186" s="11" t="n">
        <v>323</v>
      </c>
      <c r="V186" s="11" t="n">
        <v>323</v>
      </c>
      <c r="W186" s="11"/>
    </row>
    <row r="187" customFormat="false" ht="15" hidden="false" customHeight="false" outlineLevel="0" collapsed="false">
      <c r="A187" s="11" t="s">
        <v>87</v>
      </c>
      <c r="B187" s="11" t="s">
        <v>92</v>
      </c>
      <c r="C187" s="11" t="s">
        <v>211</v>
      </c>
      <c r="D187" s="11" t="s">
        <v>209</v>
      </c>
      <c r="E187" s="11" t="s">
        <v>38</v>
      </c>
      <c r="F187" s="21" t="n">
        <v>0.775977801731367</v>
      </c>
      <c r="G187" s="21" t="n">
        <v>0.821447817547887</v>
      </c>
      <c r="H187" s="21" t="n">
        <v>0.718684821679249</v>
      </c>
      <c r="I187" s="21" t="n">
        <v>0.757243864789804</v>
      </c>
      <c r="J187" s="22" t="n">
        <v>0.00691097270596416</v>
      </c>
      <c r="K187" s="22" t="n">
        <v>0.0537860909649965</v>
      </c>
      <c r="L187" s="22" t="n">
        <v>-0.0985097655854289</v>
      </c>
      <c r="M187" s="22" t="n">
        <v>0.112331710997357</v>
      </c>
      <c r="N187" s="23" t="n">
        <v>0.89776124269379</v>
      </c>
      <c r="O187" s="23" t="n">
        <v>0.89776124269379</v>
      </c>
      <c r="P187" s="11" t="n">
        <v>233</v>
      </c>
      <c r="Q187" s="11" t="n">
        <v>309</v>
      </c>
      <c r="R187" s="11" t="n">
        <v>4278</v>
      </c>
      <c r="S187" s="11" t="n">
        <v>4228</v>
      </c>
      <c r="T187" s="11" t="n">
        <v>181</v>
      </c>
      <c r="U187" s="11" t="n">
        <v>254</v>
      </c>
      <c r="V187" s="11" t="n">
        <v>181</v>
      </c>
      <c r="W187" s="11"/>
    </row>
    <row r="188" customFormat="false" ht="15" hidden="false" customHeight="false" outlineLevel="0" collapsed="false">
      <c r="A188" s="11" t="s">
        <v>87</v>
      </c>
      <c r="B188" s="11" t="s">
        <v>92</v>
      </c>
      <c r="C188" s="11" t="s">
        <v>211</v>
      </c>
      <c r="D188" s="11" t="s">
        <v>209</v>
      </c>
      <c r="E188" s="11" t="s">
        <v>39</v>
      </c>
      <c r="F188" s="21" t="n">
        <v>0.740232814672893</v>
      </c>
      <c r="G188" s="21" t="n">
        <v>0.790102539394091</v>
      </c>
      <c r="H188" s="21" t="n">
        <v>0.718368897782003</v>
      </c>
      <c r="I188" s="21" t="n">
        <v>0.756442184092273</v>
      </c>
      <c r="J188" s="22" t="n">
        <v>0.0117964384109294</v>
      </c>
      <c r="K188" s="22" t="n">
        <v>0.0415246635784135</v>
      </c>
      <c r="L188" s="22" t="n">
        <v>-0.069591902202761</v>
      </c>
      <c r="M188" s="22" t="n">
        <v>0.0931847790246197</v>
      </c>
      <c r="N188" s="23" t="n">
        <v>0.776347006927534</v>
      </c>
      <c r="O188" s="23" t="n">
        <v>0.862607785475038</v>
      </c>
      <c r="P188" s="11" t="n">
        <v>460</v>
      </c>
      <c r="Q188" s="11" t="n">
        <v>604</v>
      </c>
      <c r="R188" s="11" t="n">
        <v>4051</v>
      </c>
      <c r="S188" s="11" t="n">
        <v>3933</v>
      </c>
      <c r="T188" s="11" t="n">
        <v>331</v>
      </c>
      <c r="U188" s="11" t="n">
        <v>477</v>
      </c>
      <c r="V188" s="11" t="n">
        <v>331</v>
      </c>
      <c r="W188" s="11"/>
    </row>
    <row r="189" customFormat="false" ht="15" hidden="false" customHeight="false" outlineLevel="0" collapsed="false">
      <c r="A189" s="11" t="s">
        <v>87</v>
      </c>
      <c r="B189" s="11" t="s">
        <v>92</v>
      </c>
      <c r="C189" s="11" t="s">
        <v>211</v>
      </c>
      <c r="D189" s="11" t="s">
        <v>209</v>
      </c>
      <c r="E189" s="11" t="s">
        <v>40</v>
      </c>
      <c r="F189" s="21" t="n">
        <v>0.705345715412787</v>
      </c>
      <c r="G189" s="21" t="n">
        <v>0.812718495069981</v>
      </c>
      <c r="H189" s="21" t="n">
        <v>0.722520023364498</v>
      </c>
      <c r="I189" s="21" t="n">
        <v>0.752888000246843</v>
      </c>
      <c r="J189" s="22" t="n">
        <v>0.0770048027748484</v>
      </c>
      <c r="K189" s="22" t="n">
        <v>0.037408551906302</v>
      </c>
      <c r="L189" s="22" t="n">
        <v>0.00368404103849658</v>
      </c>
      <c r="M189" s="22" t="n">
        <v>0.1503255645112</v>
      </c>
      <c r="N189" s="23" t="n">
        <v>0.039543959112326</v>
      </c>
      <c r="O189" s="23" t="n">
        <v>0.0988598977808151</v>
      </c>
      <c r="P189" s="11" t="n">
        <v>527</v>
      </c>
      <c r="Q189" s="11" t="n">
        <v>612</v>
      </c>
      <c r="R189" s="11" t="n">
        <v>3984</v>
      </c>
      <c r="S189" s="11" t="n">
        <v>3925</v>
      </c>
      <c r="T189" s="11" t="n">
        <v>393</v>
      </c>
      <c r="U189" s="11" t="n">
        <v>496</v>
      </c>
      <c r="V189" s="11" t="n">
        <v>393</v>
      </c>
      <c r="W189" s="11"/>
    </row>
    <row r="190" customFormat="false" ht="15" hidden="false" customHeight="false" outlineLevel="0" collapsed="false">
      <c r="A190" s="11" t="s">
        <v>87</v>
      </c>
      <c r="B190" s="11" t="s">
        <v>92</v>
      </c>
      <c r="C190" s="11" t="s">
        <v>211</v>
      </c>
      <c r="D190" s="11" t="s">
        <v>209</v>
      </c>
      <c r="E190" s="11" t="s">
        <v>41</v>
      </c>
      <c r="F190" s="21" t="n">
        <v>0.818092512423922</v>
      </c>
      <c r="G190" s="21" t="n">
        <v>0.775542138816165</v>
      </c>
      <c r="H190" s="21" t="n">
        <v>0.707535491739076</v>
      </c>
      <c r="I190" s="21" t="n">
        <v>0.756431692633551</v>
      </c>
      <c r="J190" s="22" t="n">
        <v>-0.0914465745022319</v>
      </c>
      <c r="K190" s="22" t="n">
        <v>0.0352522460974871</v>
      </c>
      <c r="L190" s="22" t="n">
        <v>-0.160540976853307</v>
      </c>
      <c r="M190" s="22" t="n">
        <v>-0.0223521721511573</v>
      </c>
      <c r="N190" s="23" t="n">
        <v>0.00948488918992005</v>
      </c>
      <c r="O190" s="23" t="n">
        <v>0.0316162972997335</v>
      </c>
      <c r="P190" s="11" t="n">
        <v>412</v>
      </c>
      <c r="Q190" s="11" t="n">
        <v>343</v>
      </c>
      <c r="R190" s="11" t="n">
        <v>4099</v>
      </c>
      <c r="S190" s="11" t="n">
        <v>4194</v>
      </c>
      <c r="T190" s="11" t="n">
        <v>321</v>
      </c>
      <c r="U190" s="11" t="n">
        <v>266</v>
      </c>
      <c r="V190" s="11" t="n">
        <v>266</v>
      </c>
      <c r="W190" s="11"/>
    </row>
    <row r="191" customFormat="false" ht="15" hidden="false" customHeight="false" outlineLevel="0" collapsed="false">
      <c r="A191" s="11" t="s">
        <v>87</v>
      </c>
      <c r="B191" s="11" t="s">
        <v>92</v>
      </c>
      <c r="C191" s="11" t="s">
        <v>211</v>
      </c>
      <c r="D191" s="11" t="s">
        <v>209</v>
      </c>
      <c r="E191" s="11" t="s">
        <v>42</v>
      </c>
      <c r="F191" s="21" t="n">
        <v>0.559309355371379</v>
      </c>
      <c r="G191" s="21" t="n">
        <v>0.791041615202368</v>
      </c>
      <c r="H191" s="21" t="n">
        <v>0.738031045256273</v>
      </c>
      <c r="I191" s="21" t="n">
        <v>0.756368557167316</v>
      </c>
      <c r="J191" s="22" t="n">
        <v>0.213394747919946</v>
      </c>
      <c r="K191" s="22" t="n">
        <v>0.0365765132889143</v>
      </c>
      <c r="L191" s="22" t="n">
        <v>0.141704781873674</v>
      </c>
      <c r="M191" s="22" t="n">
        <v>0.285084713966218</v>
      </c>
      <c r="N191" s="23" t="n">
        <v>5.40487798348729E-009</v>
      </c>
      <c r="O191" s="23" t="n">
        <v>5.40487798348729E-008</v>
      </c>
      <c r="P191" s="11" t="n">
        <v>564</v>
      </c>
      <c r="Q191" s="11" t="n">
        <v>636</v>
      </c>
      <c r="R191" s="11" t="n">
        <v>3947</v>
      </c>
      <c r="S191" s="11" t="n">
        <v>3901</v>
      </c>
      <c r="T191" s="11" t="n">
        <v>320</v>
      </c>
      <c r="U191" s="11" t="n">
        <v>500</v>
      </c>
      <c r="V191" s="11" t="n">
        <v>320</v>
      </c>
      <c r="W191" s="11"/>
    </row>
    <row r="192" customFormat="false" ht="15" hidden="false" customHeight="false" outlineLevel="0" collapsed="false">
      <c r="A192" s="11" t="s">
        <v>87</v>
      </c>
      <c r="B192" s="11" t="s">
        <v>94</v>
      </c>
      <c r="C192" s="11" t="s">
        <v>212</v>
      </c>
      <c r="D192" s="11" t="s">
        <v>209</v>
      </c>
      <c r="E192" s="11" t="s">
        <v>33</v>
      </c>
      <c r="F192" s="21" t="n">
        <v>0.520537022076992</v>
      </c>
      <c r="G192" s="21" t="n">
        <v>0.438032862567559</v>
      </c>
      <c r="H192" s="21" t="n">
        <v>0.423849070695662</v>
      </c>
      <c r="I192" s="21" t="n">
        <v>0.422232801989608</v>
      </c>
      <c r="J192" s="22" t="n">
        <v>-0.0808878908033801</v>
      </c>
      <c r="K192" s="22" t="n">
        <v>0.0416227746612654</v>
      </c>
      <c r="L192" s="22" t="n">
        <v>-0.16246852913946</v>
      </c>
      <c r="M192" s="22" t="n">
        <v>0.000692747532700017</v>
      </c>
      <c r="N192" s="23" t="n">
        <v>0.0519730960414391</v>
      </c>
      <c r="O192" s="23" t="n">
        <v>0.142725818526661</v>
      </c>
      <c r="P192" s="11" t="n">
        <v>583</v>
      </c>
      <c r="Q192" s="11" t="n">
        <v>370</v>
      </c>
      <c r="R192" s="11" t="n">
        <v>3694</v>
      </c>
      <c r="S192" s="11" t="n">
        <v>3723</v>
      </c>
      <c r="T192" s="11" t="n">
        <v>290</v>
      </c>
      <c r="U192" s="11" t="n">
        <v>162</v>
      </c>
      <c r="V192" s="11" t="n">
        <v>162</v>
      </c>
      <c r="W192" s="11"/>
    </row>
    <row r="193" customFormat="false" ht="15" hidden="false" customHeight="false" outlineLevel="0" collapsed="false">
      <c r="A193" s="11" t="s">
        <v>87</v>
      </c>
      <c r="B193" s="11" t="s">
        <v>94</v>
      </c>
      <c r="C193" s="11" t="s">
        <v>212</v>
      </c>
      <c r="D193" s="11" t="s">
        <v>209</v>
      </c>
      <c r="E193" s="11" t="s">
        <v>34</v>
      </c>
      <c r="F193" s="21" t="n">
        <v>0.460301780461533</v>
      </c>
      <c r="G193" s="21" t="n">
        <v>0.482598064736548</v>
      </c>
      <c r="H193" s="21" t="n">
        <v>0.434750918198847</v>
      </c>
      <c r="I193" s="21" t="n">
        <v>0.423088348191096</v>
      </c>
      <c r="J193" s="22" t="n">
        <v>0.033958854282765</v>
      </c>
      <c r="K193" s="22" t="n">
        <v>0.0622091792940763</v>
      </c>
      <c r="L193" s="22" t="n">
        <v>-0.0879711371336246</v>
      </c>
      <c r="M193" s="22" t="n">
        <v>0.155888845699155</v>
      </c>
      <c r="N193" s="23" t="n">
        <v>0.585147239243598</v>
      </c>
      <c r="O193" s="23" t="n">
        <v>0.650163599159553</v>
      </c>
      <c r="P193" s="11" t="n">
        <v>204</v>
      </c>
      <c r="Q193" s="11" t="n">
        <v>255</v>
      </c>
      <c r="R193" s="11" t="n">
        <v>4073</v>
      </c>
      <c r="S193" s="11" t="n">
        <v>3838</v>
      </c>
      <c r="T193" s="11" t="n">
        <v>77</v>
      </c>
      <c r="U193" s="11" t="n">
        <v>116</v>
      </c>
      <c r="V193" s="11" t="n">
        <v>77</v>
      </c>
      <c r="W193" s="11"/>
    </row>
    <row r="194" customFormat="false" ht="15" hidden="false" customHeight="false" outlineLevel="0" collapsed="false">
      <c r="A194" s="11" t="s">
        <v>87</v>
      </c>
      <c r="B194" s="11" t="s">
        <v>94</v>
      </c>
      <c r="C194" s="11" t="s">
        <v>212</v>
      </c>
      <c r="D194" s="11" t="s">
        <v>209</v>
      </c>
      <c r="E194" s="11" t="s">
        <v>35</v>
      </c>
      <c r="F194" s="21" t="n">
        <v>0.514709034838155</v>
      </c>
      <c r="G194" s="21" t="n">
        <v>0.470695523782254</v>
      </c>
      <c r="H194" s="21" t="n">
        <v>0.422935840503297</v>
      </c>
      <c r="I194" s="21" t="n">
        <v>0.411802946596655</v>
      </c>
      <c r="J194" s="22" t="n">
        <v>-0.0328806171492595</v>
      </c>
      <c r="K194" s="22" t="n">
        <v>0.0412884467842736</v>
      </c>
      <c r="L194" s="22" t="n">
        <v>-0.113805972846436</v>
      </c>
      <c r="M194" s="22" t="n">
        <v>0.0480447385479168</v>
      </c>
      <c r="N194" s="23" t="n">
        <v>0.425820714287401</v>
      </c>
      <c r="O194" s="23" t="n">
        <v>0.586934653288012</v>
      </c>
      <c r="P194" s="11" t="n">
        <v>406</v>
      </c>
      <c r="Q194" s="11" t="n">
        <v>521</v>
      </c>
      <c r="R194" s="11" t="n">
        <v>3871</v>
      </c>
      <c r="S194" s="11" t="n">
        <v>3572</v>
      </c>
      <c r="T194" s="11" t="n">
        <v>210</v>
      </c>
      <c r="U194" s="11" t="n">
        <v>245</v>
      </c>
      <c r="V194" s="11" t="n">
        <v>210</v>
      </c>
      <c r="W194" s="11"/>
    </row>
    <row r="195" customFormat="false" ht="15" hidden="false" customHeight="false" outlineLevel="0" collapsed="false">
      <c r="A195" s="11" t="s">
        <v>87</v>
      </c>
      <c r="B195" s="11" t="s">
        <v>94</v>
      </c>
      <c r="C195" s="11" t="s">
        <v>212</v>
      </c>
      <c r="D195" s="11" t="s">
        <v>209</v>
      </c>
      <c r="E195" s="11" t="s">
        <v>36</v>
      </c>
      <c r="F195" s="21" t="n">
        <v>0.278735209383171</v>
      </c>
      <c r="G195" s="21" t="n">
        <v>0.296571301356582</v>
      </c>
      <c r="H195" s="21" t="n">
        <v>0.460615094699637</v>
      </c>
      <c r="I195" s="21" t="n">
        <v>0.449900902641702</v>
      </c>
      <c r="J195" s="22" t="n">
        <v>0.0285502840313455</v>
      </c>
      <c r="K195" s="22" t="n">
        <v>0.0394768896670992</v>
      </c>
      <c r="L195" s="22" t="n">
        <v>-0.0488244197161689</v>
      </c>
      <c r="M195" s="22" t="n">
        <v>0.10592498777886</v>
      </c>
      <c r="N195" s="23" t="n">
        <v>0.46954772263041</v>
      </c>
      <c r="O195" s="23" t="n">
        <v>0.586934653288012</v>
      </c>
      <c r="P195" s="11" t="n">
        <v>527</v>
      </c>
      <c r="Q195" s="11" t="n">
        <v>366</v>
      </c>
      <c r="R195" s="11" t="n">
        <v>3750</v>
      </c>
      <c r="S195" s="11" t="n">
        <v>3727</v>
      </c>
      <c r="T195" s="11" t="n">
        <v>180</v>
      </c>
      <c r="U195" s="11" t="n">
        <v>108</v>
      </c>
      <c r="V195" s="11" t="n">
        <v>108</v>
      </c>
      <c r="W195" s="11"/>
    </row>
    <row r="196" customFormat="false" ht="15" hidden="false" customHeight="false" outlineLevel="0" collapsed="false">
      <c r="A196" s="11" t="s">
        <v>87</v>
      </c>
      <c r="B196" s="11" t="s">
        <v>94</v>
      </c>
      <c r="C196" s="11" t="s">
        <v>212</v>
      </c>
      <c r="D196" s="11" t="s">
        <v>209</v>
      </c>
      <c r="E196" s="11" t="s">
        <v>37</v>
      </c>
      <c r="F196" s="21" t="n">
        <v>0.46503284601645</v>
      </c>
      <c r="G196" s="21" t="n">
        <v>0.438255021977793</v>
      </c>
      <c r="H196" s="21" t="n">
        <v>0.430491450836284</v>
      </c>
      <c r="I196" s="21" t="n">
        <v>0.420620211129713</v>
      </c>
      <c r="J196" s="22" t="n">
        <v>-0.016906584332086</v>
      </c>
      <c r="K196" s="22" t="n">
        <v>0.045955203246412</v>
      </c>
      <c r="L196" s="22" t="n">
        <v>-0.106978782695054</v>
      </c>
      <c r="M196" s="22" t="n">
        <v>0.0731656140308816</v>
      </c>
      <c r="N196" s="23" t="n">
        <v>0.712953235051223</v>
      </c>
      <c r="O196" s="23" t="n">
        <v>0.712953235051223</v>
      </c>
      <c r="P196" s="11" t="n">
        <v>472</v>
      </c>
      <c r="Q196" s="11" t="n">
        <v>360</v>
      </c>
      <c r="R196" s="11" t="n">
        <v>3805</v>
      </c>
      <c r="S196" s="11" t="n">
        <v>3733</v>
      </c>
      <c r="T196" s="11" t="n">
        <v>199</v>
      </c>
      <c r="U196" s="11" t="n">
        <v>158</v>
      </c>
      <c r="V196" s="11" t="n">
        <v>158</v>
      </c>
      <c r="W196" s="11"/>
    </row>
    <row r="197" customFormat="false" ht="15" hidden="false" customHeight="false" outlineLevel="0" collapsed="false">
      <c r="A197" s="11" t="s">
        <v>87</v>
      </c>
      <c r="B197" s="11" t="s">
        <v>94</v>
      </c>
      <c r="C197" s="11" t="s">
        <v>212</v>
      </c>
      <c r="D197" s="11" t="s">
        <v>209</v>
      </c>
      <c r="E197" s="11" t="s">
        <v>38</v>
      </c>
      <c r="F197" s="21" t="n">
        <v>0.571842160433555</v>
      </c>
      <c r="G197" s="21" t="n">
        <v>0.462637583439789</v>
      </c>
      <c r="H197" s="21" t="n">
        <v>0.429634679489459</v>
      </c>
      <c r="I197" s="21" t="n">
        <v>0.422233230792557</v>
      </c>
      <c r="J197" s="22" t="n">
        <v>-0.101803128296864</v>
      </c>
      <c r="K197" s="22" t="n">
        <v>0.0564581419023728</v>
      </c>
      <c r="L197" s="22" t="n">
        <v>-0.212461086425514</v>
      </c>
      <c r="M197" s="22" t="n">
        <v>0.00885482983178686</v>
      </c>
      <c r="N197" s="23" t="n">
        <v>0.0713629092633304</v>
      </c>
      <c r="O197" s="23" t="n">
        <v>0.142725818526661</v>
      </c>
      <c r="P197" s="11" t="n">
        <v>226</v>
      </c>
      <c r="Q197" s="11" t="n">
        <v>285</v>
      </c>
      <c r="R197" s="11" t="n">
        <v>4051</v>
      </c>
      <c r="S197" s="11" t="n">
        <v>3808</v>
      </c>
      <c r="T197" s="11" t="n">
        <v>117</v>
      </c>
      <c r="U197" s="11" t="n">
        <v>133</v>
      </c>
      <c r="V197" s="11" t="n">
        <v>117</v>
      </c>
      <c r="W197" s="11"/>
    </row>
    <row r="198" customFormat="false" ht="15" hidden="false" customHeight="false" outlineLevel="0" collapsed="false">
      <c r="A198" s="11" t="s">
        <v>87</v>
      </c>
      <c r="B198" s="11" t="s">
        <v>94</v>
      </c>
      <c r="C198" s="11" t="s">
        <v>212</v>
      </c>
      <c r="D198" s="11" t="s">
        <v>209</v>
      </c>
      <c r="E198" s="11" t="s">
        <v>39</v>
      </c>
      <c r="F198" s="21" t="n">
        <v>0.322770433345284</v>
      </c>
      <c r="G198" s="21" t="n">
        <v>0.374006553865988</v>
      </c>
      <c r="H198" s="21" t="n">
        <v>0.449371065239846</v>
      </c>
      <c r="I198" s="21" t="n">
        <v>0.427448388614015</v>
      </c>
      <c r="J198" s="22" t="n">
        <v>0.0731587971465342</v>
      </c>
      <c r="K198" s="22" t="n">
        <v>0.0449592242146189</v>
      </c>
      <c r="L198" s="22" t="n">
        <v>-0.0149612823141189</v>
      </c>
      <c r="M198" s="22" t="n">
        <v>0.161278876607187</v>
      </c>
      <c r="N198" s="23" t="n">
        <v>0.103689208885948</v>
      </c>
      <c r="O198" s="23" t="n">
        <v>0.172815348143246</v>
      </c>
      <c r="P198" s="11" t="n">
        <v>436</v>
      </c>
      <c r="Q198" s="11" t="n">
        <v>565</v>
      </c>
      <c r="R198" s="11" t="n">
        <v>3841</v>
      </c>
      <c r="S198" s="11" t="n">
        <v>3528</v>
      </c>
      <c r="T198" s="11" t="n">
        <v>166</v>
      </c>
      <c r="U198" s="11" t="n">
        <v>211</v>
      </c>
      <c r="V198" s="11" t="n">
        <v>166</v>
      </c>
      <c r="W198" s="11"/>
    </row>
    <row r="199" customFormat="false" ht="15" hidden="false" customHeight="false" outlineLevel="0" collapsed="false">
      <c r="A199" s="11" t="s">
        <v>87</v>
      </c>
      <c r="B199" s="11" t="s">
        <v>94</v>
      </c>
      <c r="C199" s="11" t="s">
        <v>212</v>
      </c>
      <c r="D199" s="11" t="s">
        <v>209</v>
      </c>
      <c r="E199" s="11" t="s">
        <v>40</v>
      </c>
      <c r="F199" s="21" t="n">
        <v>0.441781286960102</v>
      </c>
      <c r="G199" s="21" t="n">
        <v>0.497528741035631</v>
      </c>
      <c r="H199" s="21" t="n">
        <v>0.434288214064754</v>
      </c>
      <c r="I199" s="21" t="n">
        <v>0.415229731809105</v>
      </c>
      <c r="J199" s="22" t="n">
        <v>0.0748059363311795</v>
      </c>
      <c r="K199" s="22" t="n">
        <v>0.0411348631780482</v>
      </c>
      <c r="L199" s="22" t="n">
        <v>-0.00581839549779502</v>
      </c>
      <c r="M199" s="22" t="n">
        <v>0.155430268160154</v>
      </c>
      <c r="N199" s="23" t="n">
        <v>0.0689796260478948</v>
      </c>
      <c r="O199" s="23" t="n">
        <v>0.142725818526661</v>
      </c>
      <c r="P199" s="11" t="n">
        <v>506</v>
      </c>
      <c r="Q199" s="11" t="n">
        <v>539</v>
      </c>
      <c r="R199" s="11" t="n">
        <v>3771</v>
      </c>
      <c r="S199" s="11" t="n">
        <v>3554</v>
      </c>
      <c r="T199" s="11" t="n">
        <v>235</v>
      </c>
      <c r="U199" s="11" t="n">
        <v>267</v>
      </c>
      <c r="V199" s="11" t="n">
        <v>235</v>
      </c>
      <c r="W199" s="11"/>
    </row>
    <row r="200" customFormat="false" ht="15" hidden="false" customHeight="false" outlineLevel="0" collapsed="false">
      <c r="A200" s="11" t="s">
        <v>87</v>
      </c>
      <c r="B200" s="11" t="s">
        <v>94</v>
      </c>
      <c r="C200" s="11" t="s">
        <v>212</v>
      </c>
      <c r="D200" s="11" t="s">
        <v>209</v>
      </c>
      <c r="E200" s="11" t="s">
        <v>41</v>
      </c>
      <c r="F200" s="21" t="n">
        <v>0.591613332096567</v>
      </c>
      <c r="G200" s="21" t="n">
        <v>0.435993332422357</v>
      </c>
      <c r="H200" s="21" t="n">
        <v>0.414197689569943</v>
      </c>
      <c r="I200" s="21" t="n">
        <v>0.421363504851649</v>
      </c>
      <c r="J200" s="22" t="n">
        <v>-0.162785814955917</v>
      </c>
      <c r="K200" s="22" t="n">
        <v>0.0472044408400809</v>
      </c>
      <c r="L200" s="22" t="n">
        <v>-0.255306519002476</v>
      </c>
      <c r="M200" s="22" t="n">
        <v>-0.0702651109093584</v>
      </c>
      <c r="N200" s="23" t="n">
        <v>0.000563651956138507</v>
      </c>
      <c r="O200" s="23" t="n">
        <v>0.00281825978069253</v>
      </c>
      <c r="P200" s="11" t="n">
        <v>379</v>
      </c>
      <c r="Q200" s="11" t="n">
        <v>316</v>
      </c>
      <c r="R200" s="11" t="n">
        <v>3898</v>
      </c>
      <c r="S200" s="11" t="n">
        <v>3777</v>
      </c>
      <c r="T200" s="11" t="n">
        <v>200</v>
      </c>
      <c r="U200" s="11" t="n">
        <v>138</v>
      </c>
      <c r="V200" s="11" t="n">
        <v>138</v>
      </c>
      <c r="W200" s="11"/>
    </row>
    <row r="201" customFormat="false" ht="15" hidden="false" customHeight="false" outlineLevel="0" collapsed="false">
      <c r="A201" s="11" t="s">
        <v>87</v>
      </c>
      <c r="B201" s="11" t="s">
        <v>94</v>
      </c>
      <c r="C201" s="11" t="s">
        <v>212</v>
      </c>
      <c r="D201" s="11" t="s">
        <v>209</v>
      </c>
      <c r="E201" s="11" t="s">
        <v>42</v>
      </c>
      <c r="F201" s="21" t="n">
        <v>0.286881905787623</v>
      </c>
      <c r="G201" s="21" t="n">
        <v>0.466285286496012</v>
      </c>
      <c r="H201" s="21" t="n">
        <v>0.450907200571482</v>
      </c>
      <c r="I201" s="21" t="n">
        <v>0.420250865715273</v>
      </c>
      <c r="J201" s="22" t="n">
        <v>0.210059715564598</v>
      </c>
      <c r="K201" s="22" t="n">
        <v>0.0376962319827108</v>
      </c>
      <c r="L201" s="22" t="n">
        <v>0.136175100878485</v>
      </c>
      <c r="M201" s="22" t="n">
        <v>0.283944330250711</v>
      </c>
      <c r="N201" s="23" t="n">
        <v>2.51206554166769E-008</v>
      </c>
      <c r="O201" s="23" t="n">
        <v>2.51206554166769E-007</v>
      </c>
      <c r="P201" s="11" t="n">
        <v>538</v>
      </c>
      <c r="Q201" s="11" t="n">
        <v>516</v>
      </c>
      <c r="R201" s="11" t="n">
        <v>3739</v>
      </c>
      <c r="S201" s="11" t="n">
        <v>3577</v>
      </c>
      <c r="T201" s="11" t="n">
        <v>176</v>
      </c>
      <c r="U201" s="11" t="n">
        <v>238</v>
      </c>
      <c r="V201" s="11" t="n">
        <v>176</v>
      </c>
      <c r="W201" s="11"/>
    </row>
    <row r="202" customFormat="false" ht="15" hidden="false" customHeight="false" outlineLevel="0" collapsed="false">
      <c r="A202" s="11" t="s">
        <v>87</v>
      </c>
      <c r="B202" s="11" t="s">
        <v>96</v>
      </c>
      <c r="C202" s="11" t="s">
        <v>213</v>
      </c>
      <c r="D202" s="11" t="s">
        <v>209</v>
      </c>
      <c r="E202" s="11" t="s">
        <v>33</v>
      </c>
      <c r="F202" s="21" t="n">
        <v>0.516247122049638</v>
      </c>
      <c r="G202" s="21" t="n">
        <v>0.602165185582411</v>
      </c>
      <c r="H202" s="21" t="n">
        <v>0.45754885508785</v>
      </c>
      <c r="I202" s="21" t="n">
        <v>0.541175004253759</v>
      </c>
      <c r="J202" s="22" t="n">
        <v>0.00229191436686444</v>
      </c>
      <c r="K202" s="22" t="n">
        <v>0.0413657219120897</v>
      </c>
      <c r="L202" s="22" t="n">
        <v>-0.0787849005808314</v>
      </c>
      <c r="M202" s="22" t="n">
        <v>0.0833687293145602</v>
      </c>
      <c r="N202" s="23" t="n">
        <v>0.955814916138962</v>
      </c>
      <c r="O202" s="23" t="n">
        <v>0.955814916138962</v>
      </c>
      <c r="P202" s="11" t="n">
        <v>573</v>
      </c>
      <c r="Q202" s="11" t="n">
        <v>377</v>
      </c>
      <c r="R202" s="11" t="n">
        <v>3702</v>
      </c>
      <c r="S202" s="11" t="n">
        <v>3848</v>
      </c>
      <c r="T202" s="11" t="n">
        <v>281</v>
      </c>
      <c r="U202" s="11" t="n">
        <v>227</v>
      </c>
      <c r="V202" s="11" t="n">
        <v>227</v>
      </c>
      <c r="W202" s="11"/>
    </row>
    <row r="203" customFormat="false" ht="15" hidden="false" customHeight="false" outlineLevel="0" collapsed="false">
      <c r="A203" s="11" t="s">
        <v>87</v>
      </c>
      <c r="B203" s="11" t="s">
        <v>96</v>
      </c>
      <c r="C203" s="11" t="s">
        <v>213</v>
      </c>
      <c r="D203" s="11" t="s">
        <v>209</v>
      </c>
      <c r="E203" s="11" t="s">
        <v>34</v>
      </c>
      <c r="F203" s="21" t="n">
        <v>0.218358962514111</v>
      </c>
      <c r="G203" s="21" t="n">
        <v>0.405961070138545</v>
      </c>
      <c r="H203" s="21" t="n">
        <v>0.467069588534207</v>
      </c>
      <c r="I203" s="21" t="n">
        <v>0.545926961828032</v>
      </c>
      <c r="J203" s="22" t="n">
        <v>0.108744734330608</v>
      </c>
      <c r="K203" s="22" t="n">
        <v>0.0574921408254006</v>
      </c>
      <c r="L203" s="22" t="n">
        <v>-0.00393986168717725</v>
      </c>
      <c r="M203" s="22" t="n">
        <v>0.221429330348393</v>
      </c>
      <c r="N203" s="23" t="n">
        <v>0.0585614586560497</v>
      </c>
      <c r="O203" s="23" t="n">
        <v>0.195204862186832</v>
      </c>
      <c r="P203" s="11" t="n">
        <v>198</v>
      </c>
      <c r="Q203" s="11" t="n">
        <v>250</v>
      </c>
      <c r="R203" s="11" t="n">
        <v>4077</v>
      </c>
      <c r="S203" s="11" t="n">
        <v>3975</v>
      </c>
      <c r="T203" s="11" t="n">
        <v>35</v>
      </c>
      <c r="U203" s="11" t="n">
        <v>95</v>
      </c>
      <c r="V203" s="11" t="n">
        <v>35</v>
      </c>
      <c r="W203" s="11"/>
    </row>
    <row r="204" customFormat="false" ht="15" hidden="false" customHeight="false" outlineLevel="0" collapsed="false">
      <c r="A204" s="11" t="s">
        <v>87</v>
      </c>
      <c r="B204" s="11" t="s">
        <v>96</v>
      </c>
      <c r="C204" s="11" t="s">
        <v>213</v>
      </c>
      <c r="D204" s="11" t="s">
        <v>209</v>
      </c>
      <c r="E204" s="11" t="s">
        <v>35</v>
      </c>
      <c r="F204" s="21" t="n">
        <v>0.545608044502209</v>
      </c>
      <c r="G204" s="21" t="n">
        <v>0.605911583392014</v>
      </c>
      <c r="H204" s="21" t="n">
        <v>0.451601556236034</v>
      </c>
      <c r="I204" s="21" t="n">
        <v>0.530516260511452</v>
      </c>
      <c r="J204" s="22" t="n">
        <v>-0.0186111653856124</v>
      </c>
      <c r="K204" s="22" t="n">
        <v>0.0408454652758539</v>
      </c>
      <c r="L204" s="22" t="n">
        <v>-0.098668277326286</v>
      </c>
      <c r="M204" s="22" t="n">
        <v>0.0614459465550613</v>
      </c>
      <c r="N204" s="23" t="n">
        <v>0.64864293000255</v>
      </c>
      <c r="O204" s="23" t="n">
        <v>0.7207143666695</v>
      </c>
      <c r="P204" s="11" t="n">
        <v>414</v>
      </c>
      <c r="Q204" s="11" t="n">
        <v>538</v>
      </c>
      <c r="R204" s="11" t="n">
        <v>3861</v>
      </c>
      <c r="S204" s="11" t="n">
        <v>3687</v>
      </c>
      <c r="T204" s="11" t="n">
        <v>238</v>
      </c>
      <c r="U204" s="11" t="n">
        <v>326</v>
      </c>
      <c r="V204" s="11" t="n">
        <v>238</v>
      </c>
      <c r="W204" s="11"/>
    </row>
    <row r="205" customFormat="false" ht="15" hidden="false" customHeight="false" outlineLevel="0" collapsed="false">
      <c r="A205" s="11" t="s">
        <v>87</v>
      </c>
      <c r="B205" s="11" t="s">
        <v>96</v>
      </c>
      <c r="C205" s="11" t="s">
        <v>213</v>
      </c>
      <c r="D205" s="11" t="s">
        <v>209</v>
      </c>
      <c r="E205" s="11" t="s">
        <v>36</v>
      </c>
      <c r="F205" s="21" t="n">
        <v>0.356018102610908</v>
      </c>
      <c r="G205" s="21" t="n">
        <v>0.386123663135812</v>
      </c>
      <c r="H205" s="21" t="n">
        <v>0.481985150953206</v>
      </c>
      <c r="I205" s="21" t="n">
        <v>0.577467641681721</v>
      </c>
      <c r="J205" s="22" t="n">
        <v>-0.0653769302036108</v>
      </c>
      <c r="K205" s="22" t="n">
        <v>0.0451264604096218</v>
      </c>
      <c r="L205" s="22" t="n">
        <v>-0.15382479260647</v>
      </c>
      <c r="M205" s="22" t="n">
        <v>0.023070932199248</v>
      </c>
      <c r="N205" s="23" t="n">
        <v>0.147407593113805</v>
      </c>
      <c r="O205" s="23" t="n">
        <v>0.29481518622761</v>
      </c>
      <c r="P205" s="11" t="n">
        <v>529</v>
      </c>
      <c r="Q205" s="11" t="n">
        <v>363</v>
      </c>
      <c r="R205" s="11" t="n">
        <v>3746</v>
      </c>
      <c r="S205" s="11" t="n">
        <v>3862</v>
      </c>
      <c r="T205" s="11" t="n">
        <v>197</v>
      </c>
      <c r="U205" s="11" t="n">
        <v>140</v>
      </c>
      <c r="V205" s="11" t="n">
        <v>140</v>
      </c>
      <c r="W205" s="11"/>
    </row>
    <row r="206" customFormat="false" ht="15" hidden="false" customHeight="false" outlineLevel="0" collapsed="false">
      <c r="A206" s="11" t="s">
        <v>87</v>
      </c>
      <c r="B206" s="11" t="s">
        <v>96</v>
      </c>
      <c r="C206" s="11" t="s">
        <v>213</v>
      </c>
      <c r="D206" s="11" t="s">
        <v>209</v>
      </c>
      <c r="E206" s="11" t="s">
        <v>37</v>
      </c>
      <c r="F206" s="21" t="n">
        <v>0.498735086305649</v>
      </c>
      <c r="G206" s="21" t="n">
        <v>0.613713147612591</v>
      </c>
      <c r="H206" s="21" t="n">
        <v>0.458732756029819</v>
      </c>
      <c r="I206" s="21" t="n">
        <v>0.532623065670557</v>
      </c>
      <c r="J206" s="22" t="n">
        <v>0.0410877516662058</v>
      </c>
      <c r="K206" s="22" t="n">
        <v>0.0447558921090985</v>
      </c>
      <c r="L206" s="22" t="n">
        <v>-0.0466337968676273</v>
      </c>
      <c r="M206" s="22" t="n">
        <v>0.128809300200039</v>
      </c>
      <c r="N206" s="23" t="n">
        <v>0.358597311086815</v>
      </c>
      <c r="O206" s="23" t="n">
        <v>0.512281872981164</v>
      </c>
      <c r="P206" s="11" t="n">
        <v>481</v>
      </c>
      <c r="Q206" s="11" t="n">
        <v>378</v>
      </c>
      <c r="R206" s="11" t="n">
        <v>3794</v>
      </c>
      <c r="S206" s="11" t="n">
        <v>3847</v>
      </c>
      <c r="T206" s="11" t="n">
        <v>212</v>
      </c>
      <c r="U206" s="11" t="n">
        <v>232</v>
      </c>
      <c r="V206" s="11" t="n">
        <v>212</v>
      </c>
      <c r="W206" s="11"/>
    </row>
    <row r="207" customFormat="false" ht="15" hidden="false" customHeight="false" outlineLevel="0" collapsed="false">
      <c r="A207" s="11" t="s">
        <v>87</v>
      </c>
      <c r="B207" s="11" t="s">
        <v>96</v>
      </c>
      <c r="C207" s="11" t="s">
        <v>213</v>
      </c>
      <c r="D207" s="11" t="s">
        <v>209</v>
      </c>
      <c r="E207" s="11" t="s">
        <v>38</v>
      </c>
      <c r="F207" s="21" t="n">
        <v>0.615185865509886</v>
      </c>
      <c r="G207" s="21" t="n">
        <v>0.626073786396182</v>
      </c>
      <c r="H207" s="21" t="n">
        <v>0.458221320302361</v>
      </c>
      <c r="I207" s="21" t="n">
        <v>0.543113906786842</v>
      </c>
      <c r="J207" s="22" t="n">
        <v>-0.074004665598185</v>
      </c>
      <c r="K207" s="22" t="n">
        <v>0.0551589577734242</v>
      </c>
      <c r="L207" s="22" t="n">
        <v>-0.182116222834096</v>
      </c>
      <c r="M207" s="22" t="n">
        <v>0.0341068916377265</v>
      </c>
      <c r="N207" s="23" t="n">
        <v>0.179705684016361</v>
      </c>
      <c r="O207" s="23" t="n">
        <v>0.299509473360602</v>
      </c>
      <c r="P207" s="11" t="n">
        <v>224</v>
      </c>
      <c r="Q207" s="11" t="n">
        <v>294</v>
      </c>
      <c r="R207" s="11" t="n">
        <v>4051</v>
      </c>
      <c r="S207" s="11" t="n">
        <v>3931</v>
      </c>
      <c r="T207" s="11" t="n">
        <v>133</v>
      </c>
      <c r="U207" s="11" t="n">
        <v>185</v>
      </c>
      <c r="V207" s="11" t="n">
        <v>133</v>
      </c>
      <c r="W207" s="11"/>
    </row>
    <row r="208" customFormat="false" ht="15" hidden="false" customHeight="false" outlineLevel="0" collapsed="false">
      <c r="A208" s="11" t="s">
        <v>87</v>
      </c>
      <c r="B208" s="11" t="s">
        <v>96</v>
      </c>
      <c r="C208" s="11" t="s">
        <v>213</v>
      </c>
      <c r="D208" s="11" t="s">
        <v>209</v>
      </c>
      <c r="E208" s="11" t="s">
        <v>39</v>
      </c>
      <c r="F208" s="21" t="n">
        <v>0.365467051612079</v>
      </c>
      <c r="G208" s="21" t="n">
        <v>0.410995060422354</v>
      </c>
      <c r="H208" s="21" t="n">
        <v>0.476582548134428</v>
      </c>
      <c r="I208" s="21" t="n">
        <v>0.556287632424621</v>
      </c>
      <c r="J208" s="22" t="n">
        <v>-0.0341770754799173</v>
      </c>
      <c r="K208" s="22" t="n">
        <v>0.0613049431185646</v>
      </c>
      <c r="L208" s="22" t="n">
        <v>-0.154334763992304</v>
      </c>
      <c r="M208" s="22" t="n">
        <v>0.0859806130324694</v>
      </c>
      <c r="N208" s="23" t="n">
        <v>0.577190653486543</v>
      </c>
      <c r="O208" s="23" t="n">
        <v>0.7207143666695</v>
      </c>
      <c r="P208" s="11" t="n">
        <v>432</v>
      </c>
      <c r="Q208" s="11" t="n">
        <v>564</v>
      </c>
      <c r="R208" s="11" t="n">
        <v>3843</v>
      </c>
      <c r="S208" s="11" t="n">
        <v>3661</v>
      </c>
      <c r="T208" s="11" t="n">
        <v>133</v>
      </c>
      <c r="U208" s="11" t="n">
        <v>232</v>
      </c>
      <c r="V208" s="11" t="n">
        <v>133</v>
      </c>
      <c r="W208" s="11"/>
    </row>
    <row r="209" customFormat="false" ht="15" hidden="false" customHeight="false" outlineLevel="0" collapsed="false">
      <c r="A209" s="11" t="s">
        <v>87</v>
      </c>
      <c r="B209" s="11" t="s">
        <v>96</v>
      </c>
      <c r="C209" s="11" t="s">
        <v>213</v>
      </c>
      <c r="D209" s="11" t="s">
        <v>209</v>
      </c>
      <c r="E209" s="11" t="s">
        <v>40</v>
      </c>
      <c r="F209" s="21" t="n">
        <v>0.462063868835461</v>
      </c>
      <c r="G209" s="21" t="n">
        <v>0.605754296592082</v>
      </c>
      <c r="H209" s="21" t="n">
        <v>0.46440464293262</v>
      </c>
      <c r="I209" s="21" t="n">
        <v>0.538594063413393</v>
      </c>
      <c r="J209" s="22" t="n">
        <v>0.0695010072758493</v>
      </c>
      <c r="K209" s="22" t="n">
        <v>0.0407342611689141</v>
      </c>
      <c r="L209" s="22" t="n">
        <v>-0.0103381446152224</v>
      </c>
      <c r="M209" s="22" t="n">
        <v>0.149340159166921</v>
      </c>
      <c r="N209" s="23" t="n">
        <v>0.0879698852559179</v>
      </c>
      <c r="O209" s="23" t="n">
        <v>0.219924713139795</v>
      </c>
      <c r="P209" s="11" t="n">
        <v>505</v>
      </c>
      <c r="Q209" s="11" t="n">
        <v>568</v>
      </c>
      <c r="R209" s="11" t="n">
        <v>3770</v>
      </c>
      <c r="S209" s="11" t="n">
        <v>3657</v>
      </c>
      <c r="T209" s="11" t="n">
        <v>247</v>
      </c>
      <c r="U209" s="11" t="n">
        <v>342</v>
      </c>
      <c r="V209" s="11" t="n">
        <v>247</v>
      </c>
      <c r="W209" s="11"/>
    </row>
    <row r="210" customFormat="false" ht="15" hidden="false" customHeight="false" outlineLevel="0" collapsed="false">
      <c r="A210" s="11" t="s">
        <v>87</v>
      </c>
      <c r="B210" s="11" t="s">
        <v>96</v>
      </c>
      <c r="C210" s="11" t="s">
        <v>213</v>
      </c>
      <c r="D210" s="11" t="s">
        <v>209</v>
      </c>
      <c r="E210" s="11" t="s">
        <v>41</v>
      </c>
      <c r="F210" s="21" t="n">
        <v>0.615866265214364</v>
      </c>
      <c r="G210" s="21" t="n">
        <v>0.528989464444519</v>
      </c>
      <c r="H210" s="21" t="n">
        <v>0.444019311012879</v>
      </c>
      <c r="I210" s="21" t="n">
        <v>0.547777126545544</v>
      </c>
      <c r="J210" s="22" t="n">
        <v>-0.190634616302509</v>
      </c>
      <c r="K210" s="22" t="n">
        <v>0.0475353702672879</v>
      </c>
      <c r="L210" s="22" t="n">
        <v>-0.283803942026394</v>
      </c>
      <c r="M210" s="22" t="n">
        <v>-0.097465290578625</v>
      </c>
      <c r="N210" s="23" t="n">
        <v>6.06226270745554E-005</v>
      </c>
      <c r="O210" s="23" t="n">
        <v>0.000303113135372777</v>
      </c>
      <c r="P210" s="11" t="n">
        <v>377</v>
      </c>
      <c r="Q210" s="11" t="n">
        <v>307</v>
      </c>
      <c r="R210" s="11" t="n">
        <v>3898</v>
      </c>
      <c r="S210" s="11" t="n">
        <v>3918</v>
      </c>
      <c r="T210" s="11" t="n">
        <v>209</v>
      </c>
      <c r="U210" s="11" t="n">
        <v>163</v>
      </c>
      <c r="V210" s="11" t="n">
        <v>163</v>
      </c>
      <c r="W210" s="11"/>
    </row>
    <row r="211" customFormat="false" ht="15" hidden="false" customHeight="false" outlineLevel="0" collapsed="false">
      <c r="A211" s="11" t="s">
        <v>87</v>
      </c>
      <c r="B211" s="11" t="s">
        <v>96</v>
      </c>
      <c r="C211" s="11" t="s">
        <v>213</v>
      </c>
      <c r="D211" s="11" t="s">
        <v>209</v>
      </c>
      <c r="E211" s="11" t="s">
        <v>42</v>
      </c>
      <c r="F211" s="21" t="n">
        <v>0.303685461378399</v>
      </c>
      <c r="G211" s="21" t="n">
        <v>0.606164203927659</v>
      </c>
      <c r="H211" s="21" t="n">
        <v>0.481406671294718</v>
      </c>
      <c r="I211" s="21" t="n">
        <v>0.540528472333738</v>
      </c>
      <c r="J211" s="22" t="n">
        <v>0.243356941510238</v>
      </c>
      <c r="K211" s="22" t="n">
        <v>0.0376748172924274</v>
      </c>
      <c r="L211" s="22" t="n">
        <v>0.169514299617081</v>
      </c>
      <c r="M211" s="22" t="n">
        <v>0.317199583403396</v>
      </c>
      <c r="N211" s="23" t="n">
        <v>1.05114742677654E-010</v>
      </c>
      <c r="O211" s="23" t="n">
        <v>1.05114742677654E-009</v>
      </c>
      <c r="P211" s="11" t="n">
        <v>542</v>
      </c>
      <c r="Q211" s="11" t="n">
        <v>586</v>
      </c>
      <c r="R211" s="11" t="n">
        <v>3733</v>
      </c>
      <c r="S211" s="11" t="n">
        <v>3639</v>
      </c>
      <c r="T211" s="11" t="n">
        <v>168</v>
      </c>
      <c r="U211" s="11" t="n">
        <v>352</v>
      </c>
      <c r="V211" s="11" t="n">
        <v>168</v>
      </c>
      <c r="W211" s="11"/>
    </row>
    <row r="212" customFormat="false" ht="15" hidden="false" customHeight="false" outlineLevel="0" collapsed="false">
      <c r="A212" s="11" t="s">
        <v>87</v>
      </c>
      <c r="B212" s="11" t="s">
        <v>98</v>
      </c>
      <c r="C212" s="11" t="s">
        <v>214</v>
      </c>
      <c r="D212" s="11" t="s">
        <v>209</v>
      </c>
      <c r="E212" s="11" t="s">
        <v>33</v>
      </c>
      <c r="F212" s="21" t="n">
        <v>0.433704670762522</v>
      </c>
      <c r="G212" s="21" t="n">
        <v>0.40350782916047</v>
      </c>
      <c r="H212" s="21" t="n">
        <v>0.321308275291643</v>
      </c>
      <c r="I212" s="21" t="n">
        <v>0.374997668730647</v>
      </c>
      <c r="J212" s="22" t="n">
        <v>-0.0838862350410563</v>
      </c>
      <c r="K212" s="22" t="n">
        <v>0.0429651168107086</v>
      </c>
      <c r="L212" s="22" t="n">
        <v>-0.168097863990045</v>
      </c>
      <c r="M212" s="22" t="n">
        <v>0.000325393907932556</v>
      </c>
      <c r="N212" s="23" t="n">
        <v>0.0508875827327626</v>
      </c>
      <c r="O212" s="23" t="n">
        <v>0.127218956831906</v>
      </c>
      <c r="P212" s="11" t="n">
        <v>561</v>
      </c>
      <c r="Q212" s="11" t="n">
        <v>337</v>
      </c>
      <c r="R212" s="11" t="n">
        <v>3577</v>
      </c>
      <c r="S212" s="11" t="n">
        <v>3467</v>
      </c>
      <c r="T212" s="11" t="n">
        <v>224</v>
      </c>
      <c r="U212" s="11" t="n">
        <v>136</v>
      </c>
      <c r="V212" s="11" t="n">
        <v>136</v>
      </c>
      <c r="W212" s="11"/>
    </row>
    <row r="213" customFormat="false" ht="15" hidden="false" customHeight="false" outlineLevel="0" collapsed="false">
      <c r="A213" s="11" t="s">
        <v>87</v>
      </c>
      <c r="B213" s="11" t="s">
        <v>98</v>
      </c>
      <c r="C213" s="11" t="s">
        <v>214</v>
      </c>
      <c r="D213" s="11" t="s">
        <v>209</v>
      </c>
      <c r="E213" s="11" t="s">
        <v>34</v>
      </c>
      <c r="F213" s="21" t="n">
        <v>0.153518205730559</v>
      </c>
      <c r="G213" s="21" t="n">
        <v>0.249826711387143</v>
      </c>
      <c r="H213" s="21" t="n">
        <v>0.336278035455872</v>
      </c>
      <c r="I213" s="21" t="n">
        <v>0.377436096052774</v>
      </c>
      <c r="J213" s="22" t="n">
        <v>0.0551504450596818</v>
      </c>
      <c r="K213" s="22" t="n">
        <v>0.0508785334371269</v>
      </c>
      <c r="L213" s="22" t="n">
        <v>-0.0445714804770869</v>
      </c>
      <c r="M213" s="22" t="n">
        <v>0.15487237059645</v>
      </c>
      <c r="N213" s="23" t="n">
        <v>0.278381227732172</v>
      </c>
      <c r="O213" s="23" t="n">
        <v>0.367392570914477</v>
      </c>
      <c r="P213" s="11" t="n">
        <v>196</v>
      </c>
      <c r="Q213" s="11" t="n">
        <v>236</v>
      </c>
      <c r="R213" s="11" t="n">
        <v>3942</v>
      </c>
      <c r="S213" s="11" t="n">
        <v>3568</v>
      </c>
      <c r="T213" s="11" t="n">
        <v>26</v>
      </c>
      <c r="U213" s="11" t="n">
        <v>61</v>
      </c>
      <c r="V213" s="11" t="n">
        <v>26</v>
      </c>
      <c r="W213" s="11"/>
    </row>
    <row r="214" customFormat="false" ht="15" hidden="false" customHeight="false" outlineLevel="0" collapsed="false">
      <c r="A214" s="11" t="s">
        <v>87</v>
      </c>
      <c r="B214" s="11" t="s">
        <v>98</v>
      </c>
      <c r="C214" s="11" t="s">
        <v>214</v>
      </c>
      <c r="D214" s="11" t="s">
        <v>209</v>
      </c>
      <c r="E214" s="11" t="s">
        <v>35</v>
      </c>
      <c r="F214" s="21" t="n">
        <v>0.435454379960299</v>
      </c>
      <c r="G214" s="21" t="n">
        <v>0.476744000864199</v>
      </c>
      <c r="H214" s="21" t="n">
        <v>0.31837786917765</v>
      </c>
      <c r="I214" s="21" t="n">
        <v>0.3521886615382</v>
      </c>
      <c r="J214" s="22" t="n">
        <v>0.00747882854335044</v>
      </c>
      <c r="K214" s="22" t="n">
        <v>0.0416722719757372</v>
      </c>
      <c r="L214" s="22" t="n">
        <v>-0.0741988245290945</v>
      </c>
      <c r="M214" s="22" t="n">
        <v>0.0891564816157954</v>
      </c>
      <c r="N214" s="23" t="n">
        <v>0.857570444468863</v>
      </c>
      <c r="O214" s="23" t="n">
        <v>0.857570444468863</v>
      </c>
      <c r="P214" s="11" t="n">
        <v>399</v>
      </c>
      <c r="Q214" s="11" t="n">
        <v>495</v>
      </c>
      <c r="R214" s="11" t="n">
        <v>3739</v>
      </c>
      <c r="S214" s="11" t="n">
        <v>3309</v>
      </c>
      <c r="T214" s="11" t="n">
        <v>169</v>
      </c>
      <c r="U214" s="11" t="n">
        <v>236</v>
      </c>
      <c r="V214" s="11" t="n">
        <v>169</v>
      </c>
      <c r="W214" s="11"/>
    </row>
    <row r="215" customFormat="false" ht="15" hidden="false" customHeight="false" outlineLevel="0" collapsed="false">
      <c r="A215" s="11" t="s">
        <v>87</v>
      </c>
      <c r="B215" s="11" t="s">
        <v>98</v>
      </c>
      <c r="C215" s="11" t="s">
        <v>214</v>
      </c>
      <c r="D215" s="11" t="s">
        <v>209</v>
      </c>
      <c r="E215" s="11" t="s">
        <v>36</v>
      </c>
      <c r="F215" s="21" t="n">
        <v>0.229656037695222</v>
      </c>
      <c r="G215" s="21" t="n">
        <v>0.239000156361398</v>
      </c>
      <c r="H215" s="21" t="n">
        <v>0.351422015037296</v>
      </c>
      <c r="I215" s="21" t="n">
        <v>0.405429414120697</v>
      </c>
      <c r="J215" s="22" t="n">
        <v>-0.0446632804172262</v>
      </c>
      <c r="K215" s="22" t="n">
        <v>0.0425537257711202</v>
      </c>
      <c r="L215" s="22" t="n">
        <v>-0.128068582928622</v>
      </c>
      <c r="M215" s="22" t="n">
        <v>0.0387420220941695</v>
      </c>
      <c r="N215" s="23" t="n">
        <v>0.293914056731582</v>
      </c>
      <c r="O215" s="23" t="n">
        <v>0.367392570914477</v>
      </c>
      <c r="P215" s="11" t="n">
        <v>507</v>
      </c>
      <c r="Q215" s="11" t="n">
        <v>339</v>
      </c>
      <c r="R215" s="11" t="n">
        <v>3631</v>
      </c>
      <c r="S215" s="11" t="n">
        <v>3465</v>
      </c>
      <c r="T215" s="11" t="n">
        <v>112</v>
      </c>
      <c r="U215" s="11" t="n">
        <v>81</v>
      </c>
      <c r="V215" s="11" t="n">
        <v>81</v>
      </c>
      <c r="W215" s="11"/>
    </row>
    <row r="216" customFormat="false" ht="15" hidden="false" customHeight="false" outlineLevel="0" collapsed="false">
      <c r="A216" s="11" t="s">
        <v>87</v>
      </c>
      <c r="B216" s="11" t="s">
        <v>98</v>
      </c>
      <c r="C216" s="11" t="s">
        <v>214</v>
      </c>
      <c r="D216" s="11" t="s">
        <v>209</v>
      </c>
      <c r="E216" s="11" t="s">
        <v>37</v>
      </c>
      <c r="F216" s="21" t="n">
        <v>0.378895475981826</v>
      </c>
      <c r="G216" s="21" t="n">
        <v>0.40523034385154</v>
      </c>
      <c r="H216" s="21" t="n">
        <v>0.32703585470911</v>
      </c>
      <c r="I216" s="21" t="n">
        <v>0.371407837905392</v>
      </c>
      <c r="J216" s="22" t="n">
        <v>-0.0180371153265684</v>
      </c>
      <c r="K216" s="22" t="n">
        <v>0.0468109610951514</v>
      </c>
      <c r="L216" s="22" t="n">
        <v>-0.109786599073065</v>
      </c>
      <c r="M216" s="22" t="n">
        <v>0.0737123684199283</v>
      </c>
      <c r="N216" s="23" t="n">
        <v>0.700001678047088</v>
      </c>
      <c r="O216" s="23" t="n">
        <v>0.777779642274542</v>
      </c>
      <c r="P216" s="11" t="n">
        <v>462</v>
      </c>
      <c r="Q216" s="11" t="n">
        <v>358</v>
      </c>
      <c r="R216" s="11" t="n">
        <v>3676</v>
      </c>
      <c r="S216" s="11" t="n">
        <v>3446</v>
      </c>
      <c r="T216" s="11" t="n">
        <v>152</v>
      </c>
      <c r="U216" s="11" t="n">
        <v>145</v>
      </c>
      <c r="V216" s="11" t="n">
        <v>145</v>
      </c>
      <c r="W216" s="11"/>
    </row>
    <row r="217" customFormat="false" ht="15" hidden="false" customHeight="false" outlineLevel="0" collapsed="false">
      <c r="A217" s="11" t="s">
        <v>87</v>
      </c>
      <c r="B217" s="11" t="s">
        <v>98</v>
      </c>
      <c r="C217" s="11" t="s">
        <v>214</v>
      </c>
      <c r="D217" s="11" t="s">
        <v>209</v>
      </c>
      <c r="E217" s="11" t="s">
        <v>38</v>
      </c>
      <c r="F217" s="21" t="n">
        <v>0.525221601441862</v>
      </c>
      <c r="G217" s="21" t="n">
        <v>0.348881955740249</v>
      </c>
      <c r="H217" s="21" t="n">
        <v>0.326753442402196</v>
      </c>
      <c r="I217" s="21" t="n">
        <v>0.377743657919771</v>
      </c>
      <c r="J217" s="22" t="n">
        <v>-0.227329861219186</v>
      </c>
      <c r="K217" s="22" t="n">
        <v>0.0586394190326145</v>
      </c>
      <c r="L217" s="22" t="n">
        <v>-0.342263122523111</v>
      </c>
      <c r="M217" s="22" t="n">
        <v>-0.112396599915262</v>
      </c>
      <c r="N217" s="23" t="n">
        <v>0.000105864788069992</v>
      </c>
      <c r="O217" s="23" t="n">
        <v>0.00052932394034996</v>
      </c>
      <c r="P217" s="11" t="n">
        <v>211</v>
      </c>
      <c r="Q217" s="11" t="n">
        <v>280</v>
      </c>
      <c r="R217" s="11" t="n">
        <v>3927</v>
      </c>
      <c r="S217" s="11" t="n">
        <v>3524</v>
      </c>
      <c r="T217" s="11" t="n">
        <v>102</v>
      </c>
      <c r="U217" s="11" t="n">
        <v>99</v>
      </c>
      <c r="V217" s="11" t="n">
        <v>99</v>
      </c>
      <c r="W217" s="11"/>
    </row>
    <row r="218" customFormat="false" ht="15" hidden="false" customHeight="false" outlineLevel="0" collapsed="false">
      <c r="A218" s="11" t="s">
        <v>87</v>
      </c>
      <c r="B218" s="11" t="s">
        <v>98</v>
      </c>
      <c r="C218" s="11" t="s">
        <v>214</v>
      </c>
      <c r="D218" s="11" t="s">
        <v>209</v>
      </c>
      <c r="E218" s="11" t="s">
        <v>39</v>
      </c>
      <c r="F218" s="21" t="n">
        <v>0.167619491729558</v>
      </c>
      <c r="G218" s="21" t="n">
        <v>0.248719779087012</v>
      </c>
      <c r="H218" s="21" t="n">
        <v>0.355170761212232</v>
      </c>
      <c r="I218" s="21" t="n">
        <v>0.38757830263089</v>
      </c>
      <c r="J218" s="22" t="n">
        <v>0.0486927459387958</v>
      </c>
      <c r="K218" s="22" t="n">
        <v>0.0353563445569049</v>
      </c>
      <c r="L218" s="22" t="n">
        <v>-0.0206056893927379</v>
      </c>
      <c r="M218" s="22" t="n">
        <v>0.117991181270329</v>
      </c>
      <c r="N218" s="23" t="n">
        <v>0.168450524875809</v>
      </c>
      <c r="O218" s="23" t="n">
        <v>0.280750874793014</v>
      </c>
      <c r="P218" s="11" t="n">
        <v>422</v>
      </c>
      <c r="Q218" s="11" t="n">
        <v>527</v>
      </c>
      <c r="R218" s="11" t="n">
        <v>3716</v>
      </c>
      <c r="S218" s="11" t="n">
        <v>3277</v>
      </c>
      <c r="T218" s="11" t="n">
        <v>79</v>
      </c>
      <c r="U218" s="11" t="n">
        <v>131</v>
      </c>
      <c r="V218" s="11" t="n">
        <v>79</v>
      </c>
      <c r="W218" s="11"/>
    </row>
    <row r="219" customFormat="false" ht="15" hidden="false" customHeight="false" outlineLevel="0" collapsed="false">
      <c r="A219" s="11" t="s">
        <v>87</v>
      </c>
      <c r="B219" s="11" t="s">
        <v>98</v>
      </c>
      <c r="C219" s="11" t="s">
        <v>214</v>
      </c>
      <c r="D219" s="11" t="s">
        <v>209</v>
      </c>
      <c r="E219" s="11" t="s">
        <v>40</v>
      </c>
      <c r="F219" s="21" t="n">
        <v>0.345241824228331</v>
      </c>
      <c r="G219" s="21" t="n">
        <v>0.455278224773498</v>
      </c>
      <c r="H219" s="21" t="n">
        <v>0.33280947217905</v>
      </c>
      <c r="I219" s="21" t="n">
        <v>0.36850609455099</v>
      </c>
      <c r="J219" s="22" t="n">
        <v>0.0743397781732265</v>
      </c>
      <c r="K219" s="22" t="n">
        <v>0.0409172143442777</v>
      </c>
      <c r="L219" s="22" t="n">
        <v>-0.00585796194155787</v>
      </c>
      <c r="M219" s="22" t="n">
        <v>0.154537518288011</v>
      </c>
      <c r="N219" s="23" t="n">
        <v>0.0692425651047735</v>
      </c>
      <c r="O219" s="23" t="n">
        <v>0.138485130209547</v>
      </c>
      <c r="P219" s="11" t="n">
        <v>495</v>
      </c>
      <c r="Q219" s="11" t="n">
        <v>499</v>
      </c>
      <c r="R219" s="11" t="n">
        <v>3643</v>
      </c>
      <c r="S219" s="11" t="n">
        <v>3305</v>
      </c>
      <c r="T219" s="11" t="n">
        <v>174</v>
      </c>
      <c r="U219" s="11" t="n">
        <v>225</v>
      </c>
      <c r="V219" s="11" t="n">
        <v>174</v>
      </c>
      <c r="W219" s="11"/>
    </row>
    <row r="220" customFormat="false" ht="15" hidden="false" customHeight="false" outlineLevel="0" collapsed="false">
      <c r="A220" s="11" t="s">
        <v>87</v>
      </c>
      <c r="B220" s="11" t="s">
        <v>98</v>
      </c>
      <c r="C220" s="11" t="s">
        <v>214</v>
      </c>
      <c r="D220" s="11" t="s">
        <v>209</v>
      </c>
      <c r="E220" s="11" t="s">
        <v>41</v>
      </c>
      <c r="F220" s="21" t="n">
        <v>0.448316110400516</v>
      </c>
      <c r="G220" s="21" t="n">
        <v>0.368748470603454</v>
      </c>
      <c r="H220" s="21" t="n">
        <v>0.319937624626137</v>
      </c>
      <c r="I220" s="21" t="n">
        <v>0.378171056198792</v>
      </c>
      <c r="J220" s="22" t="n">
        <v>-0.137801071369718</v>
      </c>
      <c r="K220" s="22" t="n">
        <v>0.0503021678875849</v>
      </c>
      <c r="L220" s="22" t="n">
        <v>-0.236393320429384</v>
      </c>
      <c r="M220" s="22" t="n">
        <v>-0.0392088223100513</v>
      </c>
      <c r="N220" s="23" t="n">
        <v>0.00615391066402038</v>
      </c>
      <c r="O220" s="23" t="n">
        <v>0.0205130355467346</v>
      </c>
      <c r="P220" s="11" t="n">
        <v>352</v>
      </c>
      <c r="Q220" s="11" t="n">
        <v>292</v>
      </c>
      <c r="R220" s="11" t="n">
        <v>3786</v>
      </c>
      <c r="S220" s="11" t="n">
        <v>3512</v>
      </c>
      <c r="T220" s="11" t="n">
        <v>141</v>
      </c>
      <c r="U220" s="11" t="n">
        <v>108</v>
      </c>
      <c r="V220" s="11" t="n">
        <v>108</v>
      </c>
      <c r="W220" s="11"/>
    </row>
    <row r="221" customFormat="false" ht="15" hidden="false" customHeight="false" outlineLevel="0" collapsed="false">
      <c r="A221" s="11" t="s">
        <v>87</v>
      </c>
      <c r="B221" s="11" t="s">
        <v>98</v>
      </c>
      <c r="C221" s="11" t="s">
        <v>214</v>
      </c>
      <c r="D221" s="11" t="s">
        <v>209</v>
      </c>
      <c r="E221" s="11" t="s">
        <v>42</v>
      </c>
      <c r="F221" s="21" t="n">
        <v>0.171602025029126</v>
      </c>
      <c r="G221" s="21" t="n">
        <v>0.410270964245441</v>
      </c>
      <c r="H221" s="21" t="n">
        <v>0.351959306539301</v>
      </c>
      <c r="I221" s="21" t="n">
        <v>0.37476285811562</v>
      </c>
      <c r="J221" s="22" t="n">
        <v>0.215865387639996</v>
      </c>
      <c r="K221" s="22" t="n">
        <v>0.0353076698598088</v>
      </c>
      <c r="L221" s="22" t="n">
        <v>0.146662354714771</v>
      </c>
      <c r="M221" s="22" t="n">
        <v>0.285068420565221</v>
      </c>
      <c r="N221" s="23" t="n">
        <v>9.72628031888118E-010</v>
      </c>
      <c r="O221" s="23" t="n">
        <v>9.72628031888118E-009</v>
      </c>
      <c r="P221" s="11" t="n">
        <v>533</v>
      </c>
      <c r="Q221" s="11" t="n">
        <v>441</v>
      </c>
      <c r="R221" s="11" t="n">
        <v>3605</v>
      </c>
      <c r="S221" s="11" t="n">
        <v>3363</v>
      </c>
      <c r="T221" s="11" t="n">
        <v>106</v>
      </c>
      <c r="U221" s="11" t="n">
        <v>179</v>
      </c>
      <c r="V221" s="11" t="n">
        <v>106</v>
      </c>
      <c r="W221" s="11"/>
    </row>
    <row r="222" customFormat="false" ht="15" hidden="false" customHeight="false" outlineLevel="0" collapsed="false">
      <c r="A222" s="11" t="s">
        <v>87</v>
      </c>
      <c r="B222" s="11" t="s">
        <v>100</v>
      </c>
      <c r="C222" s="11" t="s">
        <v>215</v>
      </c>
      <c r="D222" s="11" t="s">
        <v>209</v>
      </c>
      <c r="E222" s="11" t="s">
        <v>33</v>
      </c>
      <c r="F222" s="21" t="n">
        <v>0.458216189394999</v>
      </c>
      <c r="G222" s="21" t="n">
        <v>0.399732457617242</v>
      </c>
      <c r="H222" s="21" t="n">
        <v>0.377399337299505</v>
      </c>
      <c r="I222" s="21" t="n">
        <v>0.353866769300857</v>
      </c>
      <c r="J222" s="22" t="n">
        <v>-0.0349511637791098</v>
      </c>
      <c r="K222" s="22" t="n">
        <v>0.0403295908734713</v>
      </c>
      <c r="L222" s="22" t="n">
        <v>-0.113997161891114</v>
      </c>
      <c r="M222" s="22" t="n">
        <v>0.044094834332894</v>
      </c>
      <c r="N222" s="23" t="n">
        <v>0.38614027984932</v>
      </c>
      <c r="O222" s="23" t="n">
        <v>0.700565802621603</v>
      </c>
      <c r="P222" s="11" t="n">
        <v>618</v>
      </c>
      <c r="Q222" s="11" t="n">
        <v>411</v>
      </c>
      <c r="R222" s="11" t="n">
        <v>3867</v>
      </c>
      <c r="S222" s="11" t="n">
        <v>4136</v>
      </c>
      <c r="T222" s="11" t="n">
        <v>280</v>
      </c>
      <c r="U222" s="11" t="n">
        <v>164</v>
      </c>
      <c r="V222" s="11" t="n">
        <v>164</v>
      </c>
      <c r="W222" s="11"/>
    </row>
    <row r="223" customFormat="false" ht="15" hidden="false" customHeight="false" outlineLevel="0" collapsed="false">
      <c r="A223" s="11" t="s">
        <v>87</v>
      </c>
      <c r="B223" s="11" t="s">
        <v>100</v>
      </c>
      <c r="C223" s="11" t="s">
        <v>215</v>
      </c>
      <c r="D223" s="11" t="s">
        <v>209</v>
      </c>
      <c r="E223" s="11" t="s">
        <v>34</v>
      </c>
      <c r="F223" s="21" t="n">
        <v>0.556945496170734</v>
      </c>
      <c r="G223" s="21" t="n">
        <v>0.4622648781907</v>
      </c>
      <c r="H223" s="21" t="n">
        <v>0.385030618325731</v>
      </c>
      <c r="I223" s="21" t="n">
        <v>0.356661495203923</v>
      </c>
      <c r="J223" s="22" t="n">
        <v>-0.0663114948582266</v>
      </c>
      <c r="K223" s="22" t="n">
        <v>0.0597203304447193</v>
      </c>
      <c r="L223" s="22" t="n">
        <v>-0.183363342529876</v>
      </c>
      <c r="M223" s="22" t="n">
        <v>0.0507403528134232</v>
      </c>
      <c r="N223" s="23" t="n">
        <v>0.26684083520689</v>
      </c>
      <c r="O223" s="23" t="n">
        <v>0.700565802621603</v>
      </c>
      <c r="P223" s="11" t="n">
        <v>213</v>
      </c>
      <c r="Q223" s="11" t="n">
        <v>269</v>
      </c>
      <c r="R223" s="11" t="n">
        <v>4272</v>
      </c>
      <c r="S223" s="11" t="n">
        <v>4278</v>
      </c>
      <c r="T223" s="11" t="n">
        <v>110</v>
      </c>
      <c r="U223" s="11" t="n">
        <v>109</v>
      </c>
      <c r="V223" s="11" t="n">
        <v>109</v>
      </c>
      <c r="W223" s="11"/>
    </row>
    <row r="224" customFormat="false" ht="15" hidden="false" customHeight="false" outlineLevel="0" collapsed="false">
      <c r="A224" s="11" t="s">
        <v>87</v>
      </c>
      <c r="B224" s="11" t="s">
        <v>100</v>
      </c>
      <c r="C224" s="11" t="s">
        <v>215</v>
      </c>
      <c r="D224" s="11" t="s">
        <v>209</v>
      </c>
      <c r="E224" s="11" t="s">
        <v>35</v>
      </c>
      <c r="F224" s="21" t="n">
        <v>0.38085628431664</v>
      </c>
      <c r="G224" s="21" t="n">
        <v>0.326390666812521</v>
      </c>
      <c r="H224" s="21" t="n">
        <v>0.387971581125836</v>
      </c>
      <c r="I224" s="21" t="n">
        <v>0.364360516801233</v>
      </c>
      <c r="J224" s="22" t="n">
        <v>-0.0308545531795166</v>
      </c>
      <c r="K224" s="22" t="n">
        <v>0.0382890442068165</v>
      </c>
      <c r="L224" s="22" t="n">
        <v>-0.105901079824877</v>
      </c>
      <c r="M224" s="22" t="n">
        <v>0.0441919734658438</v>
      </c>
      <c r="N224" s="23" t="n">
        <v>0.420339481572962</v>
      </c>
      <c r="O224" s="23" t="n">
        <v>0.700565802621603</v>
      </c>
      <c r="P224" s="11" t="n">
        <v>427</v>
      </c>
      <c r="Q224" s="11" t="n">
        <v>564</v>
      </c>
      <c r="R224" s="11" t="n">
        <v>4058</v>
      </c>
      <c r="S224" s="11" t="n">
        <v>3983</v>
      </c>
      <c r="T224" s="11" t="n">
        <v>168</v>
      </c>
      <c r="U224" s="11" t="n">
        <v>184</v>
      </c>
      <c r="V224" s="11" t="n">
        <v>168</v>
      </c>
      <c r="W224" s="11"/>
    </row>
    <row r="225" customFormat="false" ht="15" hidden="false" customHeight="false" outlineLevel="0" collapsed="false">
      <c r="A225" s="11" t="s">
        <v>87</v>
      </c>
      <c r="B225" s="11" t="s">
        <v>100</v>
      </c>
      <c r="C225" s="11" t="s">
        <v>215</v>
      </c>
      <c r="D225" s="11" t="s">
        <v>209</v>
      </c>
      <c r="E225" s="11" t="s">
        <v>36</v>
      </c>
      <c r="F225" s="21" t="n">
        <v>0.282424759343402</v>
      </c>
      <c r="G225" s="21" t="n">
        <v>0.251299376842321</v>
      </c>
      <c r="H225" s="21" t="n">
        <v>0.403898401867061</v>
      </c>
      <c r="I225" s="21" t="n">
        <v>0.378591561439575</v>
      </c>
      <c r="J225" s="22" t="n">
        <v>-0.0058185420735962</v>
      </c>
      <c r="K225" s="22" t="n">
        <v>0.0408909801732529</v>
      </c>
      <c r="L225" s="22" t="n">
        <v>-0.0859648632131718</v>
      </c>
      <c r="M225" s="22" t="n">
        <v>0.0743277790659794</v>
      </c>
      <c r="N225" s="23" t="n">
        <v>0.886847767437334</v>
      </c>
      <c r="O225" s="23" t="n">
        <v>0.974179235112179</v>
      </c>
      <c r="P225" s="11" t="n">
        <v>545</v>
      </c>
      <c r="Q225" s="11" t="n">
        <v>394</v>
      </c>
      <c r="R225" s="11" t="n">
        <v>3940</v>
      </c>
      <c r="S225" s="11" t="n">
        <v>4153</v>
      </c>
      <c r="T225" s="11" t="n">
        <v>157</v>
      </c>
      <c r="U225" s="11" t="n">
        <v>99</v>
      </c>
      <c r="V225" s="11" t="n">
        <v>99</v>
      </c>
      <c r="W225" s="11"/>
    </row>
    <row r="226" customFormat="false" ht="15" hidden="false" customHeight="false" outlineLevel="0" collapsed="false">
      <c r="A226" s="11" t="s">
        <v>87</v>
      </c>
      <c r="B226" s="11" t="s">
        <v>100</v>
      </c>
      <c r="C226" s="11" t="s">
        <v>215</v>
      </c>
      <c r="D226" s="11" t="s">
        <v>209</v>
      </c>
      <c r="E226" s="11" t="s">
        <v>37</v>
      </c>
      <c r="F226" s="21" t="n">
        <v>0.388103495368394</v>
      </c>
      <c r="G226" s="21" t="n">
        <v>0.395211859171349</v>
      </c>
      <c r="H226" s="21" t="n">
        <v>0.386874058402014</v>
      </c>
      <c r="I226" s="21" t="n">
        <v>0.350049592576989</v>
      </c>
      <c r="J226" s="22" t="n">
        <v>0.0439328296279799</v>
      </c>
      <c r="K226" s="22" t="n">
        <v>0.0439517271700589</v>
      </c>
      <c r="L226" s="22" t="n">
        <v>-0.0422125556253356</v>
      </c>
      <c r="M226" s="22" t="n">
        <v>0.130078214881295</v>
      </c>
      <c r="N226" s="23" t="n">
        <v>0.317518628693409</v>
      </c>
      <c r="O226" s="23" t="n">
        <v>0.700565802621603</v>
      </c>
      <c r="P226" s="11" t="n">
        <v>503</v>
      </c>
      <c r="Q226" s="11" t="n">
        <v>402</v>
      </c>
      <c r="R226" s="11" t="n">
        <v>3982</v>
      </c>
      <c r="S226" s="11" t="n">
        <v>4145</v>
      </c>
      <c r="T226" s="11" t="n">
        <v>180</v>
      </c>
      <c r="U226" s="11" t="n">
        <v>159</v>
      </c>
      <c r="V226" s="11" t="n">
        <v>159</v>
      </c>
      <c r="W226" s="11"/>
    </row>
    <row r="227" customFormat="false" ht="15" hidden="false" customHeight="false" outlineLevel="0" collapsed="false">
      <c r="A227" s="11" t="s">
        <v>87</v>
      </c>
      <c r="B227" s="11" t="s">
        <v>100</v>
      </c>
      <c r="C227" s="11" t="s">
        <v>215</v>
      </c>
      <c r="D227" s="11" t="s">
        <v>209</v>
      </c>
      <c r="E227" s="11" t="s">
        <v>38</v>
      </c>
      <c r="F227" s="21" t="n">
        <v>0.377803761417886</v>
      </c>
      <c r="G227" s="21" t="n">
        <v>0.272625567153962</v>
      </c>
      <c r="H227" s="21" t="n">
        <v>0.387397339966468</v>
      </c>
      <c r="I227" s="21" t="n">
        <v>0.359389093851415</v>
      </c>
      <c r="J227" s="22" t="n">
        <v>-0.0771699481488711</v>
      </c>
      <c r="K227" s="22" t="n">
        <v>0.0536965435094992</v>
      </c>
      <c r="L227" s="22" t="n">
        <v>-0.182415173427489</v>
      </c>
      <c r="M227" s="22" t="n">
        <v>0.0280752771297473</v>
      </c>
      <c r="N227" s="23" t="n">
        <v>0.150675584826144</v>
      </c>
      <c r="O227" s="23" t="n">
        <v>0.700565802621603</v>
      </c>
      <c r="P227" s="11" t="n">
        <v>231</v>
      </c>
      <c r="Q227" s="11" t="n">
        <v>309</v>
      </c>
      <c r="R227" s="11" t="n">
        <v>4254</v>
      </c>
      <c r="S227" s="11" t="n">
        <v>4238</v>
      </c>
      <c r="T227" s="11" t="n">
        <v>86</v>
      </c>
      <c r="U227" s="11" t="n">
        <v>85</v>
      </c>
      <c r="V227" s="11" t="n">
        <v>85</v>
      </c>
      <c r="W227" s="11"/>
    </row>
    <row r="228" customFormat="false" ht="15" hidden="false" customHeight="false" outlineLevel="0" collapsed="false">
      <c r="A228" s="11" t="s">
        <v>87</v>
      </c>
      <c r="B228" s="11" t="s">
        <v>100</v>
      </c>
      <c r="C228" s="11" t="s">
        <v>215</v>
      </c>
      <c r="D228" s="11" t="s">
        <v>209</v>
      </c>
      <c r="E228" s="11" t="s">
        <v>39</v>
      </c>
      <c r="F228" s="21" t="n">
        <v>0.387473572969237</v>
      </c>
      <c r="G228" s="21" t="n">
        <v>0.372191083163754</v>
      </c>
      <c r="H228" s="21" t="n">
        <v>0.386985556246396</v>
      </c>
      <c r="I228" s="21" t="n">
        <v>0.355849962135754</v>
      </c>
      <c r="J228" s="22" t="n">
        <v>0.01585310430516</v>
      </c>
      <c r="K228" s="22" t="n">
        <v>0.0478863907277567</v>
      </c>
      <c r="L228" s="22" t="n">
        <v>-0.0780042215212431</v>
      </c>
      <c r="M228" s="22" t="n">
        <v>0.109710430131563</v>
      </c>
      <c r="N228" s="23" t="n">
        <v>0.74060175505919</v>
      </c>
      <c r="O228" s="23" t="n">
        <v>0.974179235112179</v>
      </c>
      <c r="P228" s="11" t="n">
        <v>459</v>
      </c>
      <c r="Q228" s="11" t="n">
        <v>605</v>
      </c>
      <c r="R228" s="11" t="n">
        <v>4026</v>
      </c>
      <c r="S228" s="11" t="n">
        <v>3942</v>
      </c>
      <c r="T228" s="11" t="n">
        <v>201</v>
      </c>
      <c r="U228" s="11" t="n">
        <v>225</v>
      </c>
      <c r="V228" s="11" t="n">
        <v>201</v>
      </c>
      <c r="W228" s="11"/>
    </row>
    <row r="229" customFormat="false" ht="15" hidden="false" customHeight="false" outlineLevel="0" collapsed="false">
      <c r="A229" s="11" t="s">
        <v>87</v>
      </c>
      <c r="B229" s="11" t="s">
        <v>100</v>
      </c>
      <c r="C229" s="11" t="s">
        <v>215</v>
      </c>
      <c r="D229" s="11" t="s">
        <v>209</v>
      </c>
      <c r="E229" s="11" t="s">
        <v>40</v>
      </c>
      <c r="F229" s="21" t="n">
        <v>0.346156597250061</v>
      </c>
      <c r="G229" s="21" t="n">
        <v>0.320555252534055</v>
      </c>
      <c r="H229" s="21" t="n">
        <v>0.391529017170805</v>
      </c>
      <c r="I229" s="21" t="n">
        <v>0.361208684562528</v>
      </c>
      <c r="J229" s="22" t="n">
        <v>0.0047189878922704</v>
      </c>
      <c r="K229" s="22" t="n">
        <v>0.0382229123618655</v>
      </c>
      <c r="L229" s="22" t="n">
        <v>-0.0701979203369859</v>
      </c>
      <c r="M229" s="22" t="n">
        <v>0.0796358961215267</v>
      </c>
      <c r="N229" s="23" t="n">
        <v>0.901743113859491</v>
      </c>
      <c r="O229" s="23" t="n">
        <v>0.974179235112179</v>
      </c>
      <c r="P229" s="11" t="n">
        <v>522</v>
      </c>
      <c r="Q229" s="11" t="n">
        <v>615</v>
      </c>
      <c r="R229" s="11" t="n">
        <v>3963</v>
      </c>
      <c r="S229" s="11" t="n">
        <v>3932</v>
      </c>
      <c r="T229" s="11" t="n">
        <v>186</v>
      </c>
      <c r="U229" s="11" t="n">
        <v>197</v>
      </c>
      <c r="V229" s="11" t="n">
        <v>186</v>
      </c>
      <c r="W229" s="11"/>
    </row>
    <row r="230" customFormat="false" ht="15" hidden="false" customHeight="false" outlineLevel="0" collapsed="false">
      <c r="A230" s="11" t="s">
        <v>87</v>
      </c>
      <c r="B230" s="11" t="s">
        <v>100</v>
      </c>
      <c r="C230" s="11" t="s">
        <v>215</v>
      </c>
      <c r="D230" s="11" t="s">
        <v>209</v>
      </c>
      <c r="E230" s="11" t="s">
        <v>41</v>
      </c>
      <c r="F230" s="21" t="n">
        <v>0.466139461441853</v>
      </c>
      <c r="G230" s="21" t="n">
        <v>0.504995998190686</v>
      </c>
      <c r="H230" s="21" t="n">
        <v>0.376302792565564</v>
      </c>
      <c r="I230" s="21" t="n">
        <v>0.334571633636637</v>
      </c>
      <c r="J230" s="22" t="n">
        <v>0.0805876956777585</v>
      </c>
      <c r="K230" s="22" t="n">
        <v>0.0467251893043279</v>
      </c>
      <c r="L230" s="22" t="n">
        <v>-0.0109936753587242</v>
      </c>
      <c r="M230" s="22" t="n">
        <v>0.172169066714241</v>
      </c>
      <c r="N230" s="23" t="n">
        <v>0.0845786118192812</v>
      </c>
      <c r="O230" s="23" t="n">
        <v>0.700565802621603</v>
      </c>
      <c r="P230" s="11" t="n">
        <v>407</v>
      </c>
      <c r="Q230" s="11" t="n">
        <v>343</v>
      </c>
      <c r="R230" s="11" t="n">
        <v>4078</v>
      </c>
      <c r="S230" s="11" t="n">
        <v>4204</v>
      </c>
      <c r="T230" s="11" t="n">
        <v>189</v>
      </c>
      <c r="U230" s="11" t="n">
        <v>174</v>
      </c>
      <c r="V230" s="11" t="n">
        <v>174</v>
      </c>
      <c r="W230" s="11"/>
    </row>
    <row r="231" customFormat="false" ht="15" hidden="false" customHeight="false" outlineLevel="0" collapsed="false">
      <c r="A231" s="11" t="s">
        <v>87</v>
      </c>
      <c r="B231" s="11" t="s">
        <v>100</v>
      </c>
      <c r="C231" s="11" t="s">
        <v>215</v>
      </c>
      <c r="D231" s="11" t="s">
        <v>209</v>
      </c>
      <c r="E231" s="11" t="s">
        <v>42</v>
      </c>
      <c r="F231" s="21" t="n">
        <v>0.382805824569301</v>
      </c>
      <c r="G231" s="21" t="n">
        <v>0.353887008883932</v>
      </c>
      <c r="H231" s="21" t="n">
        <v>0.3874911211423</v>
      </c>
      <c r="I231" s="21" t="n">
        <v>0.357327981831707</v>
      </c>
      <c r="J231" s="22" t="n">
        <v>0.00124432362522392</v>
      </c>
      <c r="K231" s="22" t="n">
        <v>0.0384439921724956</v>
      </c>
      <c r="L231" s="22" t="n">
        <v>-0.0741059010328675</v>
      </c>
      <c r="M231" s="22" t="n">
        <v>0.0765945482833154</v>
      </c>
      <c r="N231" s="23" t="n">
        <v>0.974179235112179</v>
      </c>
      <c r="O231" s="23" t="n">
        <v>0.974179235112179</v>
      </c>
      <c r="P231" s="11" t="n">
        <v>560</v>
      </c>
      <c r="Q231" s="11" t="n">
        <v>635</v>
      </c>
      <c r="R231" s="11" t="n">
        <v>3925</v>
      </c>
      <c r="S231" s="11" t="n">
        <v>3912</v>
      </c>
      <c r="T231" s="11" t="n">
        <v>213</v>
      </c>
      <c r="U231" s="11" t="n">
        <v>223</v>
      </c>
      <c r="V231" s="11" t="n">
        <v>213</v>
      </c>
      <c r="W231" s="11"/>
    </row>
    <row r="232" customFormat="false" ht="15" hidden="false" customHeight="false" outlineLevel="0" collapsed="false">
      <c r="A232" s="11" t="s">
        <v>87</v>
      </c>
      <c r="B232" s="11" t="s">
        <v>102</v>
      </c>
      <c r="C232" s="11" t="s">
        <v>216</v>
      </c>
      <c r="D232" s="11" t="s">
        <v>209</v>
      </c>
      <c r="E232" s="11" t="s">
        <v>33</v>
      </c>
      <c r="F232" s="21" t="n">
        <v>0.0711527927156464</v>
      </c>
      <c r="G232" s="21" t="n">
        <v>0.0946111963865339</v>
      </c>
      <c r="H232" s="21" t="n">
        <v>0.0788957604861698</v>
      </c>
      <c r="I232" s="21" t="n">
        <v>0.106957476983873</v>
      </c>
      <c r="J232" s="22" t="n">
        <v>-0.00460331282681563</v>
      </c>
      <c r="K232" s="22" t="n">
        <v>0.0214960778714129</v>
      </c>
      <c r="L232" s="22" t="n">
        <v>-0.0467356254547849</v>
      </c>
      <c r="M232" s="22" t="n">
        <v>0.0375289998011536</v>
      </c>
      <c r="N232" s="23" t="n">
        <v>0.83043270666662</v>
      </c>
      <c r="O232" s="23" t="n">
        <v>0.872800086555113</v>
      </c>
      <c r="P232" s="11" t="n">
        <v>599</v>
      </c>
      <c r="Q232" s="11" t="n">
        <v>391</v>
      </c>
      <c r="R232" s="11" t="n">
        <v>3790</v>
      </c>
      <c r="S232" s="11" t="n">
        <v>3872</v>
      </c>
      <c r="T232" s="11" t="n">
        <v>54</v>
      </c>
      <c r="U232" s="11" t="n">
        <v>37</v>
      </c>
      <c r="V232" s="11" t="n">
        <v>37</v>
      </c>
      <c r="W232" s="11"/>
    </row>
    <row r="233" customFormat="false" ht="15" hidden="false" customHeight="false" outlineLevel="0" collapsed="false">
      <c r="A233" s="11" t="s">
        <v>87</v>
      </c>
      <c r="B233" s="11" t="s">
        <v>102</v>
      </c>
      <c r="C233" s="11" t="s">
        <v>216</v>
      </c>
      <c r="D233" s="11" t="s">
        <v>209</v>
      </c>
      <c r="E233" s="11" t="s">
        <v>34</v>
      </c>
      <c r="F233" s="21" t="n">
        <v>0.0207619547844744</v>
      </c>
      <c r="G233" s="21" t="n">
        <v>0.0904326944070404</v>
      </c>
      <c r="H233" s="21" t="n">
        <v>0.0786607357914121</v>
      </c>
      <c r="I233" s="21" t="n">
        <v>0.106138879396373</v>
      </c>
      <c r="J233" s="22" t="n">
        <v>0.0421925960176054</v>
      </c>
      <c r="K233" s="22" t="n">
        <v>0.0293796034341465</v>
      </c>
      <c r="L233" s="22" t="n">
        <v>-0.0153914267133217</v>
      </c>
      <c r="M233" s="22" t="n">
        <v>0.0997766187485325</v>
      </c>
      <c r="N233" s="23" t="n">
        <v>0.15096858595827</v>
      </c>
      <c r="O233" s="23" t="n">
        <v>0.30193717191654</v>
      </c>
      <c r="P233" s="11" t="n">
        <v>204</v>
      </c>
      <c r="Q233" s="11" t="n">
        <v>266</v>
      </c>
      <c r="R233" s="11" t="n">
        <v>4185</v>
      </c>
      <c r="S233" s="11" t="n">
        <v>3997</v>
      </c>
      <c r="T233" s="11" t="n">
        <v>2</v>
      </c>
      <c r="U233" s="11" t="n">
        <v>21</v>
      </c>
      <c r="V233" s="11" t="n">
        <v>2</v>
      </c>
      <c r="W233" s="11"/>
    </row>
    <row r="234" customFormat="false" ht="15" hidden="false" customHeight="false" outlineLevel="0" collapsed="false">
      <c r="A234" s="11" t="s">
        <v>87</v>
      </c>
      <c r="B234" s="11" t="s">
        <v>102</v>
      </c>
      <c r="C234" s="11" t="s">
        <v>216</v>
      </c>
      <c r="D234" s="11" t="s">
        <v>209</v>
      </c>
      <c r="E234" s="11" t="s">
        <v>35</v>
      </c>
      <c r="F234" s="21" t="n">
        <v>0.0860955649372365</v>
      </c>
      <c r="G234" s="21" t="n">
        <v>0.116590981385463</v>
      </c>
      <c r="H234" s="21" t="n">
        <v>0.0767806630856093</v>
      </c>
      <c r="I234" s="21" t="n">
        <v>0.103581862839367</v>
      </c>
      <c r="J234" s="22" t="n">
        <v>0.00369421669446893</v>
      </c>
      <c r="K234" s="22" t="n">
        <v>0.0230740276312833</v>
      </c>
      <c r="L234" s="22" t="n">
        <v>-0.0415308774628463</v>
      </c>
      <c r="M234" s="22" t="n">
        <v>0.0489193108517842</v>
      </c>
      <c r="N234" s="23" t="n">
        <v>0.872800086555113</v>
      </c>
      <c r="O234" s="23" t="n">
        <v>0.872800086555113</v>
      </c>
      <c r="P234" s="11" t="n">
        <v>417</v>
      </c>
      <c r="Q234" s="11" t="n">
        <v>523</v>
      </c>
      <c r="R234" s="11" t="n">
        <v>3972</v>
      </c>
      <c r="S234" s="11" t="n">
        <v>3740</v>
      </c>
      <c r="T234" s="11" t="n">
        <v>43</v>
      </c>
      <c r="U234" s="11" t="n">
        <v>61</v>
      </c>
      <c r="V234" s="11" t="n">
        <v>43</v>
      </c>
      <c r="W234" s="11"/>
    </row>
    <row r="235" customFormat="false" ht="15" hidden="false" customHeight="false" outlineLevel="0" collapsed="false">
      <c r="A235" s="11" t="s">
        <v>87</v>
      </c>
      <c r="B235" s="11" t="s">
        <v>102</v>
      </c>
      <c r="C235" s="11" t="s">
        <v>216</v>
      </c>
      <c r="D235" s="11" t="s">
        <v>209</v>
      </c>
      <c r="E235" s="11" t="s">
        <v>36</v>
      </c>
      <c r="F235" s="21" t="n">
        <v>0.0440207013664959</v>
      </c>
      <c r="G235" s="21" t="n">
        <v>0.0535397218498887</v>
      </c>
      <c r="H235" s="21" t="n">
        <v>0.0836461533257838</v>
      </c>
      <c r="I235" s="21" t="n">
        <v>0.117002595878183</v>
      </c>
      <c r="J235" s="22" t="n">
        <v>-0.0238374220690061</v>
      </c>
      <c r="K235" s="22" t="n">
        <v>0.0179132717033826</v>
      </c>
      <c r="L235" s="22" t="n">
        <v>-0.058947434607636</v>
      </c>
      <c r="M235" s="22" t="n">
        <v>0.0112725904696237</v>
      </c>
      <c r="N235" s="23" t="n">
        <v>0.183283490650708</v>
      </c>
      <c r="O235" s="23" t="n">
        <v>0.305472484417847</v>
      </c>
      <c r="P235" s="11" t="n">
        <v>545</v>
      </c>
      <c r="Q235" s="11" t="n">
        <v>373</v>
      </c>
      <c r="R235" s="11" t="n">
        <v>3844</v>
      </c>
      <c r="S235" s="11" t="n">
        <v>3890</v>
      </c>
      <c r="T235" s="11" t="n">
        <v>33</v>
      </c>
      <c r="U235" s="11" t="n">
        <v>20</v>
      </c>
      <c r="V235" s="11" t="n">
        <v>20</v>
      </c>
      <c r="W235" s="11"/>
    </row>
    <row r="236" customFormat="false" ht="15" hidden="false" customHeight="false" outlineLevel="0" collapsed="false">
      <c r="A236" s="11" t="s">
        <v>87</v>
      </c>
      <c r="B236" s="11" t="s">
        <v>102</v>
      </c>
      <c r="C236" s="11" t="s">
        <v>216</v>
      </c>
      <c r="D236" s="11" t="s">
        <v>209</v>
      </c>
      <c r="E236" s="11" t="s">
        <v>37</v>
      </c>
      <c r="F236" s="21" t="n">
        <v>0.142537318603319</v>
      </c>
      <c r="G236" s="21" t="n">
        <v>0.115133431080993</v>
      </c>
      <c r="H236" s="21" t="n">
        <v>0.0682103490087157</v>
      </c>
      <c r="I236" s="21" t="n">
        <v>0.104462428730798</v>
      </c>
      <c r="J236" s="22" t="n">
        <v>-0.0636559672444079</v>
      </c>
      <c r="K236" s="22" t="n">
        <v>0.0395171822987619</v>
      </c>
      <c r="L236" s="22" t="n">
        <v>-0.141109644549981</v>
      </c>
      <c r="M236" s="22" t="n">
        <v>0.0137977100611655</v>
      </c>
      <c r="N236" s="23" t="n">
        <v>0.107213997198545</v>
      </c>
      <c r="O236" s="23" t="n">
        <v>0.30193717191654</v>
      </c>
      <c r="P236" s="11" t="n">
        <v>485</v>
      </c>
      <c r="Q236" s="11" t="n">
        <v>363</v>
      </c>
      <c r="R236" s="11" t="n">
        <v>3904</v>
      </c>
      <c r="S236" s="11" t="n">
        <v>3900</v>
      </c>
      <c r="T236" s="11" t="n">
        <v>48</v>
      </c>
      <c r="U236" s="11" t="n">
        <v>42</v>
      </c>
      <c r="V236" s="11" t="n">
        <v>42</v>
      </c>
      <c r="W236" s="11"/>
    </row>
    <row r="237" customFormat="false" ht="15" hidden="false" customHeight="false" outlineLevel="0" collapsed="false">
      <c r="A237" s="11" t="s">
        <v>87</v>
      </c>
      <c r="B237" s="11" t="s">
        <v>102</v>
      </c>
      <c r="C237" s="11" t="s">
        <v>216</v>
      </c>
      <c r="D237" s="11" t="s">
        <v>209</v>
      </c>
      <c r="E237" s="11" t="s">
        <v>38</v>
      </c>
      <c r="F237" s="21" t="n">
        <v>0.0667598631293185</v>
      </c>
      <c r="G237" s="21" t="n">
        <v>0.156670884683465</v>
      </c>
      <c r="H237" s="21" t="n">
        <v>0.078434398810055</v>
      </c>
      <c r="I237" s="21" t="n">
        <v>0.104686352577706</v>
      </c>
      <c r="J237" s="22" t="n">
        <v>0.0636590677864947</v>
      </c>
      <c r="K237" s="22" t="n">
        <v>0.0306958784392613</v>
      </c>
      <c r="L237" s="22" t="n">
        <v>0.00349514604554257</v>
      </c>
      <c r="M237" s="22" t="n">
        <v>0.123822989527447</v>
      </c>
      <c r="N237" s="23" t="n">
        <v>0.038091971901467</v>
      </c>
      <c r="O237" s="23" t="n">
        <v>0.190459859507335</v>
      </c>
      <c r="P237" s="11" t="n">
        <v>228</v>
      </c>
      <c r="Q237" s="11" t="n">
        <v>287</v>
      </c>
      <c r="R237" s="11" t="n">
        <v>4161</v>
      </c>
      <c r="S237" s="11" t="n">
        <v>3976</v>
      </c>
      <c r="T237" s="11" t="n">
        <v>17</v>
      </c>
      <c r="U237" s="11" t="n">
        <v>45</v>
      </c>
      <c r="V237" s="11" t="n">
        <v>17</v>
      </c>
      <c r="W237" s="11"/>
    </row>
    <row r="238" customFormat="false" ht="15" hidden="false" customHeight="false" outlineLevel="0" collapsed="false">
      <c r="A238" s="11" t="s">
        <v>87</v>
      </c>
      <c r="B238" s="11" t="s">
        <v>102</v>
      </c>
      <c r="C238" s="11" t="s">
        <v>216</v>
      </c>
      <c r="D238" s="11" t="s">
        <v>209</v>
      </c>
      <c r="E238" s="11" t="s">
        <v>39</v>
      </c>
      <c r="F238" s="21" t="n">
        <v>0.0279313474444428</v>
      </c>
      <c r="G238" s="21" t="n">
        <v>0.0649172455475849</v>
      </c>
      <c r="H238" s="21" t="n">
        <v>0.0844895107478464</v>
      </c>
      <c r="I238" s="21" t="n">
        <v>0.109449179475496</v>
      </c>
      <c r="J238" s="22" t="n">
        <v>0.0120262293754932</v>
      </c>
      <c r="K238" s="22" t="n">
        <v>0.0160439828797266</v>
      </c>
      <c r="L238" s="22" t="n">
        <v>-0.019419977068771</v>
      </c>
      <c r="M238" s="22" t="n">
        <v>0.0434724358197573</v>
      </c>
      <c r="N238" s="23" t="n">
        <v>0.453508425196486</v>
      </c>
      <c r="O238" s="23" t="n">
        <v>0.647869178852122</v>
      </c>
      <c r="P238" s="11" t="n">
        <v>456</v>
      </c>
      <c r="Q238" s="11" t="n">
        <v>570</v>
      </c>
      <c r="R238" s="11" t="n">
        <v>3933</v>
      </c>
      <c r="S238" s="11" t="n">
        <v>3693</v>
      </c>
      <c r="T238" s="11" t="n">
        <v>20</v>
      </c>
      <c r="U238" s="11" t="n">
        <v>37</v>
      </c>
      <c r="V238" s="11" t="n">
        <v>20</v>
      </c>
      <c r="W238" s="11"/>
    </row>
    <row r="239" customFormat="false" ht="15" hidden="false" customHeight="false" outlineLevel="0" collapsed="false">
      <c r="A239" s="11" t="s">
        <v>87</v>
      </c>
      <c r="B239" s="11" t="s">
        <v>102</v>
      </c>
      <c r="C239" s="11" t="s">
        <v>216</v>
      </c>
      <c r="D239" s="11" t="s">
        <v>209</v>
      </c>
      <c r="E239" s="11" t="s">
        <v>40</v>
      </c>
      <c r="F239" s="21" t="n">
        <v>0.075816708739692</v>
      </c>
      <c r="G239" s="21" t="n">
        <v>0.171130843225642</v>
      </c>
      <c r="H239" s="21" t="n">
        <v>0.0782336534653337</v>
      </c>
      <c r="I239" s="21" t="n">
        <v>0.0985678718795322</v>
      </c>
      <c r="J239" s="22" t="n">
        <v>0.0749799160717518</v>
      </c>
      <c r="K239" s="22" t="n">
        <v>0.0227432039339043</v>
      </c>
      <c r="L239" s="22" t="n">
        <v>0.0304032363612994</v>
      </c>
      <c r="M239" s="22" t="n">
        <v>0.119556595782204</v>
      </c>
      <c r="N239" s="23" t="n">
        <v>0.000977912545686496</v>
      </c>
      <c r="O239" s="23" t="n">
        <v>0.00977912545686496</v>
      </c>
      <c r="P239" s="11" t="n">
        <v>511</v>
      </c>
      <c r="Q239" s="11" t="n">
        <v>581</v>
      </c>
      <c r="R239" s="11" t="n">
        <v>3878</v>
      </c>
      <c r="S239" s="11" t="n">
        <v>3682</v>
      </c>
      <c r="T239" s="11" t="n">
        <v>50</v>
      </c>
      <c r="U239" s="11" t="n">
        <v>99</v>
      </c>
      <c r="V239" s="11" t="n">
        <v>50</v>
      </c>
      <c r="W239" s="11"/>
    </row>
    <row r="240" customFormat="false" ht="15" hidden="false" customHeight="false" outlineLevel="0" collapsed="false">
      <c r="A240" s="11" t="s">
        <v>87</v>
      </c>
      <c r="B240" s="11" t="s">
        <v>102</v>
      </c>
      <c r="C240" s="11" t="s">
        <v>216</v>
      </c>
      <c r="D240" s="11" t="s">
        <v>209</v>
      </c>
      <c r="E240" s="11" t="s">
        <v>41</v>
      </c>
      <c r="F240" s="21" t="n">
        <v>0.106525326202848</v>
      </c>
      <c r="G240" s="21" t="n">
        <v>0.138663597058597</v>
      </c>
      <c r="H240" s="21" t="n">
        <v>0.0742046908047801</v>
      </c>
      <c r="I240" s="21" t="n">
        <v>0.101304359036599</v>
      </c>
      <c r="J240" s="22" t="n">
        <v>0.00503860262393073</v>
      </c>
      <c r="K240" s="22" t="n">
        <v>0.0312404632343314</v>
      </c>
      <c r="L240" s="22" t="n">
        <v>-0.0561927053153588</v>
      </c>
      <c r="M240" s="22" t="n">
        <v>0.0662699105632202</v>
      </c>
      <c r="N240" s="23" t="n">
        <v>0.871869327331893</v>
      </c>
      <c r="O240" s="23" t="n">
        <v>0.872800086555113</v>
      </c>
      <c r="P240" s="11" t="n">
        <v>388</v>
      </c>
      <c r="Q240" s="11" t="n">
        <v>308</v>
      </c>
      <c r="R240" s="11" t="n">
        <v>4001</v>
      </c>
      <c r="S240" s="11" t="n">
        <v>3955</v>
      </c>
      <c r="T240" s="11" t="n">
        <v>40</v>
      </c>
      <c r="U240" s="11" t="n">
        <v>43</v>
      </c>
      <c r="V240" s="11" t="n">
        <v>40</v>
      </c>
      <c r="W240" s="11"/>
    </row>
    <row r="241" customFormat="false" ht="15" hidden="false" customHeight="false" outlineLevel="0" collapsed="false">
      <c r="A241" s="11" t="s">
        <v>87</v>
      </c>
      <c r="B241" s="11" t="s">
        <v>102</v>
      </c>
      <c r="C241" s="11" t="s">
        <v>216</v>
      </c>
      <c r="D241" s="11" t="s">
        <v>209</v>
      </c>
      <c r="E241" s="11" t="s">
        <v>42</v>
      </c>
      <c r="F241" s="21" t="n">
        <v>0.0759588040733329</v>
      </c>
      <c r="G241" s="21" t="n">
        <v>0.0721456924862128</v>
      </c>
      <c r="H241" s="21" t="n">
        <v>0.0782145200595453</v>
      </c>
      <c r="I241" s="21" t="n">
        <v>0.108861058926339</v>
      </c>
      <c r="J241" s="22" t="n">
        <v>-0.0344596504539138</v>
      </c>
      <c r="K241" s="22" t="n">
        <v>0.0230873735555143</v>
      </c>
      <c r="L241" s="22" t="n">
        <v>-0.0797109026227219</v>
      </c>
      <c r="M241" s="22" t="n">
        <v>0.0107916017148942</v>
      </c>
      <c r="N241" s="23" t="n">
        <v>0.135548314116991</v>
      </c>
      <c r="O241" s="23" t="n">
        <v>0.30193717191654</v>
      </c>
      <c r="P241" s="11" t="n">
        <v>556</v>
      </c>
      <c r="Q241" s="11" t="n">
        <v>601</v>
      </c>
      <c r="R241" s="11" t="n">
        <v>3833</v>
      </c>
      <c r="S241" s="11" t="n">
        <v>3662</v>
      </c>
      <c r="T241" s="11" t="n">
        <v>39</v>
      </c>
      <c r="U241" s="11" t="n">
        <v>43</v>
      </c>
      <c r="V241" s="11" t="n">
        <v>39</v>
      </c>
      <c r="W241" s="11"/>
    </row>
    <row r="242" customFormat="false" ht="15" hidden="false" customHeight="false" outlineLevel="0" collapsed="false">
      <c r="A242" s="11" t="s">
        <v>87</v>
      </c>
      <c r="B242" s="11" t="s">
        <v>104</v>
      </c>
      <c r="C242" s="11" t="s">
        <v>217</v>
      </c>
      <c r="D242" s="11" t="s">
        <v>209</v>
      </c>
      <c r="E242" s="11" t="s">
        <v>33</v>
      </c>
      <c r="F242" s="21" t="n">
        <v>0.0999107819984953</v>
      </c>
      <c r="G242" s="21" t="n">
        <v>0.0508798994566867</v>
      </c>
      <c r="H242" s="21" t="n">
        <v>0.0748228573989139</v>
      </c>
      <c r="I242" s="21" t="n">
        <v>0.067799451185635</v>
      </c>
      <c r="J242" s="22" t="n">
        <v>-0.0420074763285298</v>
      </c>
      <c r="K242" s="22" t="n">
        <v>0.0240686669918288</v>
      </c>
      <c r="L242" s="22" t="n">
        <v>-0.0891820636325142</v>
      </c>
      <c r="M242" s="22" t="n">
        <v>0.00516711097545459</v>
      </c>
      <c r="N242" s="23" t="n">
        <v>0.0809295405765229</v>
      </c>
      <c r="O242" s="23" t="n">
        <v>0.269765135255076</v>
      </c>
      <c r="P242" s="11" t="n">
        <v>591</v>
      </c>
      <c r="Q242" s="11" t="n">
        <v>374</v>
      </c>
      <c r="R242" s="11" t="n">
        <v>3754</v>
      </c>
      <c r="S242" s="11" t="n">
        <v>3757</v>
      </c>
      <c r="T242" s="11" t="n">
        <v>64</v>
      </c>
      <c r="U242" s="11" t="n">
        <v>19</v>
      </c>
      <c r="V242" s="11" t="n">
        <v>19</v>
      </c>
      <c r="W242" s="11"/>
    </row>
    <row r="243" customFormat="false" ht="15" hidden="false" customHeight="false" outlineLevel="0" collapsed="false">
      <c r="A243" s="11" t="s">
        <v>87</v>
      </c>
      <c r="B243" s="11" t="s">
        <v>104</v>
      </c>
      <c r="C243" s="11" t="s">
        <v>217</v>
      </c>
      <c r="D243" s="11" t="s">
        <v>209</v>
      </c>
      <c r="E243" s="11" t="s">
        <v>34</v>
      </c>
      <c r="F243" s="21" t="n">
        <v>0.00713046065985022</v>
      </c>
      <c r="G243" s="21" t="n">
        <v>0.0467486500621079</v>
      </c>
      <c r="H243" s="21" t="n">
        <v>0.0786196543904858</v>
      </c>
      <c r="I243" s="21" t="n">
        <v>0.0666896203389836</v>
      </c>
      <c r="J243" s="22" t="n">
        <v>0.0515482234537599</v>
      </c>
      <c r="K243" s="22" t="n">
        <v>0.0176449680921846</v>
      </c>
      <c r="L243" s="22" t="n">
        <v>0.0169640859930781</v>
      </c>
      <c r="M243" s="22" t="n">
        <v>0.0861323609144417</v>
      </c>
      <c r="N243" s="23" t="n">
        <v>0.00348448575153685</v>
      </c>
      <c r="O243" s="23" t="n">
        <v>0.0174224287576842</v>
      </c>
      <c r="P243" s="11" t="n">
        <v>205</v>
      </c>
      <c r="Q243" s="11" t="n">
        <v>264</v>
      </c>
      <c r="R243" s="11" t="n">
        <v>4140</v>
      </c>
      <c r="S243" s="11" t="n">
        <v>3867</v>
      </c>
      <c r="T243" s="11" t="n">
        <v>2</v>
      </c>
      <c r="U243" s="11" t="n">
        <v>14</v>
      </c>
      <c r="V243" s="11" t="n">
        <v>2</v>
      </c>
      <c r="W243" s="11"/>
    </row>
    <row r="244" customFormat="false" ht="15" hidden="false" customHeight="false" outlineLevel="0" collapsed="false">
      <c r="A244" s="11" t="s">
        <v>87</v>
      </c>
      <c r="B244" s="11" t="s">
        <v>104</v>
      </c>
      <c r="C244" s="11" t="s">
        <v>217</v>
      </c>
      <c r="D244" s="11" t="s">
        <v>209</v>
      </c>
      <c r="E244" s="11" t="s">
        <v>35</v>
      </c>
      <c r="F244" s="21" t="n">
        <v>0.0990943273801933</v>
      </c>
      <c r="G244" s="21" t="n">
        <v>0.0768514416796206</v>
      </c>
      <c r="H244" s="21" t="n">
        <v>0.0745068674383584</v>
      </c>
      <c r="I244" s="21" t="n">
        <v>0.0641649164908807</v>
      </c>
      <c r="J244" s="22" t="n">
        <v>-0.0119009347530948</v>
      </c>
      <c r="K244" s="22" t="n">
        <v>0.0219536992161068</v>
      </c>
      <c r="L244" s="22" t="n">
        <v>-0.0549301852166641</v>
      </c>
      <c r="M244" s="22" t="n">
        <v>0.0311283157104744</v>
      </c>
      <c r="N244" s="23" t="n">
        <v>0.587754814605574</v>
      </c>
      <c r="O244" s="23" t="n">
        <v>0.875323983924639</v>
      </c>
      <c r="P244" s="11" t="n">
        <v>421</v>
      </c>
      <c r="Q244" s="11" t="n">
        <v>509</v>
      </c>
      <c r="R244" s="11" t="n">
        <v>3924</v>
      </c>
      <c r="S244" s="11" t="n">
        <v>3622</v>
      </c>
      <c r="T244" s="11" t="n">
        <v>50</v>
      </c>
      <c r="U244" s="11" t="n">
        <v>39</v>
      </c>
      <c r="V244" s="11" t="n">
        <v>39</v>
      </c>
      <c r="W244" s="11"/>
    </row>
    <row r="245" customFormat="false" ht="15" hidden="false" customHeight="false" outlineLevel="0" collapsed="false">
      <c r="A245" s="11" t="s">
        <v>87</v>
      </c>
      <c r="B245" s="11" t="s">
        <v>104</v>
      </c>
      <c r="C245" s="11" t="s">
        <v>217</v>
      </c>
      <c r="D245" s="11" t="s">
        <v>209</v>
      </c>
      <c r="E245" s="11" t="s">
        <v>36</v>
      </c>
      <c r="F245" s="21" t="n">
        <v>0.0495928547445926</v>
      </c>
      <c r="G245" s="21" t="n">
        <v>0.0433850563042562</v>
      </c>
      <c r="H245" s="21" t="n">
        <v>0.0824459139913122</v>
      </c>
      <c r="I245" s="21" t="n">
        <v>0.0715258942719908</v>
      </c>
      <c r="J245" s="22" t="n">
        <v>0.00471222127898496</v>
      </c>
      <c r="K245" s="22" t="n">
        <v>0.0175058723869904</v>
      </c>
      <c r="L245" s="22" t="n">
        <v>-0.0295992885995162</v>
      </c>
      <c r="M245" s="22" t="n">
        <v>0.0390237311574862</v>
      </c>
      <c r="N245" s="23" t="n">
        <v>0.787791585532175</v>
      </c>
      <c r="O245" s="23" t="n">
        <v>0.875323983924639</v>
      </c>
      <c r="P245" s="11" t="n">
        <v>531</v>
      </c>
      <c r="Q245" s="11" t="n">
        <v>367</v>
      </c>
      <c r="R245" s="11" t="n">
        <v>3814</v>
      </c>
      <c r="S245" s="11" t="n">
        <v>3764</v>
      </c>
      <c r="T245" s="11" t="n">
        <v>31</v>
      </c>
      <c r="U245" s="11" t="n">
        <v>16</v>
      </c>
      <c r="V245" s="11" t="n">
        <v>16</v>
      </c>
      <c r="W245" s="11"/>
    </row>
    <row r="246" customFormat="false" ht="15" hidden="false" customHeight="false" outlineLevel="0" collapsed="false">
      <c r="A246" s="11" t="s">
        <v>87</v>
      </c>
      <c r="B246" s="11" t="s">
        <v>104</v>
      </c>
      <c r="C246" s="11" t="s">
        <v>217</v>
      </c>
      <c r="D246" s="11" t="s">
        <v>209</v>
      </c>
      <c r="E246" s="11" t="s">
        <v>37</v>
      </c>
      <c r="F246" s="21" t="n">
        <v>0.107747421757398</v>
      </c>
      <c r="G246" s="21" t="n">
        <v>0.104688253427113</v>
      </c>
      <c r="H246" s="21" t="n">
        <v>0.0732711562608187</v>
      </c>
      <c r="I246" s="21" t="n">
        <v>0.0598072197166735</v>
      </c>
      <c r="J246" s="22" t="n">
        <v>0.0104047682138609</v>
      </c>
      <c r="K246" s="22" t="n">
        <v>0.0381711324186548</v>
      </c>
      <c r="L246" s="22" t="n">
        <v>-0.0644106513267025</v>
      </c>
      <c r="M246" s="22" t="n">
        <v>0.0852201877544243</v>
      </c>
      <c r="N246" s="23" t="n">
        <v>0.78517445748046</v>
      </c>
      <c r="O246" s="23" t="n">
        <v>0.875323983924639</v>
      </c>
      <c r="P246" s="11" t="n">
        <v>479</v>
      </c>
      <c r="Q246" s="11" t="n">
        <v>353</v>
      </c>
      <c r="R246" s="11" t="n">
        <v>3866</v>
      </c>
      <c r="S246" s="11" t="n">
        <v>3778</v>
      </c>
      <c r="T246" s="11" t="n">
        <v>37</v>
      </c>
      <c r="U246" s="11" t="n">
        <v>37</v>
      </c>
      <c r="V246" s="11" t="n">
        <v>37</v>
      </c>
      <c r="W246" s="11"/>
    </row>
    <row r="247" customFormat="false" ht="15" hidden="false" customHeight="false" outlineLevel="0" collapsed="false">
      <c r="A247" s="11" t="s">
        <v>87</v>
      </c>
      <c r="B247" s="11" t="s">
        <v>104</v>
      </c>
      <c r="C247" s="11" t="s">
        <v>217</v>
      </c>
      <c r="D247" s="11" t="s">
        <v>209</v>
      </c>
      <c r="E247" s="11" t="s">
        <v>38</v>
      </c>
      <c r="F247" s="21" t="n">
        <v>0.0730090237644929</v>
      </c>
      <c r="G247" s="21" t="n">
        <v>0.0746948948967071</v>
      </c>
      <c r="H247" s="21" t="n">
        <v>0.0779640995581633</v>
      </c>
      <c r="I247" s="21" t="n">
        <v>0.0663840067889486</v>
      </c>
      <c r="J247" s="22" t="n">
        <v>0.013265963901429</v>
      </c>
      <c r="K247" s="22" t="n">
        <v>0.0269841959132982</v>
      </c>
      <c r="L247" s="22" t="n">
        <v>-0.0396230600886355</v>
      </c>
      <c r="M247" s="22" t="n">
        <v>0.0661549878914935</v>
      </c>
      <c r="N247" s="23" t="n">
        <v>0.622988172269478</v>
      </c>
      <c r="O247" s="23" t="n">
        <v>0.875323983924639</v>
      </c>
      <c r="P247" s="11" t="n">
        <v>226</v>
      </c>
      <c r="Q247" s="11" t="n">
        <v>276</v>
      </c>
      <c r="R247" s="11" t="n">
        <v>4119</v>
      </c>
      <c r="S247" s="11" t="n">
        <v>3855</v>
      </c>
      <c r="T247" s="11" t="n">
        <v>20</v>
      </c>
      <c r="U247" s="11" t="n">
        <v>21</v>
      </c>
      <c r="V247" s="11" t="n">
        <v>20</v>
      </c>
      <c r="W247" s="11"/>
    </row>
    <row r="248" customFormat="false" ht="15" hidden="false" customHeight="false" outlineLevel="0" collapsed="false">
      <c r="A248" s="11" t="s">
        <v>87</v>
      </c>
      <c r="B248" s="11" t="s">
        <v>104</v>
      </c>
      <c r="C248" s="11" t="s">
        <v>217</v>
      </c>
      <c r="D248" s="11" t="s">
        <v>209</v>
      </c>
      <c r="E248" s="11" t="s">
        <v>39</v>
      </c>
      <c r="F248" s="21" t="n">
        <v>0.0245320158014385</v>
      </c>
      <c r="G248" s="21" t="n">
        <v>0.0550081537894133</v>
      </c>
      <c r="H248" s="21" t="n">
        <v>0.0847080033627456</v>
      </c>
      <c r="I248" s="21" t="n">
        <v>0.0675774130498323</v>
      </c>
      <c r="J248" s="22" t="n">
        <v>0.0476067283008882</v>
      </c>
      <c r="K248" s="22" t="n">
        <v>0.0148119849576854</v>
      </c>
      <c r="L248" s="22" t="n">
        <v>0.0185752377838248</v>
      </c>
      <c r="M248" s="22" t="n">
        <v>0.0766382188179516</v>
      </c>
      <c r="N248" s="23" t="n">
        <v>0.00130868632581978</v>
      </c>
      <c r="O248" s="23" t="n">
        <v>0.0130868632581978</v>
      </c>
      <c r="P248" s="11" t="n">
        <v>453</v>
      </c>
      <c r="Q248" s="11" t="n">
        <v>564</v>
      </c>
      <c r="R248" s="11" t="n">
        <v>3892</v>
      </c>
      <c r="S248" s="11" t="n">
        <v>3567</v>
      </c>
      <c r="T248" s="11" t="n">
        <v>22</v>
      </c>
      <c r="U248" s="11" t="n">
        <v>31</v>
      </c>
      <c r="V248" s="11" t="n">
        <v>22</v>
      </c>
      <c r="W248" s="11"/>
    </row>
    <row r="249" customFormat="false" ht="15" hidden="false" customHeight="false" outlineLevel="0" collapsed="false">
      <c r="A249" s="11" t="s">
        <v>87</v>
      </c>
      <c r="B249" s="11" t="s">
        <v>104</v>
      </c>
      <c r="C249" s="11" t="s">
        <v>217</v>
      </c>
      <c r="D249" s="11" t="s">
        <v>209</v>
      </c>
      <c r="E249" s="11" t="s">
        <v>40</v>
      </c>
      <c r="F249" s="21" t="n">
        <v>0.0676791080629028</v>
      </c>
      <c r="G249" s="21" t="n">
        <v>0.0478364183470541</v>
      </c>
      <c r="H249" s="21" t="n">
        <v>0.0789115182112748</v>
      </c>
      <c r="I249" s="21" t="n">
        <v>0.0687043854275851</v>
      </c>
      <c r="J249" s="22" t="n">
        <v>-0.00963555693215885</v>
      </c>
      <c r="K249" s="22" t="n">
        <v>0.0185961768700004</v>
      </c>
      <c r="L249" s="22" t="n">
        <v>-0.0460840635973597</v>
      </c>
      <c r="M249" s="22" t="n">
        <v>0.026812949733042</v>
      </c>
      <c r="N249" s="23" t="n">
        <v>0.604355572141431</v>
      </c>
      <c r="O249" s="23" t="n">
        <v>0.875323983924639</v>
      </c>
      <c r="P249" s="11" t="n">
        <v>515</v>
      </c>
      <c r="Q249" s="11" t="n">
        <v>548</v>
      </c>
      <c r="R249" s="11" t="n">
        <v>3830</v>
      </c>
      <c r="S249" s="11" t="n">
        <v>3583</v>
      </c>
      <c r="T249" s="11" t="n">
        <v>43</v>
      </c>
      <c r="U249" s="11" t="n">
        <v>26</v>
      </c>
      <c r="V249" s="11" t="n">
        <v>26</v>
      </c>
      <c r="W249" s="11"/>
    </row>
    <row r="250" customFormat="false" ht="15" hidden="false" customHeight="false" outlineLevel="0" collapsed="false">
      <c r="A250" s="11" t="s">
        <v>87</v>
      </c>
      <c r="B250" s="11" t="s">
        <v>104</v>
      </c>
      <c r="C250" s="11" t="s">
        <v>217</v>
      </c>
      <c r="D250" s="11" t="s">
        <v>209</v>
      </c>
      <c r="E250" s="11" t="s">
        <v>41</v>
      </c>
      <c r="F250" s="21" t="n">
        <v>0.112666899911168</v>
      </c>
      <c r="G250" s="21" t="n">
        <v>0.0739284548135557</v>
      </c>
      <c r="H250" s="21" t="n">
        <v>0.0733225062044858</v>
      </c>
      <c r="I250" s="21" t="n">
        <v>0.0655469089393427</v>
      </c>
      <c r="J250" s="22" t="n">
        <v>-0.0309628478324697</v>
      </c>
      <c r="K250" s="22" t="n">
        <v>0.0271547170773386</v>
      </c>
      <c r="L250" s="22" t="n">
        <v>-0.0841860933040533</v>
      </c>
      <c r="M250" s="22" t="n">
        <v>0.022260397639114</v>
      </c>
      <c r="N250" s="23" t="n">
        <v>0.254187044393938</v>
      </c>
      <c r="O250" s="23" t="n">
        <v>0.635467610984845</v>
      </c>
      <c r="P250" s="11" t="n">
        <v>375</v>
      </c>
      <c r="Q250" s="11" t="n">
        <v>295</v>
      </c>
      <c r="R250" s="11" t="n">
        <v>3970</v>
      </c>
      <c r="S250" s="11" t="n">
        <v>3836</v>
      </c>
      <c r="T250" s="11" t="n">
        <v>44</v>
      </c>
      <c r="U250" s="11" t="n">
        <v>22</v>
      </c>
      <c r="V250" s="11" t="n">
        <v>22</v>
      </c>
      <c r="W250" s="11"/>
    </row>
    <row r="251" customFormat="false" ht="15" hidden="false" customHeight="false" outlineLevel="0" collapsed="false">
      <c r="A251" s="11" t="s">
        <v>87</v>
      </c>
      <c r="B251" s="11" t="s">
        <v>104</v>
      </c>
      <c r="C251" s="11" t="s">
        <v>217</v>
      </c>
      <c r="D251" s="11" t="s">
        <v>209</v>
      </c>
      <c r="E251" s="11" t="s">
        <v>42</v>
      </c>
      <c r="F251" s="21" t="n">
        <v>0.0661989856658987</v>
      </c>
      <c r="G251" s="21" t="n">
        <v>0.055503538046662</v>
      </c>
      <c r="H251" s="21" t="n">
        <v>0.0790194057778821</v>
      </c>
      <c r="I251" s="21" t="n">
        <v>0.0675142031002281</v>
      </c>
      <c r="J251" s="22" t="n">
        <v>0.000809755058417294</v>
      </c>
      <c r="K251" s="22" t="n">
        <v>0.0199596146528899</v>
      </c>
      <c r="L251" s="22" t="n">
        <v>-0.0383110896612469</v>
      </c>
      <c r="M251" s="22" t="n">
        <v>0.0399305997780815</v>
      </c>
      <c r="N251" s="23" t="n">
        <v>0.967638960934589</v>
      </c>
      <c r="O251" s="23" t="n">
        <v>0.967638960934589</v>
      </c>
      <c r="P251" s="11" t="n">
        <v>549</v>
      </c>
      <c r="Q251" s="11" t="n">
        <v>581</v>
      </c>
      <c r="R251" s="11" t="n">
        <v>3796</v>
      </c>
      <c r="S251" s="11" t="n">
        <v>3550</v>
      </c>
      <c r="T251" s="11" t="n">
        <v>39</v>
      </c>
      <c r="U251" s="11" t="n">
        <v>32</v>
      </c>
      <c r="V251" s="11" t="n">
        <v>32</v>
      </c>
      <c r="W251" s="11"/>
    </row>
    <row r="252" customFormat="false" ht="15" hidden="false" customHeight="false" outlineLevel="0" collapsed="false">
      <c r="A252" s="11" t="s">
        <v>87</v>
      </c>
      <c r="B252" s="11" t="s">
        <v>106</v>
      </c>
      <c r="C252" s="11" t="s">
        <v>218</v>
      </c>
      <c r="D252" s="11" t="s">
        <v>209</v>
      </c>
      <c r="E252" s="11" t="s">
        <v>33</v>
      </c>
      <c r="F252" s="21" t="n">
        <v>0.122277475050803</v>
      </c>
      <c r="G252" s="21" t="n">
        <v>0.111926617493997</v>
      </c>
      <c r="H252" s="21" t="n">
        <v>0.126629113663661</v>
      </c>
      <c r="I252" s="21" t="n">
        <v>0.0928274953080123</v>
      </c>
      <c r="J252" s="22" t="n">
        <v>0.0234507607988439</v>
      </c>
      <c r="K252" s="22" t="n">
        <v>0.025834504448023</v>
      </c>
      <c r="L252" s="22" t="n">
        <v>-0.0271848679192813</v>
      </c>
      <c r="M252" s="22" t="n">
        <v>0.074086389516969</v>
      </c>
      <c r="N252" s="23" t="n">
        <v>0.364020765492499</v>
      </c>
      <c r="O252" s="23" t="n">
        <v>0.744836793367658</v>
      </c>
      <c r="P252" s="11" t="n">
        <v>610</v>
      </c>
      <c r="Q252" s="11" t="n">
        <v>412</v>
      </c>
      <c r="R252" s="11" t="n">
        <v>3817</v>
      </c>
      <c r="S252" s="11" t="n">
        <v>4114</v>
      </c>
      <c r="T252" s="11" t="n">
        <v>94</v>
      </c>
      <c r="U252" s="11" t="n">
        <v>46</v>
      </c>
      <c r="V252" s="11" t="n">
        <v>46</v>
      </c>
      <c r="W252" s="11"/>
    </row>
    <row r="253" customFormat="false" ht="15" hidden="false" customHeight="false" outlineLevel="0" collapsed="false">
      <c r="A253" s="11" t="s">
        <v>87</v>
      </c>
      <c r="B253" s="11" t="s">
        <v>106</v>
      </c>
      <c r="C253" s="11" t="s">
        <v>218</v>
      </c>
      <c r="D253" s="11" t="s">
        <v>209</v>
      </c>
      <c r="E253" s="11" t="s">
        <v>34</v>
      </c>
      <c r="F253" s="21" t="n">
        <v>0.122797315955394</v>
      </c>
      <c r="G253" s="21" t="n">
        <v>0.0668869219220318</v>
      </c>
      <c r="H253" s="21" t="n">
        <v>0.126154220099361</v>
      </c>
      <c r="I253" s="21" t="n">
        <v>0.0942784148635602</v>
      </c>
      <c r="J253" s="22" t="n">
        <v>-0.0240345887975612</v>
      </c>
      <c r="K253" s="22" t="n">
        <v>0.0374831335441548</v>
      </c>
      <c r="L253" s="22" t="n">
        <v>-0.0975015305441046</v>
      </c>
      <c r="M253" s="22" t="n">
        <v>0.0494323529489822</v>
      </c>
      <c r="N253" s="23" t="n">
        <v>0.52138575535736</v>
      </c>
      <c r="O253" s="23" t="n">
        <v>0.744836793367658</v>
      </c>
      <c r="P253" s="11" t="n">
        <v>211</v>
      </c>
      <c r="Q253" s="11" t="n">
        <v>269</v>
      </c>
      <c r="R253" s="11" t="n">
        <v>4216</v>
      </c>
      <c r="S253" s="11" t="n">
        <v>4257</v>
      </c>
      <c r="T253" s="11" t="n">
        <v>22</v>
      </c>
      <c r="U253" s="11" t="n">
        <v>17</v>
      </c>
      <c r="V253" s="11" t="n">
        <v>17</v>
      </c>
      <c r="W253" s="11"/>
    </row>
    <row r="254" customFormat="false" ht="15" hidden="false" customHeight="false" outlineLevel="0" collapsed="false">
      <c r="A254" s="11" t="s">
        <v>87</v>
      </c>
      <c r="B254" s="11" t="s">
        <v>106</v>
      </c>
      <c r="C254" s="11" t="s">
        <v>218</v>
      </c>
      <c r="D254" s="11" t="s">
        <v>209</v>
      </c>
      <c r="E254" s="11" t="s">
        <v>35</v>
      </c>
      <c r="F254" s="21" t="n">
        <v>0.126054059412179</v>
      </c>
      <c r="G254" s="21" t="n">
        <v>0.0996142082061276</v>
      </c>
      <c r="H254" s="21" t="n">
        <v>0.126123707893904</v>
      </c>
      <c r="I254" s="21" t="n">
        <v>0.0928712354140175</v>
      </c>
      <c r="J254" s="22" t="n">
        <v>0.00681262127383473</v>
      </c>
      <c r="K254" s="22" t="n">
        <v>0.0284705444720693</v>
      </c>
      <c r="L254" s="22" t="n">
        <v>-0.0489896458914211</v>
      </c>
      <c r="M254" s="22" t="n">
        <v>0.0626148884390905</v>
      </c>
      <c r="N254" s="23" t="n">
        <v>0.81088331479634</v>
      </c>
      <c r="O254" s="23" t="n">
        <v>0.900981460884822</v>
      </c>
      <c r="P254" s="11" t="n">
        <v>416</v>
      </c>
      <c r="Q254" s="11" t="n">
        <v>564</v>
      </c>
      <c r="R254" s="11" t="n">
        <v>4011</v>
      </c>
      <c r="S254" s="11" t="n">
        <v>3962</v>
      </c>
      <c r="T254" s="11" t="n">
        <v>47</v>
      </c>
      <c r="U254" s="11" t="n">
        <v>56</v>
      </c>
      <c r="V254" s="11" t="n">
        <v>47</v>
      </c>
      <c r="W254" s="11"/>
    </row>
    <row r="255" customFormat="false" ht="15" hidden="false" customHeight="false" outlineLevel="0" collapsed="false">
      <c r="A255" s="11" t="s">
        <v>87</v>
      </c>
      <c r="B255" s="11" t="s">
        <v>106</v>
      </c>
      <c r="C255" s="11" t="s">
        <v>218</v>
      </c>
      <c r="D255" s="11" t="s">
        <v>209</v>
      </c>
      <c r="E255" s="11" t="s">
        <v>36</v>
      </c>
      <c r="F255" s="21" t="n">
        <v>0.0722907074300805</v>
      </c>
      <c r="G255" s="21" t="n">
        <v>0.0684373332129201</v>
      </c>
      <c r="H255" s="21" t="n">
        <v>0.134879102866128</v>
      </c>
      <c r="I255" s="21" t="n">
        <v>0.0994193338814409</v>
      </c>
      <c r="J255" s="22" t="n">
        <v>0.0316063947675265</v>
      </c>
      <c r="K255" s="22" t="n">
        <v>0.0279421479907282</v>
      </c>
      <c r="L255" s="22" t="n">
        <v>-0.0231602152943007</v>
      </c>
      <c r="M255" s="22" t="n">
        <v>0.0863730048293537</v>
      </c>
      <c r="N255" s="23" t="n">
        <v>0.257997473709311</v>
      </c>
      <c r="O255" s="23" t="n">
        <v>0.744836793367658</v>
      </c>
      <c r="P255" s="11" t="n">
        <v>545</v>
      </c>
      <c r="Q255" s="11" t="n">
        <v>393</v>
      </c>
      <c r="R255" s="11" t="n">
        <v>3882</v>
      </c>
      <c r="S255" s="11" t="n">
        <v>4133</v>
      </c>
      <c r="T255" s="11" t="n">
        <v>39</v>
      </c>
      <c r="U255" s="11" t="n">
        <v>27</v>
      </c>
      <c r="V255" s="11" t="n">
        <v>27</v>
      </c>
      <c r="W255" s="11"/>
    </row>
    <row r="256" customFormat="false" ht="15" hidden="false" customHeight="false" outlineLevel="0" collapsed="false">
      <c r="A256" s="11" t="s">
        <v>87</v>
      </c>
      <c r="B256" s="11" t="s">
        <v>106</v>
      </c>
      <c r="C256" s="11" t="s">
        <v>218</v>
      </c>
      <c r="D256" s="11" t="s">
        <v>209</v>
      </c>
      <c r="E256" s="11" t="s">
        <v>37</v>
      </c>
      <c r="F256" s="21" t="n">
        <v>0.142666182847381</v>
      </c>
      <c r="G256" s="21" t="n">
        <v>0.121428448061723</v>
      </c>
      <c r="H256" s="21" t="n">
        <v>0.123510103484989</v>
      </c>
      <c r="I256" s="21" t="n">
        <v>0.0892287641459873</v>
      </c>
      <c r="J256" s="22" t="n">
        <v>0.013043604553344</v>
      </c>
      <c r="K256" s="22" t="n">
        <v>0.038200370503288</v>
      </c>
      <c r="L256" s="22" t="n">
        <v>-0.0618291216331005</v>
      </c>
      <c r="M256" s="22" t="n">
        <v>0.0879163307397884</v>
      </c>
      <c r="N256" s="23" t="n">
        <v>0.73276310482136</v>
      </c>
      <c r="O256" s="23" t="n">
        <v>0.900981460884822</v>
      </c>
      <c r="P256" s="11" t="n">
        <v>497</v>
      </c>
      <c r="Q256" s="11" t="n">
        <v>395</v>
      </c>
      <c r="R256" s="11" t="n">
        <v>3930</v>
      </c>
      <c r="S256" s="11" t="n">
        <v>4131</v>
      </c>
      <c r="T256" s="11" t="n">
        <v>57</v>
      </c>
      <c r="U256" s="11" t="n">
        <v>48</v>
      </c>
      <c r="V256" s="11" t="n">
        <v>48</v>
      </c>
      <c r="W256" s="11"/>
    </row>
    <row r="257" customFormat="false" ht="15" hidden="false" customHeight="false" outlineLevel="0" collapsed="false">
      <c r="A257" s="11" t="s">
        <v>87</v>
      </c>
      <c r="B257" s="11" t="s">
        <v>106</v>
      </c>
      <c r="C257" s="11" t="s">
        <v>218</v>
      </c>
      <c r="D257" s="11" t="s">
        <v>209</v>
      </c>
      <c r="E257" s="11" t="s">
        <v>38</v>
      </c>
      <c r="F257" s="21" t="n">
        <v>0.104447329981662</v>
      </c>
      <c r="G257" s="21" t="n">
        <v>0.0925100665385666</v>
      </c>
      <c r="H257" s="21" t="n">
        <v>0.126965395769922</v>
      </c>
      <c r="I257" s="21" t="n">
        <v>0.09421679802273</v>
      </c>
      <c r="J257" s="22" t="n">
        <v>0.0208113343040967</v>
      </c>
      <c r="K257" s="22" t="n">
        <v>0.030094765836428</v>
      </c>
      <c r="L257" s="22" t="n">
        <v>-0.0381744067353022</v>
      </c>
      <c r="M257" s="22" t="n">
        <v>0.0797970753434956</v>
      </c>
      <c r="N257" s="23" t="n">
        <v>0.489234603478127</v>
      </c>
      <c r="O257" s="23" t="n">
        <v>0.744836793367658</v>
      </c>
      <c r="P257" s="11" t="n">
        <v>233</v>
      </c>
      <c r="Q257" s="11" t="n">
        <v>306</v>
      </c>
      <c r="R257" s="11" t="n">
        <v>4194</v>
      </c>
      <c r="S257" s="11" t="n">
        <v>4220</v>
      </c>
      <c r="T257" s="11" t="n">
        <v>32</v>
      </c>
      <c r="U257" s="11" t="n">
        <v>29</v>
      </c>
      <c r="V257" s="11" t="n">
        <v>29</v>
      </c>
      <c r="W257" s="11"/>
    </row>
    <row r="258" customFormat="false" ht="15" hidden="false" customHeight="false" outlineLevel="0" collapsed="false">
      <c r="A258" s="11" t="s">
        <v>87</v>
      </c>
      <c r="B258" s="11" t="s">
        <v>106</v>
      </c>
      <c r="C258" s="11" t="s">
        <v>218</v>
      </c>
      <c r="D258" s="11" t="s">
        <v>209</v>
      </c>
      <c r="E258" s="11" t="s">
        <v>39</v>
      </c>
      <c r="F258" s="21" t="n">
        <v>0.155097288676507</v>
      </c>
      <c r="G258" s="21" t="n">
        <v>0.0842081500744964</v>
      </c>
      <c r="H258" s="21" t="n">
        <v>0.122405058324981</v>
      </c>
      <c r="I258" s="21" t="n">
        <v>0.0949806480600456</v>
      </c>
      <c r="J258" s="22" t="n">
        <v>-0.0434647283370747</v>
      </c>
      <c r="K258" s="22" t="n">
        <v>0.0647631502888461</v>
      </c>
      <c r="L258" s="22" t="n">
        <v>-0.170400502903213</v>
      </c>
      <c r="M258" s="22" t="n">
        <v>0.0834710462290635</v>
      </c>
      <c r="N258" s="23" t="n">
        <v>0.502135402849921</v>
      </c>
      <c r="O258" s="23" t="n">
        <v>0.744836793367658</v>
      </c>
      <c r="P258" s="11" t="n">
        <v>457</v>
      </c>
      <c r="Q258" s="11" t="n">
        <v>605</v>
      </c>
      <c r="R258" s="11" t="n">
        <v>3970</v>
      </c>
      <c r="S258" s="11" t="n">
        <v>3921</v>
      </c>
      <c r="T258" s="11" t="n">
        <v>41</v>
      </c>
      <c r="U258" s="11" t="n">
        <v>51</v>
      </c>
      <c r="V258" s="11" t="n">
        <v>41</v>
      </c>
      <c r="W258" s="11"/>
    </row>
    <row r="259" customFormat="false" ht="15" hidden="false" customHeight="false" outlineLevel="0" collapsed="false">
      <c r="A259" s="11" t="s">
        <v>87</v>
      </c>
      <c r="B259" s="11" t="s">
        <v>106</v>
      </c>
      <c r="C259" s="11" t="s">
        <v>218</v>
      </c>
      <c r="D259" s="11" t="s">
        <v>209</v>
      </c>
      <c r="E259" s="11" t="s">
        <v>40</v>
      </c>
      <c r="F259" s="21" t="n">
        <v>0.141313067266602</v>
      </c>
      <c r="G259" s="21" t="n">
        <v>0.0831709751790942</v>
      </c>
      <c r="H259" s="21" t="n">
        <v>0.124483415594092</v>
      </c>
      <c r="I259" s="21" t="n">
        <v>0.0954012220629493</v>
      </c>
      <c r="J259" s="22" t="n">
        <v>-0.0290598985563648</v>
      </c>
      <c r="K259" s="22" t="n">
        <v>0.0278134777040879</v>
      </c>
      <c r="L259" s="22" t="n">
        <v>-0.0835743148563772</v>
      </c>
      <c r="M259" s="22" t="n">
        <v>0.0254545177436476</v>
      </c>
      <c r="N259" s="23" t="n">
        <v>0.296109148153421</v>
      </c>
      <c r="O259" s="23" t="n">
        <v>0.744836793367658</v>
      </c>
      <c r="P259" s="11" t="n">
        <v>502</v>
      </c>
      <c r="Q259" s="11" t="n">
        <v>605</v>
      </c>
      <c r="R259" s="11" t="n">
        <v>3925</v>
      </c>
      <c r="S259" s="11" t="n">
        <v>3921</v>
      </c>
      <c r="T259" s="11" t="n">
        <v>63</v>
      </c>
      <c r="U259" s="11" t="n">
        <v>50</v>
      </c>
      <c r="V259" s="11" t="n">
        <v>50</v>
      </c>
      <c r="W259" s="11"/>
    </row>
    <row r="260" customFormat="false" ht="15" hidden="false" customHeight="false" outlineLevel="0" collapsed="false">
      <c r="A260" s="11" t="s">
        <v>87</v>
      </c>
      <c r="B260" s="11" t="s">
        <v>106</v>
      </c>
      <c r="C260" s="11" t="s">
        <v>218</v>
      </c>
      <c r="D260" s="11" t="s">
        <v>209</v>
      </c>
      <c r="E260" s="11" t="s">
        <v>41</v>
      </c>
      <c r="F260" s="21" t="n">
        <v>0.157559246826067</v>
      </c>
      <c r="G260" s="21" t="n">
        <v>0.103867284221803</v>
      </c>
      <c r="H260" s="21" t="n">
        <v>0.121788816235445</v>
      </c>
      <c r="I260" s="21" t="n">
        <v>0.0926789965875816</v>
      </c>
      <c r="J260" s="22" t="n">
        <v>-0.0245821429564009</v>
      </c>
      <c r="K260" s="22" t="n">
        <v>0.0352548123397412</v>
      </c>
      <c r="L260" s="22" t="n">
        <v>-0.0936815751422937</v>
      </c>
      <c r="M260" s="22" t="n">
        <v>0.044517289229492</v>
      </c>
      <c r="N260" s="23" t="n">
        <v>0.485633484695376</v>
      </c>
      <c r="O260" s="23" t="n">
        <v>0.744836793367658</v>
      </c>
      <c r="P260" s="11" t="n">
        <v>403</v>
      </c>
      <c r="Q260" s="11" t="n">
        <v>345</v>
      </c>
      <c r="R260" s="11" t="n">
        <v>4024</v>
      </c>
      <c r="S260" s="11" t="n">
        <v>4181</v>
      </c>
      <c r="T260" s="11" t="n">
        <v>52</v>
      </c>
      <c r="U260" s="11" t="n">
        <v>36</v>
      </c>
      <c r="V260" s="11" t="n">
        <v>36</v>
      </c>
      <c r="W260" s="11"/>
    </row>
    <row r="261" customFormat="false" ht="15" hidden="false" customHeight="false" outlineLevel="0" collapsed="false">
      <c r="A261" s="11" t="s">
        <v>87</v>
      </c>
      <c r="B261" s="11" t="s">
        <v>106</v>
      </c>
      <c r="C261" s="11" t="s">
        <v>218</v>
      </c>
      <c r="D261" s="11" t="s">
        <v>209</v>
      </c>
      <c r="E261" s="11" t="s">
        <v>42</v>
      </c>
      <c r="F261" s="21" t="n">
        <v>0.105752272394614</v>
      </c>
      <c r="G261" s="21" t="n">
        <v>0.0751903515941806</v>
      </c>
      <c r="H261" s="21" t="n">
        <v>0.128282534638302</v>
      </c>
      <c r="I261" s="21" t="n">
        <v>0.0956975631927254</v>
      </c>
      <c r="J261" s="22" t="n">
        <v>0.00202305064514316</v>
      </c>
      <c r="K261" s="22" t="n">
        <v>0.0236790378566381</v>
      </c>
      <c r="L261" s="22" t="n">
        <v>-0.0443878635538675</v>
      </c>
      <c r="M261" s="22" t="n">
        <v>0.0484339648441538</v>
      </c>
      <c r="N261" s="23" t="n">
        <v>0.931914493017043</v>
      </c>
      <c r="O261" s="23" t="n">
        <v>0.931914493017043</v>
      </c>
      <c r="P261" s="11" t="n">
        <v>553</v>
      </c>
      <c r="Q261" s="11" t="n">
        <v>632</v>
      </c>
      <c r="R261" s="11" t="n">
        <v>3874</v>
      </c>
      <c r="S261" s="11" t="n">
        <v>3894</v>
      </c>
      <c r="T261" s="11" t="n">
        <v>67</v>
      </c>
      <c r="U261" s="11" t="n">
        <v>48</v>
      </c>
      <c r="V261" s="11" t="n">
        <v>48</v>
      </c>
      <c r="W261" s="11"/>
    </row>
    <row r="262" customFormat="false" ht="15" hidden="false" customHeight="false" outlineLevel="0" collapsed="false">
      <c r="A262" s="11" t="s">
        <v>108</v>
      </c>
      <c r="B262" s="11" t="s">
        <v>109</v>
      </c>
      <c r="C262" s="11" t="s">
        <v>219</v>
      </c>
      <c r="D262" s="11" t="s">
        <v>220</v>
      </c>
      <c r="E262" s="11" t="s">
        <v>33</v>
      </c>
      <c r="F262" s="21" t="n">
        <v>0.249918075674098</v>
      </c>
      <c r="G262" s="21" t="n">
        <v>0.372117628001424</v>
      </c>
      <c r="H262" s="21" t="n">
        <v>0.239575344069239</v>
      </c>
      <c r="I262" s="21" t="n">
        <v>0.285424304363992</v>
      </c>
      <c r="J262" s="22" t="n">
        <v>0.0763505920325735</v>
      </c>
      <c r="K262" s="22" t="n">
        <v>0.0362255614286663</v>
      </c>
      <c r="L262" s="22" t="n">
        <v>0.00534849163238754</v>
      </c>
      <c r="M262" s="22" t="n">
        <v>0.147352692432759</v>
      </c>
      <c r="N262" s="23" t="n">
        <v>0.0350617830372122</v>
      </c>
      <c r="O262" s="23" t="n">
        <v>0.175308915186061</v>
      </c>
      <c r="P262" s="11" t="n">
        <v>625</v>
      </c>
      <c r="Q262" s="11" t="n">
        <v>414</v>
      </c>
      <c r="R262" s="11" t="n">
        <v>3920</v>
      </c>
      <c r="S262" s="11" t="n">
        <v>4162</v>
      </c>
      <c r="T262" s="11" t="n">
        <v>161</v>
      </c>
      <c r="U262" s="11" t="n">
        <v>154</v>
      </c>
      <c r="V262" s="11" t="n">
        <v>154</v>
      </c>
      <c r="W262" s="11"/>
    </row>
    <row r="263" customFormat="false" ht="15" hidden="false" customHeight="false" outlineLevel="0" collapsed="false">
      <c r="A263" s="11" t="s">
        <v>108</v>
      </c>
      <c r="B263" s="11" t="s">
        <v>109</v>
      </c>
      <c r="C263" s="11" t="s">
        <v>219</v>
      </c>
      <c r="D263" s="11" t="s">
        <v>220</v>
      </c>
      <c r="E263" s="11" t="s">
        <v>34</v>
      </c>
      <c r="F263" s="21" t="n">
        <v>0.118329114271641</v>
      </c>
      <c r="G263" s="21" t="n">
        <v>0.22290985770487</v>
      </c>
      <c r="H263" s="21" t="n">
        <v>0.242251391582122</v>
      </c>
      <c r="I263" s="21" t="n">
        <v>0.291745704094544</v>
      </c>
      <c r="J263" s="22" t="n">
        <v>0.0550864309208071</v>
      </c>
      <c r="K263" s="22" t="n">
        <v>0.0442577263730782</v>
      </c>
      <c r="L263" s="22" t="n">
        <v>-0.0316587127704262</v>
      </c>
      <c r="M263" s="22" t="n">
        <v>0.141831574612041</v>
      </c>
      <c r="N263" s="23" t="n">
        <v>0.213251693256142</v>
      </c>
      <c r="O263" s="23" t="n">
        <v>0.533129233140354</v>
      </c>
      <c r="P263" s="11" t="n">
        <v>215</v>
      </c>
      <c r="Q263" s="11" t="n">
        <v>270</v>
      </c>
      <c r="R263" s="11" t="n">
        <v>4330</v>
      </c>
      <c r="S263" s="11" t="n">
        <v>4306</v>
      </c>
      <c r="T263" s="11" t="n">
        <v>22</v>
      </c>
      <c r="U263" s="11" t="n">
        <v>64</v>
      </c>
      <c r="V263" s="11" t="n">
        <v>22</v>
      </c>
      <c r="W263" s="11"/>
    </row>
    <row r="264" customFormat="false" ht="15" hidden="false" customHeight="false" outlineLevel="0" collapsed="false">
      <c r="A264" s="11" t="s">
        <v>108</v>
      </c>
      <c r="B264" s="11" t="s">
        <v>109</v>
      </c>
      <c r="C264" s="11" t="s">
        <v>219</v>
      </c>
      <c r="D264" s="11" t="s">
        <v>220</v>
      </c>
      <c r="E264" s="11" t="s">
        <v>35</v>
      </c>
      <c r="F264" s="21" t="n">
        <v>0.238526453716555</v>
      </c>
      <c r="G264" s="21" t="n">
        <v>0.267166594584667</v>
      </c>
      <c r="H264" s="21" t="n">
        <v>0.241155345186322</v>
      </c>
      <c r="I264" s="21" t="n">
        <v>0.29727733085533</v>
      </c>
      <c r="J264" s="22" t="n">
        <v>-0.0274818448008974</v>
      </c>
      <c r="K264" s="22" t="n">
        <v>0.0355567830994462</v>
      </c>
      <c r="L264" s="22" t="n">
        <v>-0.0971731396758119</v>
      </c>
      <c r="M264" s="22" t="n">
        <v>0.042209450074017</v>
      </c>
      <c r="N264" s="23" t="n">
        <v>0.439581445838277</v>
      </c>
      <c r="O264" s="23" t="n">
        <v>0.627973494054681</v>
      </c>
      <c r="P264" s="11" t="n">
        <v>434</v>
      </c>
      <c r="Q264" s="11" t="n">
        <v>570</v>
      </c>
      <c r="R264" s="11" t="n">
        <v>4111</v>
      </c>
      <c r="S264" s="11" t="n">
        <v>4006</v>
      </c>
      <c r="T264" s="11" t="n">
        <v>89</v>
      </c>
      <c r="U264" s="11" t="n">
        <v>152</v>
      </c>
      <c r="V264" s="11" t="n">
        <v>89</v>
      </c>
      <c r="W264" s="11"/>
    </row>
    <row r="265" customFormat="false" ht="15" hidden="false" customHeight="false" outlineLevel="0" collapsed="false">
      <c r="A265" s="11" t="s">
        <v>108</v>
      </c>
      <c r="B265" s="11" t="s">
        <v>109</v>
      </c>
      <c r="C265" s="11" t="s">
        <v>219</v>
      </c>
      <c r="D265" s="11" t="s">
        <v>220</v>
      </c>
      <c r="E265" s="11" t="s">
        <v>36</v>
      </c>
      <c r="F265" s="21" t="n">
        <v>0.243806330801431</v>
      </c>
      <c r="G265" s="21" t="n">
        <v>0.220236191781558</v>
      </c>
      <c r="H265" s="21" t="n">
        <v>0.2403291489096</v>
      </c>
      <c r="I265" s="21" t="n">
        <v>0.306062376304643</v>
      </c>
      <c r="J265" s="22" t="n">
        <v>-0.0893033664149164</v>
      </c>
      <c r="K265" s="22" t="n">
        <v>0.0353524305314384</v>
      </c>
      <c r="L265" s="22" t="n">
        <v>-0.158594130256536</v>
      </c>
      <c r="M265" s="22" t="n">
        <v>-0.0200126025732971</v>
      </c>
      <c r="N265" s="23" t="n">
        <v>0.011534043841893</v>
      </c>
      <c r="O265" s="23" t="n">
        <v>0.11534043841893</v>
      </c>
      <c r="P265" s="11" t="n">
        <v>552</v>
      </c>
      <c r="Q265" s="11" t="n">
        <v>399</v>
      </c>
      <c r="R265" s="11" t="n">
        <v>3993</v>
      </c>
      <c r="S265" s="11" t="n">
        <v>4177</v>
      </c>
      <c r="T265" s="11" t="n">
        <v>154</v>
      </c>
      <c r="U265" s="11" t="n">
        <v>88</v>
      </c>
      <c r="V265" s="11" t="n">
        <v>88</v>
      </c>
      <c r="W265" s="11"/>
    </row>
    <row r="266" customFormat="false" ht="15" hidden="false" customHeight="false" outlineLevel="0" collapsed="false">
      <c r="A266" s="11" t="s">
        <v>108</v>
      </c>
      <c r="B266" s="11" t="s">
        <v>109</v>
      </c>
      <c r="C266" s="11" t="s">
        <v>219</v>
      </c>
      <c r="D266" s="11" t="s">
        <v>220</v>
      </c>
      <c r="E266" s="11" t="s">
        <v>37</v>
      </c>
      <c r="F266" s="21" t="n">
        <v>0.26647912515175</v>
      </c>
      <c r="G266" s="21" t="n">
        <v>0.320455065850337</v>
      </c>
      <c r="H266" s="21" t="n">
        <v>0.236803903352399</v>
      </c>
      <c r="I266" s="21" t="n">
        <v>0.28617738759208</v>
      </c>
      <c r="J266" s="22" t="n">
        <v>0.00460245645890536</v>
      </c>
      <c r="K266" s="22" t="n">
        <v>0.0377865661223722</v>
      </c>
      <c r="L266" s="22" t="n">
        <v>-0.0694592131409442</v>
      </c>
      <c r="M266" s="22" t="n">
        <v>0.0786641260587549</v>
      </c>
      <c r="N266" s="23" t="n">
        <v>0.90305630927585</v>
      </c>
      <c r="O266" s="23" t="n">
        <v>0.90305630927585</v>
      </c>
      <c r="P266" s="11" t="n">
        <v>510</v>
      </c>
      <c r="Q266" s="11" t="n">
        <v>403</v>
      </c>
      <c r="R266" s="11" t="n">
        <v>4035</v>
      </c>
      <c r="S266" s="11" t="n">
        <v>4173</v>
      </c>
      <c r="T266" s="11" t="n">
        <v>127</v>
      </c>
      <c r="U266" s="11" t="n">
        <v>129</v>
      </c>
      <c r="V266" s="11" t="n">
        <v>127</v>
      </c>
      <c r="W266" s="11"/>
    </row>
    <row r="267" customFormat="false" ht="15" hidden="false" customHeight="false" outlineLevel="0" collapsed="false">
      <c r="A267" s="11" t="s">
        <v>108</v>
      </c>
      <c r="B267" s="11" t="s">
        <v>109</v>
      </c>
      <c r="C267" s="11" t="s">
        <v>219</v>
      </c>
      <c r="D267" s="11" t="s">
        <v>220</v>
      </c>
      <c r="E267" s="11" t="s">
        <v>38</v>
      </c>
      <c r="F267" s="21" t="n">
        <v>0.323870760063008</v>
      </c>
      <c r="G267" s="21" t="n">
        <v>0.366914165472453</v>
      </c>
      <c r="H267" s="21" t="n">
        <v>0.237597172235395</v>
      </c>
      <c r="I267" s="21" t="n">
        <v>0.289414295883857</v>
      </c>
      <c r="J267" s="22" t="n">
        <v>-0.00877371823901661</v>
      </c>
      <c r="K267" s="22" t="n">
        <v>0.0513888218902693</v>
      </c>
      <c r="L267" s="22" t="n">
        <v>-0.109495809143945</v>
      </c>
      <c r="M267" s="22" t="n">
        <v>0.0919483726659113</v>
      </c>
      <c r="N267" s="23" t="n">
        <v>0.86443447080669</v>
      </c>
      <c r="O267" s="23" t="n">
        <v>0.90305630927585</v>
      </c>
      <c r="P267" s="11" t="n">
        <v>235</v>
      </c>
      <c r="Q267" s="11" t="n">
        <v>311</v>
      </c>
      <c r="R267" s="11" t="n">
        <v>4310</v>
      </c>
      <c r="S267" s="11" t="n">
        <v>4265</v>
      </c>
      <c r="T267" s="11" t="n">
        <v>80</v>
      </c>
      <c r="U267" s="11" t="n">
        <v>114</v>
      </c>
      <c r="V267" s="11" t="n">
        <v>80</v>
      </c>
      <c r="W267" s="11"/>
    </row>
    <row r="268" customFormat="false" ht="15" hidden="false" customHeight="false" outlineLevel="0" collapsed="false">
      <c r="A268" s="11" t="s">
        <v>108</v>
      </c>
      <c r="B268" s="11" t="s">
        <v>109</v>
      </c>
      <c r="C268" s="11" t="s">
        <v>219</v>
      </c>
      <c r="D268" s="11" t="s">
        <v>220</v>
      </c>
      <c r="E268" s="11" t="s">
        <v>39</v>
      </c>
      <c r="F268" s="21" t="n">
        <v>0.188035148210318</v>
      </c>
      <c r="G268" s="21" t="n">
        <v>0.270433168765051</v>
      </c>
      <c r="H268" s="21" t="n">
        <v>0.24747733890086</v>
      </c>
      <c r="I268" s="21" t="n">
        <v>0.293169933001346</v>
      </c>
      <c r="J268" s="22" t="n">
        <v>0.0367054264542467</v>
      </c>
      <c r="K268" s="22" t="n">
        <v>0.0346497122439956</v>
      </c>
      <c r="L268" s="22" t="n">
        <v>-0.0312080095439846</v>
      </c>
      <c r="M268" s="22" t="n">
        <v>0.104618862452478</v>
      </c>
      <c r="N268" s="23" t="n">
        <v>0.289450216096775</v>
      </c>
      <c r="O268" s="23" t="n">
        <v>0.57890043219355</v>
      </c>
      <c r="P268" s="11" t="n">
        <v>465</v>
      </c>
      <c r="Q268" s="11" t="n">
        <v>606</v>
      </c>
      <c r="R268" s="11" t="n">
        <v>4080</v>
      </c>
      <c r="S268" s="11" t="n">
        <v>3970</v>
      </c>
      <c r="T268" s="11" t="n">
        <v>90</v>
      </c>
      <c r="U268" s="11" t="n">
        <v>164</v>
      </c>
      <c r="V268" s="11" t="n">
        <v>90</v>
      </c>
      <c r="W268" s="11"/>
    </row>
    <row r="269" customFormat="false" ht="15" hidden="false" customHeight="false" outlineLevel="0" collapsed="false">
      <c r="A269" s="11" t="s">
        <v>108</v>
      </c>
      <c r="B269" s="11" t="s">
        <v>109</v>
      </c>
      <c r="C269" s="11" t="s">
        <v>219</v>
      </c>
      <c r="D269" s="11" t="s">
        <v>220</v>
      </c>
      <c r="E269" s="11" t="s">
        <v>40</v>
      </c>
      <c r="F269" s="21" t="n">
        <v>0.204001544630614</v>
      </c>
      <c r="G269" s="21" t="n">
        <v>0.304900303822176</v>
      </c>
      <c r="H269" s="21" t="n">
        <v>0.244844892034233</v>
      </c>
      <c r="I269" s="21" t="n">
        <v>0.289969577093787</v>
      </c>
      <c r="J269" s="22" t="n">
        <v>0.0557740741320081</v>
      </c>
      <c r="K269" s="22" t="n">
        <v>0.0353346550377455</v>
      </c>
      <c r="L269" s="22" t="n">
        <v>-0.0134818497419731</v>
      </c>
      <c r="M269" s="22" t="n">
        <v>0.125029998005989</v>
      </c>
      <c r="N269" s="23" t="n">
        <v>0.11446169521434</v>
      </c>
      <c r="O269" s="23" t="n">
        <v>0.381538984047799</v>
      </c>
      <c r="P269" s="11" t="n">
        <v>530</v>
      </c>
      <c r="Q269" s="11" t="n">
        <v>616</v>
      </c>
      <c r="R269" s="11" t="n">
        <v>4015</v>
      </c>
      <c r="S269" s="11" t="n">
        <v>3960</v>
      </c>
      <c r="T269" s="11" t="n">
        <v>95</v>
      </c>
      <c r="U269" s="11" t="n">
        <v>188</v>
      </c>
      <c r="V269" s="11" t="n">
        <v>95</v>
      </c>
      <c r="W269" s="11"/>
    </row>
    <row r="270" customFormat="false" ht="15" hidden="false" customHeight="false" outlineLevel="0" collapsed="false">
      <c r="A270" s="11" t="s">
        <v>108</v>
      </c>
      <c r="B270" s="11" t="s">
        <v>109</v>
      </c>
      <c r="C270" s="11" t="s">
        <v>219</v>
      </c>
      <c r="D270" s="11" t="s">
        <v>220</v>
      </c>
      <c r="E270" s="11" t="s">
        <v>41</v>
      </c>
      <c r="F270" s="21" t="n">
        <v>0.308000584409004</v>
      </c>
      <c r="G270" s="21" t="n">
        <v>0.37237691018908</v>
      </c>
      <c r="H270" s="21" t="n">
        <v>0.231616489851668</v>
      </c>
      <c r="I270" s="21" t="n">
        <v>0.279119990080536</v>
      </c>
      <c r="J270" s="22" t="n">
        <v>0.0168728255512071</v>
      </c>
      <c r="K270" s="22" t="n">
        <v>0.0436463192327085</v>
      </c>
      <c r="L270" s="22" t="n">
        <v>-0.0686739601449016</v>
      </c>
      <c r="M270" s="22" t="n">
        <v>0.102419611247316</v>
      </c>
      <c r="N270" s="23" t="n">
        <v>0.699066632910067</v>
      </c>
      <c r="O270" s="23" t="n">
        <v>0.873833291137584</v>
      </c>
      <c r="P270" s="11" t="n">
        <v>415</v>
      </c>
      <c r="Q270" s="11" t="n">
        <v>347</v>
      </c>
      <c r="R270" s="11" t="n">
        <v>4130</v>
      </c>
      <c r="S270" s="11" t="n">
        <v>4229</v>
      </c>
      <c r="T270" s="11" t="n">
        <v>115</v>
      </c>
      <c r="U270" s="11" t="n">
        <v>129</v>
      </c>
      <c r="V270" s="11" t="n">
        <v>115</v>
      </c>
      <c r="W270" s="11"/>
    </row>
    <row r="271" customFormat="false" ht="15" hidden="false" customHeight="false" outlineLevel="0" collapsed="false">
      <c r="A271" s="11" t="s">
        <v>108</v>
      </c>
      <c r="B271" s="11" t="s">
        <v>109</v>
      </c>
      <c r="C271" s="11" t="s">
        <v>219</v>
      </c>
      <c r="D271" s="11" t="s">
        <v>220</v>
      </c>
      <c r="E271" s="11" t="s">
        <v>42</v>
      </c>
      <c r="F271" s="21" t="n">
        <v>0.189900797076396</v>
      </c>
      <c r="G271" s="21" t="n">
        <v>0.216412095018608</v>
      </c>
      <c r="H271" s="21" t="n">
        <v>0.246203587246656</v>
      </c>
      <c r="I271" s="21" t="n">
        <v>0.297520346870989</v>
      </c>
      <c r="J271" s="22" t="n">
        <v>-0.024805461682121</v>
      </c>
      <c r="K271" s="22" t="n">
        <v>0.0317077424250257</v>
      </c>
      <c r="L271" s="22" t="n">
        <v>-0.0869526368351713</v>
      </c>
      <c r="M271" s="22" t="n">
        <v>0.0373417134709293</v>
      </c>
      <c r="N271" s="23" t="n">
        <v>0.434029118447797</v>
      </c>
      <c r="O271" s="23" t="n">
        <v>0.627973494054681</v>
      </c>
      <c r="P271" s="11" t="n">
        <v>564</v>
      </c>
      <c r="Q271" s="11" t="n">
        <v>640</v>
      </c>
      <c r="R271" s="11" t="n">
        <v>3981</v>
      </c>
      <c r="S271" s="11" t="n">
        <v>3936</v>
      </c>
      <c r="T271" s="11" t="n">
        <v>107</v>
      </c>
      <c r="U271" s="11" t="n">
        <v>139</v>
      </c>
      <c r="V271" s="11" t="n">
        <v>107</v>
      </c>
      <c r="W271" s="11"/>
    </row>
    <row r="272" customFormat="false" ht="15" hidden="false" customHeight="false" outlineLevel="0" collapsed="false">
      <c r="A272" s="11" t="s">
        <v>108</v>
      </c>
      <c r="B272" s="11" t="s">
        <v>111</v>
      </c>
      <c r="C272" s="11" t="s">
        <v>221</v>
      </c>
      <c r="D272" s="11" t="s">
        <v>222</v>
      </c>
      <c r="E272" s="11" t="s">
        <v>33</v>
      </c>
      <c r="F272" s="21" t="n">
        <v>0.14745706907103</v>
      </c>
      <c r="G272" s="21" t="n">
        <v>0.214462934534782</v>
      </c>
      <c r="H272" s="21" t="n">
        <v>0.143199324371005</v>
      </c>
      <c r="I272" s="21" t="n">
        <v>0.169466354701699</v>
      </c>
      <c r="J272" s="22" t="n">
        <v>0.0407388351330581</v>
      </c>
      <c r="K272" s="22" t="n">
        <v>0.0294348025350144</v>
      </c>
      <c r="L272" s="22" t="n">
        <v>-0.0169533778355701</v>
      </c>
      <c r="M272" s="22" t="n">
        <v>0.0984310481016863</v>
      </c>
      <c r="N272" s="23" t="n">
        <v>0.166347340597467</v>
      </c>
      <c r="O272" s="23" t="n">
        <v>0.349169861387956</v>
      </c>
      <c r="P272" s="11" t="n">
        <v>625</v>
      </c>
      <c r="Q272" s="11" t="n">
        <v>414</v>
      </c>
      <c r="R272" s="11" t="n">
        <v>3920</v>
      </c>
      <c r="S272" s="11" t="n">
        <v>4162</v>
      </c>
      <c r="T272" s="11" t="n">
        <v>105</v>
      </c>
      <c r="U272" s="11" t="n">
        <v>89</v>
      </c>
      <c r="V272" s="11" t="n">
        <v>89</v>
      </c>
      <c r="W272" s="11"/>
    </row>
    <row r="273" customFormat="false" ht="15" hidden="false" customHeight="false" outlineLevel="0" collapsed="false">
      <c r="A273" s="11" t="s">
        <v>108</v>
      </c>
      <c r="B273" s="11" t="s">
        <v>111</v>
      </c>
      <c r="C273" s="11" t="s">
        <v>221</v>
      </c>
      <c r="D273" s="11" t="s">
        <v>222</v>
      </c>
      <c r="E273" s="11" t="s">
        <v>34</v>
      </c>
      <c r="F273" s="21" t="n">
        <v>0.114956322794807</v>
      </c>
      <c r="G273" s="21" t="n">
        <v>0.12231611853799</v>
      </c>
      <c r="H273" s="21" t="n">
        <v>0.14404617150696</v>
      </c>
      <c r="I273" s="21" t="n">
        <v>0.172804327986498</v>
      </c>
      <c r="J273" s="22" t="n">
        <v>-0.0213983607363548</v>
      </c>
      <c r="K273" s="22" t="n">
        <v>0.0399676308264096</v>
      </c>
      <c r="L273" s="22" t="n">
        <v>-0.0997349171561176</v>
      </c>
      <c r="M273" s="22" t="n">
        <v>0.0569381956834081</v>
      </c>
      <c r="N273" s="23" t="n">
        <v>0.592378631777302</v>
      </c>
      <c r="O273" s="23" t="n">
        <v>0.648637709493617</v>
      </c>
      <c r="P273" s="11" t="n">
        <v>215</v>
      </c>
      <c r="Q273" s="11" t="n">
        <v>270</v>
      </c>
      <c r="R273" s="11" t="n">
        <v>4330</v>
      </c>
      <c r="S273" s="11" t="n">
        <v>4306</v>
      </c>
      <c r="T273" s="11" t="n">
        <v>21</v>
      </c>
      <c r="U273" s="11" t="n">
        <v>36</v>
      </c>
      <c r="V273" s="11" t="n">
        <v>21</v>
      </c>
      <c r="W273" s="11"/>
    </row>
    <row r="274" customFormat="false" ht="15" hidden="false" customHeight="false" outlineLevel="0" collapsed="false">
      <c r="A274" s="11" t="s">
        <v>108</v>
      </c>
      <c r="B274" s="11" t="s">
        <v>111</v>
      </c>
      <c r="C274" s="11" t="s">
        <v>221</v>
      </c>
      <c r="D274" s="11" t="s">
        <v>222</v>
      </c>
      <c r="E274" s="11" t="s">
        <v>35</v>
      </c>
      <c r="F274" s="21" t="n">
        <v>0.115366287167902</v>
      </c>
      <c r="G274" s="21" t="n">
        <v>0.175638312080801</v>
      </c>
      <c r="H274" s="21" t="n">
        <v>0.1479760737007</v>
      </c>
      <c r="I274" s="21" t="n">
        <v>0.171887273053331</v>
      </c>
      <c r="J274" s="22" t="n">
        <v>0.0363608255602684</v>
      </c>
      <c r="K274" s="22" t="n">
        <v>0.0280625962096365</v>
      </c>
      <c r="L274" s="22" t="n">
        <v>-0.0186418630106192</v>
      </c>
      <c r="M274" s="22" t="n">
        <v>0.091363514131156</v>
      </c>
      <c r="N274" s="23" t="n">
        <v>0.19507739186083</v>
      </c>
      <c r="O274" s="23" t="n">
        <v>0.349169861387956</v>
      </c>
      <c r="P274" s="11" t="n">
        <v>434</v>
      </c>
      <c r="Q274" s="11" t="n">
        <v>570</v>
      </c>
      <c r="R274" s="11" t="n">
        <v>4111</v>
      </c>
      <c r="S274" s="11" t="n">
        <v>4006</v>
      </c>
      <c r="T274" s="11" t="n">
        <v>47</v>
      </c>
      <c r="U274" s="11" t="n">
        <v>100</v>
      </c>
      <c r="V274" s="11" t="n">
        <v>47</v>
      </c>
      <c r="W274" s="11"/>
    </row>
    <row r="275" customFormat="false" ht="15" hidden="false" customHeight="false" outlineLevel="0" collapsed="false">
      <c r="A275" s="11" t="s">
        <v>108</v>
      </c>
      <c r="B275" s="11" t="s">
        <v>111</v>
      </c>
      <c r="C275" s="11" t="s">
        <v>221</v>
      </c>
      <c r="D275" s="11" t="s">
        <v>222</v>
      </c>
      <c r="E275" s="11" t="s">
        <v>36</v>
      </c>
      <c r="F275" s="21" t="n">
        <v>0.149802566911211</v>
      </c>
      <c r="G275" s="21" t="n">
        <v>0.167170750524659</v>
      </c>
      <c r="H275" s="21" t="n">
        <v>0.142727062813744</v>
      </c>
      <c r="I275" s="21" t="n">
        <v>0.173722678938589</v>
      </c>
      <c r="J275" s="22" t="n">
        <v>-0.0136274325113973</v>
      </c>
      <c r="K275" s="22" t="n">
        <v>0.0299073133190455</v>
      </c>
      <c r="L275" s="22" t="n">
        <v>-0.0722457666167265</v>
      </c>
      <c r="M275" s="22" t="n">
        <v>0.044990901593932</v>
      </c>
      <c r="N275" s="23" t="n">
        <v>0.648637709493617</v>
      </c>
      <c r="O275" s="23" t="n">
        <v>0.648637709493617</v>
      </c>
      <c r="P275" s="11" t="n">
        <v>552</v>
      </c>
      <c r="Q275" s="11" t="n">
        <v>399</v>
      </c>
      <c r="R275" s="11" t="n">
        <v>3993</v>
      </c>
      <c r="S275" s="11" t="n">
        <v>4177</v>
      </c>
      <c r="T275" s="11" t="n">
        <v>84</v>
      </c>
      <c r="U275" s="11" t="n">
        <v>67</v>
      </c>
      <c r="V275" s="11" t="n">
        <v>67</v>
      </c>
      <c r="W275" s="11"/>
    </row>
    <row r="276" customFormat="false" ht="15" hidden="false" customHeight="false" outlineLevel="0" collapsed="false">
      <c r="A276" s="11" t="s">
        <v>108</v>
      </c>
      <c r="B276" s="11" t="s">
        <v>111</v>
      </c>
      <c r="C276" s="11" t="s">
        <v>221</v>
      </c>
      <c r="D276" s="11" t="s">
        <v>222</v>
      </c>
      <c r="E276" s="11" t="s">
        <v>37</v>
      </c>
      <c r="F276" s="21" t="n">
        <v>0.190215597255844</v>
      </c>
      <c r="G276" s="21" t="n">
        <v>0.17613807289003</v>
      </c>
      <c r="H276" s="21" t="n">
        <v>0.136447169735172</v>
      </c>
      <c r="I276" s="21" t="n">
        <v>0.171963709591447</v>
      </c>
      <c r="J276" s="22" t="n">
        <v>-0.0495940642220884</v>
      </c>
      <c r="K276" s="22" t="n">
        <v>0.0395191912727646</v>
      </c>
      <c r="L276" s="22" t="n">
        <v>-0.127051679116707</v>
      </c>
      <c r="M276" s="22" t="n">
        <v>0.0278635506725301</v>
      </c>
      <c r="N276" s="23" t="n">
        <v>0.209501916832774</v>
      </c>
      <c r="O276" s="23" t="n">
        <v>0.349169861387956</v>
      </c>
      <c r="P276" s="11" t="n">
        <v>510</v>
      </c>
      <c r="Q276" s="11" t="n">
        <v>403</v>
      </c>
      <c r="R276" s="11" t="n">
        <v>4035</v>
      </c>
      <c r="S276" s="11" t="n">
        <v>4173</v>
      </c>
      <c r="T276" s="11" t="n">
        <v>79</v>
      </c>
      <c r="U276" s="11" t="n">
        <v>71</v>
      </c>
      <c r="V276" s="11" t="n">
        <v>71</v>
      </c>
      <c r="W276" s="11"/>
    </row>
    <row r="277" customFormat="false" ht="15" hidden="false" customHeight="false" outlineLevel="0" collapsed="false">
      <c r="A277" s="11" t="s">
        <v>108</v>
      </c>
      <c r="B277" s="11" t="s">
        <v>111</v>
      </c>
      <c r="C277" s="11" t="s">
        <v>221</v>
      </c>
      <c r="D277" s="11" t="s">
        <v>222</v>
      </c>
      <c r="E277" s="11" t="s">
        <v>38</v>
      </c>
      <c r="F277" s="21" t="n">
        <v>0.205039800993324</v>
      </c>
      <c r="G277" s="21" t="n">
        <v>0.207951356249559</v>
      </c>
      <c r="H277" s="21" t="n">
        <v>0.141334798529657</v>
      </c>
      <c r="I277" s="21" t="n">
        <v>0.171641644551913</v>
      </c>
      <c r="J277" s="22" t="n">
        <v>-0.0273952907660207</v>
      </c>
      <c r="K277" s="22" t="n">
        <v>0.0437098191553758</v>
      </c>
      <c r="L277" s="22" t="n">
        <v>-0.113066536310557</v>
      </c>
      <c r="M277" s="22" t="n">
        <v>0.0582759547785159</v>
      </c>
      <c r="N277" s="23" t="n">
        <v>0.530820699193874</v>
      </c>
      <c r="O277" s="23" t="n">
        <v>0.648637709493617</v>
      </c>
      <c r="P277" s="11" t="n">
        <v>235</v>
      </c>
      <c r="Q277" s="11" t="n">
        <v>311</v>
      </c>
      <c r="R277" s="11" t="n">
        <v>4310</v>
      </c>
      <c r="S277" s="11" t="n">
        <v>4265</v>
      </c>
      <c r="T277" s="11" t="n">
        <v>47</v>
      </c>
      <c r="U277" s="11" t="n">
        <v>65</v>
      </c>
      <c r="V277" s="11" t="n">
        <v>47</v>
      </c>
      <c r="W277" s="11"/>
    </row>
    <row r="278" customFormat="false" ht="15" hidden="false" customHeight="false" outlineLevel="0" collapsed="false">
      <c r="A278" s="11" t="s">
        <v>108</v>
      </c>
      <c r="B278" s="11" t="s">
        <v>111</v>
      </c>
      <c r="C278" s="11" t="s">
        <v>221</v>
      </c>
      <c r="D278" s="11" t="s">
        <v>222</v>
      </c>
      <c r="E278" s="11" t="s">
        <v>39</v>
      </c>
      <c r="F278" s="21" t="n">
        <v>0.0885605698034762</v>
      </c>
      <c r="G278" s="21" t="n">
        <v>0.179900540558613</v>
      </c>
      <c r="H278" s="21" t="n">
        <v>0.150673706853214</v>
      </c>
      <c r="I278" s="21" t="n">
        <v>0.17202405413854</v>
      </c>
      <c r="J278" s="22" t="n">
        <v>0.0699896234698118</v>
      </c>
      <c r="K278" s="22" t="n">
        <v>0.0252541239506273</v>
      </c>
      <c r="L278" s="22" t="n">
        <v>0.0204915405265823</v>
      </c>
      <c r="M278" s="22" t="n">
        <v>0.119487706413041</v>
      </c>
      <c r="N278" s="23" t="n">
        <v>0.00558134761083493</v>
      </c>
      <c r="O278" s="23" t="n">
        <v>0.0558134761083493</v>
      </c>
      <c r="P278" s="11" t="n">
        <v>465</v>
      </c>
      <c r="Q278" s="11" t="n">
        <v>606</v>
      </c>
      <c r="R278" s="11" t="n">
        <v>4080</v>
      </c>
      <c r="S278" s="11" t="n">
        <v>3970</v>
      </c>
      <c r="T278" s="11" t="n">
        <v>47</v>
      </c>
      <c r="U278" s="11" t="n">
        <v>109</v>
      </c>
      <c r="V278" s="11" t="n">
        <v>47</v>
      </c>
      <c r="W278" s="11"/>
    </row>
    <row r="279" customFormat="false" ht="15" hidden="false" customHeight="false" outlineLevel="0" collapsed="false">
      <c r="A279" s="11" t="s">
        <v>108</v>
      </c>
      <c r="B279" s="11" t="s">
        <v>111</v>
      </c>
      <c r="C279" s="11" t="s">
        <v>221</v>
      </c>
      <c r="D279" s="11" t="s">
        <v>222</v>
      </c>
      <c r="E279" s="11" t="s">
        <v>40</v>
      </c>
      <c r="F279" s="21" t="n">
        <v>0.127517640049073</v>
      </c>
      <c r="G279" s="21" t="n">
        <v>0.175281187837233</v>
      </c>
      <c r="H279" s="21" t="n">
        <v>0.145482269471859</v>
      </c>
      <c r="I279" s="21" t="n">
        <v>0.17230876721211</v>
      </c>
      <c r="J279" s="22" t="n">
        <v>0.0209370500479082</v>
      </c>
      <c r="K279" s="22" t="n">
        <v>0.0299789135765912</v>
      </c>
      <c r="L279" s="22" t="n">
        <v>-0.0378216205622106</v>
      </c>
      <c r="M279" s="22" t="n">
        <v>0.0796957206580269</v>
      </c>
      <c r="N279" s="23" t="n">
        <v>0.484931731072027</v>
      </c>
      <c r="O279" s="23" t="n">
        <v>0.648637709493617</v>
      </c>
      <c r="P279" s="11" t="n">
        <v>530</v>
      </c>
      <c r="Q279" s="11" t="n">
        <v>616</v>
      </c>
      <c r="R279" s="11" t="n">
        <v>4015</v>
      </c>
      <c r="S279" s="11" t="n">
        <v>3960</v>
      </c>
      <c r="T279" s="11" t="n">
        <v>61</v>
      </c>
      <c r="U279" s="11" t="n">
        <v>108</v>
      </c>
      <c r="V279" s="11" t="n">
        <v>61</v>
      </c>
      <c r="W279" s="11"/>
    </row>
    <row r="280" customFormat="false" ht="15" hidden="false" customHeight="false" outlineLevel="0" collapsed="false">
      <c r="A280" s="11" t="s">
        <v>108</v>
      </c>
      <c r="B280" s="11" t="s">
        <v>111</v>
      </c>
      <c r="C280" s="11" t="s">
        <v>221</v>
      </c>
      <c r="D280" s="11" t="s">
        <v>222</v>
      </c>
      <c r="E280" s="11" t="s">
        <v>41</v>
      </c>
      <c r="F280" s="21" t="n">
        <v>0.176371990821824</v>
      </c>
      <c r="G280" s="21" t="n">
        <v>0.16730956039672</v>
      </c>
      <c r="H280" s="21" t="n">
        <v>0.139238097657313</v>
      </c>
      <c r="I280" s="21" t="n">
        <v>0.173419230939085</v>
      </c>
      <c r="J280" s="22" t="n">
        <v>-0.0432435637068784</v>
      </c>
      <c r="K280" s="22" t="n">
        <v>0.0332149764735164</v>
      </c>
      <c r="L280" s="22" t="n">
        <v>-0.108344917594971</v>
      </c>
      <c r="M280" s="22" t="n">
        <v>0.0218577901812138</v>
      </c>
      <c r="N280" s="23" t="n">
        <v>0.192940425193642</v>
      </c>
      <c r="O280" s="23" t="n">
        <v>0.349169861387956</v>
      </c>
      <c r="P280" s="11" t="n">
        <v>415</v>
      </c>
      <c r="Q280" s="11" t="n">
        <v>347</v>
      </c>
      <c r="R280" s="11" t="n">
        <v>4130</v>
      </c>
      <c r="S280" s="11" t="n">
        <v>4229</v>
      </c>
      <c r="T280" s="11" t="n">
        <v>85</v>
      </c>
      <c r="U280" s="11" t="n">
        <v>58</v>
      </c>
      <c r="V280" s="11" t="n">
        <v>58</v>
      </c>
      <c r="W280" s="11"/>
    </row>
    <row r="281" customFormat="false" ht="15" hidden="false" customHeight="false" outlineLevel="0" collapsed="false">
      <c r="A281" s="11" t="s">
        <v>108</v>
      </c>
      <c r="B281" s="11" t="s">
        <v>111</v>
      </c>
      <c r="C281" s="11" t="s">
        <v>221</v>
      </c>
      <c r="D281" s="11" t="s">
        <v>222</v>
      </c>
      <c r="E281" s="11" t="s">
        <v>42</v>
      </c>
      <c r="F281" s="21" t="n">
        <v>0.123207789761131</v>
      </c>
      <c r="G281" s="21" t="n">
        <v>0.119083741773931</v>
      </c>
      <c r="H281" s="21" t="n">
        <v>0.14587945820013</v>
      </c>
      <c r="I281" s="21" t="n">
        <v>0.176916397270764</v>
      </c>
      <c r="J281" s="22" t="n">
        <v>-0.0351609870578325</v>
      </c>
      <c r="K281" s="22" t="n">
        <v>0.0261203075656263</v>
      </c>
      <c r="L281" s="22" t="n">
        <v>-0.0863567898864601</v>
      </c>
      <c r="M281" s="22" t="n">
        <v>0.0160348157707951</v>
      </c>
      <c r="N281" s="23" t="n">
        <v>0.178264824000666</v>
      </c>
      <c r="O281" s="23" t="n">
        <v>0.349169861387956</v>
      </c>
      <c r="P281" s="11" t="n">
        <v>564</v>
      </c>
      <c r="Q281" s="11" t="n">
        <v>640</v>
      </c>
      <c r="R281" s="11" t="n">
        <v>3981</v>
      </c>
      <c r="S281" s="11" t="n">
        <v>3936</v>
      </c>
      <c r="T281" s="11" t="n">
        <v>77</v>
      </c>
      <c r="U281" s="11" t="n">
        <v>76</v>
      </c>
      <c r="V281" s="11" t="n">
        <v>76</v>
      </c>
      <c r="W281" s="11"/>
    </row>
    <row r="282" customFormat="false" ht="15" hidden="false" customHeight="false" outlineLevel="0" collapsed="false">
      <c r="A282" s="11" t="s">
        <v>108</v>
      </c>
      <c r="B282" s="11" t="s">
        <v>113</v>
      </c>
      <c r="C282" s="11" t="s">
        <v>223</v>
      </c>
      <c r="D282" s="11" t="s">
        <v>220</v>
      </c>
      <c r="E282" s="11" t="s">
        <v>33</v>
      </c>
      <c r="F282" s="21" t="n">
        <v>0.0867299473199456</v>
      </c>
      <c r="G282" s="21" t="n">
        <v>0.120986571429716</v>
      </c>
      <c r="H282" s="21" t="n">
        <v>0.0951061500990326</v>
      </c>
      <c r="I282" s="21" t="n">
        <v>0.129865241346416</v>
      </c>
      <c r="J282" s="22" t="n">
        <v>-0.000502467137613167</v>
      </c>
      <c r="K282" s="22" t="n">
        <v>0.0225951941222405</v>
      </c>
      <c r="L282" s="22" t="n">
        <v>-0.0447890476172046</v>
      </c>
      <c r="M282" s="22" t="n">
        <v>0.0437841133419783</v>
      </c>
      <c r="N282" s="23" t="n">
        <v>0.98225827453922</v>
      </c>
      <c r="O282" s="23" t="n">
        <v>0.98225827453922</v>
      </c>
      <c r="P282" s="11" t="n">
        <v>625</v>
      </c>
      <c r="Q282" s="11" t="n">
        <v>414</v>
      </c>
      <c r="R282" s="11" t="n">
        <v>3920</v>
      </c>
      <c r="S282" s="11" t="n">
        <v>4162</v>
      </c>
      <c r="T282" s="11" t="n">
        <v>65</v>
      </c>
      <c r="U282" s="11" t="n">
        <v>50</v>
      </c>
      <c r="V282" s="11" t="n">
        <v>50</v>
      </c>
      <c r="W282" s="11"/>
    </row>
    <row r="283" customFormat="false" ht="15" hidden="false" customHeight="false" outlineLevel="0" collapsed="false">
      <c r="A283" s="11" t="s">
        <v>108</v>
      </c>
      <c r="B283" s="11" t="s">
        <v>113</v>
      </c>
      <c r="C283" s="11" t="s">
        <v>223</v>
      </c>
      <c r="D283" s="11" t="s">
        <v>220</v>
      </c>
      <c r="E283" s="11" t="s">
        <v>34</v>
      </c>
      <c r="F283" s="21" t="n">
        <v>0.0263492879413325</v>
      </c>
      <c r="G283" s="21" t="n">
        <v>0.0630863720934609</v>
      </c>
      <c r="H283" s="21" t="n">
        <v>0.0949018705057314</v>
      </c>
      <c r="I283" s="21" t="n">
        <v>0.129501372496533</v>
      </c>
      <c r="J283" s="22" t="n">
        <v>0.00213758216132679</v>
      </c>
      <c r="K283" s="22" t="n">
        <v>0.0222373727107023</v>
      </c>
      <c r="L283" s="22" t="n">
        <v>-0.0414476683516497</v>
      </c>
      <c r="M283" s="22" t="n">
        <v>0.0457228326743033</v>
      </c>
      <c r="N283" s="23" t="n">
        <v>0.923420770764226</v>
      </c>
      <c r="O283" s="23" t="n">
        <v>0.98225827453922</v>
      </c>
      <c r="P283" s="11" t="n">
        <v>215</v>
      </c>
      <c r="Q283" s="11" t="n">
        <v>270</v>
      </c>
      <c r="R283" s="11" t="n">
        <v>4330</v>
      </c>
      <c r="S283" s="11" t="n">
        <v>4306</v>
      </c>
      <c r="T283" s="11" t="n">
        <v>6</v>
      </c>
      <c r="U283" s="11" t="n">
        <v>22</v>
      </c>
      <c r="V283" s="11" t="n">
        <v>6</v>
      </c>
      <c r="W283" s="11"/>
    </row>
    <row r="284" customFormat="false" ht="15" hidden="false" customHeight="false" outlineLevel="0" collapsed="false">
      <c r="A284" s="11" t="s">
        <v>108</v>
      </c>
      <c r="B284" s="11" t="s">
        <v>113</v>
      </c>
      <c r="C284" s="11" t="s">
        <v>223</v>
      </c>
      <c r="D284" s="11" t="s">
        <v>220</v>
      </c>
      <c r="E284" s="11" t="s">
        <v>35</v>
      </c>
      <c r="F284" s="21" t="n">
        <v>0.0918822278841049</v>
      </c>
      <c r="G284" s="21" t="n">
        <v>0.131944513764311</v>
      </c>
      <c r="H284" s="21" t="n">
        <v>0.0944399695726068</v>
      </c>
      <c r="I284" s="21" t="n">
        <v>0.128601384457574</v>
      </c>
      <c r="J284" s="22" t="n">
        <v>0.0059008709952385</v>
      </c>
      <c r="K284" s="22" t="n">
        <v>0.0246322832604918</v>
      </c>
      <c r="L284" s="22" t="n">
        <v>-0.0423784041953255</v>
      </c>
      <c r="M284" s="22" t="n">
        <v>0.0541801461858025</v>
      </c>
      <c r="N284" s="23" t="n">
        <v>0.810672597931441</v>
      </c>
      <c r="O284" s="23" t="n">
        <v>0.98225827453922</v>
      </c>
      <c r="P284" s="11" t="n">
        <v>434</v>
      </c>
      <c r="Q284" s="11" t="n">
        <v>570</v>
      </c>
      <c r="R284" s="11" t="n">
        <v>4111</v>
      </c>
      <c r="S284" s="11" t="n">
        <v>4006</v>
      </c>
      <c r="T284" s="11" t="n">
        <v>35</v>
      </c>
      <c r="U284" s="11" t="n">
        <v>75</v>
      </c>
      <c r="V284" s="11" t="n">
        <v>35</v>
      </c>
      <c r="W284" s="11"/>
    </row>
    <row r="285" customFormat="false" ht="15" hidden="false" customHeight="false" outlineLevel="0" collapsed="false">
      <c r="A285" s="11" t="s">
        <v>108</v>
      </c>
      <c r="B285" s="11" t="s">
        <v>113</v>
      </c>
      <c r="C285" s="11" t="s">
        <v>223</v>
      </c>
      <c r="D285" s="11" t="s">
        <v>220</v>
      </c>
      <c r="E285" s="11" t="s">
        <v>36</v>
      </c>
      <c r="F285" s="21" t="n">
        <v>0.0918579528584224</v>
      </c>
      <c r="G285" s="21" t="n">
        <v>0.107833202677616</v>
      </c>
      <c r="H285" s="21" t="n">
        <v>0.0944669650793622</v>
      </c>
      <c r="I285" s="21" t="n">
        <v>0.13362766754444</v>
      </c>
      <c r="J285" s="22" t="n">
        <v>-0.0231854526458838</v>
      </c>
      <c r="K285" s="22" t="n">
        <v>0.023838215063746</v>
      </c>
      <c r="L285" s="22" t="n">
        <v>-0.0699083541708259</v>
      </c>
      <c r="M285" s="22" t="n">
        <v>0.0235374488790583</v>
      </c>
      <c r="N285" s="23" t="n">
        <v>0.330743702344139</v>
      </c>
      <c r="O285" s="23" t="n">
        <v>0.938396837240087</v>
      </c>
      <c r="P285" s="11" t="n">
        <v>552</v>
      </c>
      <c r="Q285" s="11" t="n">
        <v>399</v>
      </c>
      <c r="R285" s="11" t="n">
        <v>3993</v>
      </c>
      <c r="S285" s="11" t="n">
        <v>4177</v>
      </c>
      <c r="T285" s="11" t="n">
        <v>59</v>
      </c>
      <c r="U285" s="11" t="n">
        <v>43</v>
      </c>
      <c r="V285" s="11" t="n">
        <v>43</v>
      </c>
      <c r="W285" s="11"/>
    </row>
    <row r="286" customFormat="false" ht="15" hidden="false" customHeight="false" outlineLevel="0" collapsed="false">
      <c r="A286" s="11" t="s">
        <v>108</v>
      </c>
      <c r="B286" s="11" t="s">
        <v>113</v>
      </c>
      <c r="C286" s="11" t="s">
        <v>223</v>
      </c>
      <c r="D286" s="11" t="s">
        <v>220</v>
      </c>
      <c r="E286" s="11" t="s">
        <v>37</v>
      </c>
      <c r="F286" s="21" t="n">
        <v>0.103879361200778</v>
      </c>
      <c r="G286" s="21" t="n">
        <v>0.121642977947739</v>
      </c>
      <c r="H286" s="21" t="n">
        <v>0.0925792317013895</v>
      </c>
      <c r="I286" s="21" t="n">
        <v>0.130636280636978</v>
      </c>
      <c r="J286" s="22" t="n">
        <v>-0.0202934321886277</v>
      </c>
      <c r="K286" s="22" t="n">
        <v>0.0251128191096767</v>
      </c>
      <c r="L286" s="22" t="n">
        <v>-0.069514557643594</v>
      </c>
      <c r="M286" s="22" t="n">
        <v>0.0289276932663385</v>
      </c>
      <c r="N286" s="23" t="n">
        <v>0.419038448507372</v>
      </c>
      <c r="O286" s="23" t="n">
        <v>0.938396837240087</v>
      </c>
      <c r="P286" s="11" t="n">
        <v>510</v>
      </c>
      <c r="Q286" s="11" t="n">
        <v>403</v>
      </c>
      <c r="R286" s="11" t="n">
        <v>4035</v>
      </c>
      <c r="S286" s="11" t="n">
        <v>4173</v>
      </c>
      <c r="T286" s="11" t="n">
        <v>52</v>
      </c>
      <c r="U286" s="11" t="n">
        <v>49</v>
      </c>
      <c r="V286" s="11" t="n">
        <v>49</v>
      </c>
      <c r="W286" s="11"/>
    </row>
    <row r="287" customFormat="false" ht="15" hidden="false" customHeight="false" outlineLevel="0" collapsed="false">
      <c r="A287" s="11" t="s">
        <v>108</v>
      </c>
      <c r="B287" s="11" t="s">
        <v>113</v>
      </c>
      <c r="C287" s="11" t="s">
        <v>223</v>
      </c>
      <c r="D287" s="11" t="s">
        <v>220</v>
      </c>
      <c r="E287" s="11" t="s">
        <v>38</v>
      </c>
      <c r="F287" s="21" t="n">
        <v>0.159317224263263</v>
      </c>
      <c r="G287" s="21" t="n">
        <v>0.149462071985232</v>
      </c>
      <c r="H287" s="21" t="n">
        <v>0.0915817419231342</v>
      </c>
      <c r="I287" s="21" t="n">
        <v>0.128691409230236</v>
      </c>
      <c r="J287" s="22" t="n">
        <v>-0.0469648195851323</v>
      </c>
      <c r="K287" s="22" t="n">
        <v>0.0401471095431378</v>
      </c>
      <c r="L287" s="22" t="n">
        <v>-0.125653154289682</v>
      </c>
      <c r="M287" s="22" t="n">
        <v>0.0317235151194177</v>
      </c>
      <c r="N287" s="23" t="n">
        <v>0.242074136221221</v>
      </c>
      <c r="O287" s="23" t="n">
        <v>0.938396837240087</v>
      </c>
      <c r="P287" s="11" t="n">
        <v>235</v>
      </c>
      <c r="Q287" s="11" t="n">
        <v>311</v>
      </c>
      <c r="R287" s="11" t="n">
        <v>4310</v>
      </c>
      <c r="S287" s="11" t="n">
        <v>4265</v>
      </c>
      <c r="T287" s="11" t="n">
        <v>37</v>
      </c>
      <c r="U287" s="11" t="n">
        <v>47</v>
      </c>
      <c r="V287" s="11" t="n">
        <v>37</v>
      </c>
      <c r="W287" s="11"/>
    </row>
    <row r="288" customFormat="false" ht="15" hidden="false" customHeight="false" outlineLevel="0" collapsed="false">
      <c r="A288" s="11" t="s">
        <v>108</v>
      </c>
      <c r="B288" s="11" t="s">
        <v>113</v>
      </c>
      <c r="C288" s="11" t="s">
        <v>223</v>
      </c>
      <c r="D288" s="11" t="s">
        <v>220</v>
      </c>
      <c r="E288" s="11" t="s">
        <v>39</v>
      </c>
      <c r="F288" s="21" t="n">
        <v>0.0673666568354995</v>
      </c>
      <c r="G288" s="21" t="n">
        <v>0.115323682698676</v>
      </c>
      <c r="H288" s="21" t="n">
        <v>0.0974825142964239</v>
      </c>
      <c r="I288" s="21" t="n">
        <v>0.130362822395636</v>
      </c>
      <c r="J288" s="22" t="n">
        <v>0.0150767177639646</v>
      </c>
      <c r="K288" s="22" t="n">
        <v>0.0208304134489362</v>
      </c>
      <c r="L288" s="22" t="n">
        <v>-0.0257508925959503</v>
      </c>
      <c r="M288" s="22" t="n">
        <v>0.0559043281238795</v>
      </c>
      <c r="N288" s="23" t="n">
        <v>0.469198418620044</v>
      </c>
      <c r="O288" s="23" t="n">
        <v>0.938396837240087</v>
      </c>
      <c r="P288" s="11" t="n">
        <v>465</v>
      </c>
      <c r="Q288" s="11" t="n">
        <v>606</v>
      </c>
      <c r="R288" s="11" t="n">
        <v>4080</v>
      </c>
      <c r="S288" s="11" t="n">
        <v>3970</v>
      </c>
      <c r="T288" s="11" t="n">
        <v>36</v>
      </c>
      <c r="U288" s="11" t="n">
        <v>70</v>
      </c>
      <c r="V288" s="11" t="n">
        <v>36</v>
      </c>
      <c r="W288" s="11"/>
    </row>
    <row r="289" customFormat="false" ht="15" hidden="false" customHeight="false" outlineLevel="0" collapsed="false">
      <c r="A289" s="11" t="s">
        <v>108</v>
      </c>
      <c r="B289" s="11" t="s">
        <v>113</v>
      </c>
      <c r="C289" s="11" t="s">
        <v>223</v>
      </c>
      <c r="D289" s="11" t="s">
        <v>220</v>
      </c>
      <c r="E289" s="11" t="s">
        <v>40</v>
      </c>
      <c r="F289" s="21" t="n">
        <v>0.0853096276791644</v>
      </c>
      <c r="G289" s="21" t="n">
        <v>0.114477814834698</v>
      </c>
      <c r="H289" s="21" t="n">
        <v>0.0950690345682305</v>
      </c>
      <c r="I289" s="21" t="n">
        <v>0.130907103674135</v>
      </c>
      <c r="J289" s="22" t="n">
        <v>-0.0066698819503714</v>
      </c>
      <c r="K289" s="22" t="n">
        <v>0.0265147583094247</v>
      </c>
      <c r="L289" s="22" t="n">
        <v>-0.0586388082368437</v>
      </c>
      <c r="M289" s="22" t="n">
        <v>0.0452990443361009</v>
      </c>
      <c r="N289" s="23" t="n">
        <v>0.801386155094527</v>
      </c>
      <c r="O289" s="23" t="n">
        <v>0.98225827453922</v>
      </c>
      <c r="P289" s="11" t="n">
        <v>530</v>
      </c>
      <c r="Q289" s="11" t="n">
        <v>616</v>
      </c>
      <c r="R289" s="11" t="n">
        <v>4015</v>
      </c>
      <c r="S289" s="11" t="n">
        <v>3960</v>
      </c>
      <c r="T289" s="11" t="n">
        <v>38</v>
      </c>
      <c r="U289" s="11" t="n">
        <v>71</v>
      </c>
      <c r="V289" s="11" t="n">
        <v>38</v>
      </c>
      <c r="W289" s="11"/>
    </row>
    <row r="290" customFormat="false" ht="15" hidden="false" customHeight="false" outlineLevel="0" collapsed="false">
      <c r="A290" s="11" t="s">
        <v>108</v>
      </c>
      <c r="B290" s="11" t="s">
        <v>113</v>
      </c>
      <c r="C290" s="11" t="s">
        <v>223</v>
      </c>
      <c r="D290" s="11" t="s">
        <v>220</v>
      </c>
      <c r="E290" s="11" t="s">
        <v>41</v>
      </c>
      <c r="F290" s="21" t="n">
        <v>0.126175612584604</v>
      </c>
      <c r="G290" s="21" t="n">
        <v>0.187849859265333</v>
      </c>
      <c r="H290" s="21" t="n">
        <v>0.0897164123512512</v>
      </c>
      <c r="I290" s="21" t="n">
        <v>0.120290953624524</v>
      </c>
      <c r="J290" s="22" t="n">
        <v>0.031099705407456</v>
      </c>
      <c r="K290" s="22" t="n">
        <v>0.0319917701974025</v>
      </c>
      <c r="L290" s="22" t="n">
        <v>-0.0316041641794529</v>
      </c>
      <c r="M290" s="22" t="n">
        <v>0.0938035749943649</v>
      </c>
      <c r="N290" s="23" t="n">
        <v>0.330992940663104</v>
      </c>
      <c r="O290" s="23" t="n">
        <v>0.938396837240087</v>
      </c>
      <c r="P290" s="11" t="n">
        <v>415</v>
      </c>
      <c r="Q290" s="11" t="n">
        <v>347</v>
      </c>
      <c r="R290" s="11" t="n">
        <v>4130</v>
      </c>
      <c r="S290" s="11" t="n">
        <v>4229</v>
      </c>
      <c r="T290" s="11" t="n">
        <v>49</v>
      </c>
      <c r="U290" s="11" t="n">
        <v>65</v>
      </c>
      <c r="V290" s="11" t="n">
        <v>49</v>
      </c>
      <c r="W290" s="11"/>
    </row>
    <row r="291" customFormat="false" ht="15" hidden="false" customHeight="false" outlineLevel="0" collapsed="false">
      <c r="A291" s="11" t="s">
        <v>108</v>
      </c>
      <c r="B291" s="11" t="s">
        <v>113</v>
      </c>
      <c r="C291" s="11" t="s">
        <v>223</v>
      </c>
      <c r="D291" s="11" t="s">
        <v>220</v>
      </c>
      <c r="E291" s="11" t="s">
        <v>42</v>
      </c>
      <c r="F291" s="21" t="n">
        <v>0.0787417748144113</v>
      </c>
      <c r="G291" s="21" t="n">
        <v>0.120501906162719</v>
      </c>
      <c r="H291" s="21" t="n">
        <v>0.0957324700692055</v>
      </c>
      <c r="I291" s="21" t="n">
        <v>0.129948559013765</v>
      </c>
      <c r="J291" s="22" t="n">
        <v>0.00754404240374725</v>
      </c>
      <c r="K291" s="22" t="n">
        <v>0.0220197322242802</v>
      </c>
      <c r="L291" s="22" t="n">
        <v>-0.0356146327558419</v>
      </c>
      <c r="M291" s="22" t="n">
        <v>0.0507027175633364</v>
      </c>
      <c r="N291" s="23" t="n">
        <v>0.731896595249715</v>
      </c>
      <c r="O291" s="23" t="n">
        <v>0.98225827453922</v>
      </c>
      <c r="P291" s="11" t="n">
        <v>564</v>
      </c>
      <c r="Q291" s="11" t="n">
        <v>640</v>
      </c>
      <c r="R291" s="11" t="n">
        <v>3981</v>
      </c>
      <c r="S291" s="11" t="n">
        <v>3936</v>
      </c>
      <c r="T291" s="11" t="n">
        <v>46</v>
      </c>
      <c r="U291" s="11" t="n">
        <v>78</v>
      </c>
      <c r="V291" s="11" t="n">
        <v>46</v>
      </c>
      <c r="W291" s="11"/>
    </row>
    <row r="292" customFormat="false" ht="15" hidden="false" customHeight="false" outlineLevel="0" collapsed="false">
      <c r="A292" s="11" t="s">
        <v>108</v>
      </c>
      <c r="B292" s="11" t="s">
        <v>115</v>
      </c>
      <c r="C292" s="11" t="s">
        <v>224</v>
      </c>
      <c r="D292" s="11" t="s">
        <v>220</v>
      </c>
      <c r="E292" s="11" t="s">
        <v>33</v>
      </c>
      <c r="F292" s="21" t="n">
        <v>0.0805875342956314</v>
      </c>
      <c r="G292" s="21" t="n">
        <v>0.157063629788484</v>
      </c>
      <c r="H292" s="21" t="n">
        <v>0.0859905279692282</v>
      </c>
      <c r="I292" s="21" t="n">
        <v>0.116174185497112</v>
      </c>
      <c r="J292" s="22" t="n">
        <v>0.0462924379649694</v>
      </c>
      <c r="K292" s="22" t="n">
        <v>0.0262690325193368</v>
      </c>
      <c r="L292" s="22" t="n">
        <v>-0.00519486577293071</v>
      </c>
      <c r="M292" s="22" t="n">
        <v>0.0977797417028695</v>
      </c>
      <c r="N292" s="23" t="n">
        <v>0.0780281257917316</v>
      </c>
      <c r="O292" s="23" t="n">
        <v>0.210406911064068</v>
      </c>
      <c r="P292" s="11" t="n">
        <v>625</v>
      </c>
      <c r="Q292" s="11" t="n">
        <v>414</v>
      </c>
      <c r="R292" s="11" t="n">
        <v>3920</v>
      </c>
      <c r="S292" s="11" t="n">
        <v>4162</v>
      </c>
      <c r="T292" s="11" t="n">
        <v>55</v>
      </c>
      <c r="U292" s="11" t="n">
        <v>65</v>
      </c>
      <c r="V292" s="11" t="n">
        <v>55</v>
      </c>
      <c r="W292" s="11"/>
    </row>
    <row r="293" customFormat="false" ht="15" hidden="false" customHeight="false" outlineLevel="0" collapsed="false">
      <c r="A293" s="11" t="s">
        <v>108</v>
      </c>
      <c r="B293" s="11" t="s">
        <v>115</v>
      </c>
      <c r="C293" s="11" t="s">
        <v>224</v>
      </c>
      <c r="D293" s="11" t="s">
        <v>220</v>
      </c>
      <c r="E293" s="11" t="s">
        <v>34</v>
      </c>
      <c r="F293" s="21" t="n">
        <v>0.0505463396447535</v>
      </c>
      <c r="G293" s="21" t="n">
        <v>0.10401979458749</v>
      </c>
      <c r="H293" s="21" t="n">
        <v>0.0857540352965441</v>
      </c>
      <c r="I293" s="21" t="n">
        <v>0.119088565508051</v>
      </c>
      <c r="J293" s="22" t="n">
        <v>0.0201389247312294</v>
      </c>
      <c r="K293" s="22" t="n">
        <v>0.032315882415456</v>
      </c>
      <c r="L293" s="22" t="n">
        <v>-0.0432002048030644</v>
      </c>
      <c r="M293" s="22" t="n">
        <v>0.0834780542655232</v>
      </c>
      <c r="N293" s="23" t="n">
        <v>0.533159876298822</v>
      </c>
      <c r="O293" s="23" t="n">
        <v>0.666449845373527</v>
      </c>
      <c r="P293" s="11" t="n">
        <v>215</v>
      </c>
      <c r="Q293" s="11" t="n">
        <v>270</v>
      </c>
      <c r="R293" s="11" t="n">
        <v>4330</v>
      </c>
      <c r="S293" s="11" t="n">
        <v>4306</v>
      </c>
      <c r="T293" s="11" t="n">
        <v>7</v>
      </c>
      <c r="U293" s="11" t="n">
        <v>27</v>
      </c>
      <c r="V293" s="11" t="n">
        <v>7</v>
      </c>
      <c r="W293" s="11"/>
    </row>
    <row r="294" customFormat="false" ht="15" hidden="false" customHeight="false" outlineLevel="0" collapsed="false">
      <c r="A294" s="11" t="s">
        <v>108</v>
      </c>
      <c r="B294" s="11" t="s">
        <v>115</v>
      </c>
      <c r="C294" s="11" t="s">
        <v>224</v>
      </c>
      <c r="D294" s="11" t="s">
        <v>220</v>
      </c>
      <c r="E294" s="11" t="s">
        <v>35</v>
      </c>
      <c r="F294" s="21" t="n">
        <v>0.0861755576022169</v>
      </c>
      <c r="G294" s="21" t="n">
        <v>0.0858833883867308</v>
      </c>
      <c r="H294" s="21" t="n">
        <v>0.0852197924100733</v>
      </c>
      <c r="I294" s="21" t="n">
        <v>0.126933983736826</v>
      </c>
      <c r="J294" s="22" t="n">
        <v>-0.0420063605422389</v>
      </c>
      <c r="K294" s="22" t="n">
        <v>0.0243229282190089</v>
      </c>
      <c r="L294" s="22" t="n">
        <v>-0.0896792998514962</v>
      </c>
      <c r="M294" s="22" t="n">
        <v>0.00566657876701849</v>
      </c>
      <c r="N294" s="23" t="n">
        <v>0.0841627644256274</v>
      </c>
      <c r="O294" s="23" t="n">
        <v>0.210406911064068</v>
      </c>
      <c r="P294" s="11" t="n">
        <v>434</v>
      </c>
      <c r="Q294" s="11" t="n">
        <v>570</v>
      </c>
      <c r="R294" s="11" t="n">
        <v>4111</v>
      </c>
      <c r="S294" s="11" t="n">
        <v>4006</v>
      </c>
      <c r="T294" s="11" t="n">
        <v>30</v>
      </c>
      <c r="U294" s="11" t="n">
        <v>49</v>
      </c>
      <c r="V294" s="11" t="n">
        <v>30</v>
      </c>
      <c r="W294" s="11"/>
    </row>
    <row r="295" customFormat="false" ht="15" hidden="false" customHeight="false" outlineLevel="0" collapsed="false">
      <c r="A295" s="11" t="s">
        <v>108</v>
      </c>
      <c r="B295" s="11" t="s">
        <v>115</v>
      </c>
      <c r="C295" s="11" t="s">
        <v>224</v>
      </c>
      <c r="D295" s="11" t="s">
        <v>220</v>
      </c>
      <c r="E295" s="11" t="s">
        <v>36</v>
      </c>
      <c r="F295" s="21" t="n">
        <v>0.0654895353083475</v>
      </c>
      <c r="G295" s="21" t="n">
        <v>0.0950202790999131</v>
      </c>
      <c r="H295" s="21" t="n">
        <v>0.0885410902424074</v>
      </c>
      <c r="I295" s="21" t="n">
        <v>0.12394485261909</v>
      </c>
      <c r="J295" s="22" t="n">
        <v>-0.00587301858511724</v>
      </c>
      <c r="K295" s="22" t="n">
        <v>0.021032522578714</v>
      </c>
      <c r="L295" s="22" t="n">
        <v>-0.0470967628393967</v>
      </c>
      <c r="M295" s="22" t="n">
        <v>0.0353507256691622</v>
      </c>
      <c r="N295" s="23" t="n">
        <v>0.780064407139106</v>
      </c>
      <c r="O295" s="23" t="n">
        <v>0.780064407139106</v>
      </c>
      <c r="P295" s="11" t="n">
        <v>552</v>
      </c>
      <c r="Q295" s="11" t="n">
        <v>399</v>
      </c>
      <c r="R295" s="11" t="n">
        <v>3993</v>
      </c>
      <c r="S295" s="11" t="n">
        <v>4177</v>
      </c>
      <c r="T295" s="11" t="n">
        <v>46</v>
      </c>
      <c r="U295" s="11" t="n">
        <v>38</v>
      </c>
      <c r="V295" s="11" t="n">
        <v>38</v>
      </c>
      <c r="W295" s="11"/>
    </row>
    <row r="296" customFormat="false" ht="15" hidden="false" customHeight="false" outlineLevel="0" collapsed="false">
      <c r="A296" s="11" t="s">
        <v>108</v>
      </c>
      <c r="B296" s="11" t="s">
        <v>115</v>
      </c>
      <c r="C296" s="11" t="s">
        <v>224</v>
      </c>
      <c r="D296" s="11" t="s">
        <v>220</v>
      </c>
      <c r="E296" s="11" t="s">
        <v>37</v>
      </c>
      <c r="F296" s="21" t="n">
        <v>0.0982914048374208</v>
      </c>
      <c r="G296" s="21" t="n">
        <v>0.146543154140754</v>
      </c>
      <c r="H296" s="21" t="n">
        <v>0.0833236167179075</v>
      </c>
      <c r="I296" s="21" t="n">
        <v>0.11399537068509</v>
      </c>
      <c r="J296" s="22" t="n">
        <v>0.0175799953361502</v>
      </c>
      <c r="K296" s="22" t="n">
        <v>0.0266972280401418</v>
      </c>
      <c r="L296" s="22" t="n">
        <v>-0.0347465716225278</v>
      </c>
      <c r="M296" s="22" t="n">
        <v>0.0699065622948282</v>
      </c>
      <c r="N296" s="23" t="n">
        <v>0.510220008808009</v>
      </c>
      <c r="O296" s="23" t="n">
        <v>0.666449845373527</v>
      </c>
      <c r="P296" s="11" t="n">
        <v>510</v>
      </c>
      <c r="Q296" s="11" t="n">
        <v>403</v>
      </c>
      <c r="R296" s="11" t="n">
        <v>4035</v>
      </c>
      <c r="S296" s="11" t="n">
        <v>4173</v>
      </c>
      <c r="T296" s="11" t="n">
        <v>46</v>
      </c>
      <c r="U296" s="11" t="n">
        <v>59</v>
      </c>
      <c r="V296" s="11" t="n">
        <v>46</v>
      </c>
      <c r="W296" s="11"/>
    </row>
    <row r="297" customFormat="false" ht="15" hidden="false" customHeight="false" outlineLevel="0" collapsed="false">
      <c r="A297" s="11" t="s">
        <v>108</v>
      </c>
      <c r="B297" s="11" t="s">
        <v>115</v>
      </c>
      <c r="C297" s="11" t="s">
        <v>224</v>
      </c>
      <c r="D297" s="11" t="s">
        <v>220</v>
      </c>
      <c r="E297" s="11" t="s">
        <v>38</v>
      </c>
      <c r="F297" s="21" t="n">
        <v>0.144847640028686</v>
      </c>
      <c r="G297" s="21" t="n">
        <v>0.150449528741</v>
      </c>
      <c r="H297" s="21" t="n">
        <v>0.0830423391071362</v>
      </c>
      <c r="I297" s="21" t="n">
        <v>0.118170006008159</v>
      </c>
      <c r="J297" s="22" t="n">
        <v>-0.0295257781887089</v>
      </c>
      <c r="K297" s="22" t="n">
        <v>0.0364458200252094</v>
      </c>
      <c r="L297" s="22" t="n">
        <v>-0.100959585438119</v>
      </c>
      <c r="M297" s="22" t="n">
        <v>0.0419080290607017</v>
      </c>
      <c r="N297" s="23" t="n">
        <v>0.417866630411698</v>
      </c>
      <c r="O297" s="23" t="n">
        <v>0.666449845373527</v>
      </c>
      <c r="P297" s="11" t="n">
        <v>235</v>
      </c>
      <c r="Q297" s="11" t="n">
        <v>311</v>
      </c>
      <c r="R297" s="11" t="n">
        <v>4310</v>
      </c>
      <c r="S297" s="11" t="n">
        <v>4265</v>
      </c>
      <c r="T297" s="11" t="n">
        <v>34</v>
      </c>
      <c r="U297" s="11" t="n">
        <v>47</v>
      </c>
      <c r="V297" s="11" t="n">
        <v>34</v>
      </c>
      <c r="W297" s="11"/>
    </row>
    <row r="298" customFormat="false" ht="15" hidden="false" customHeight="false" outlineLevel="0" collapsed="false">
      <c r="A298" s="11" t="s">
        <v>108</v>
      </c>
      <c r="B298" s="11" t="s">
        <v>115</v>
      </c>
      <c r="C298" s="11" t="s">
        <v>224</v>
      </c>
      <c r="D298" s="11" t="s">
        <v>220</v>
      </c>
      <c r="E298" s="11" t="s">
        <v>39</v>
      </c>
      <c r="F298" s="21" t="n">
        <v>0.0591302285615475</v>
      </c>
      <c r="G298" s="21" t="n">
        <v>0.135211597910964</v>
      </c>
      <c r="H298" s="21" t="n">
        <v>0.0886560106238024</v>
      </c>
      <c r="I298" s="21" t="n">
        <v>0.117731184818785</v>
      </c>
      <c r="J298" s="22" t="n">
        <v>0.0470061951544341</v>
      </c>
      <c r="K298" s="22" t="n">
        <v>0.0226561725629357</v>
      </c>
      <c r="L298" s="22" t="n">
        <v>0.00260009693108008</v>
      </c>
      <c r="M298" s="22" t="n">
        <v>0.0914122933777882</v>
      </c>
      <c r="N298" s="23" t="n">
        <v>0.0380084782962803</v>
      </c>
      <c r="O298" s="23" t="n">
        <v>0.190042391481401</v>
      </c>
      <c r="P298" s="11" t="n">
        <v>465</v>
      </c>
      <c r="Q298" s="11" t="n">
        <v>606</v>
      </c>
      <c r="R298" s="11" t="n">
        <v>4080</v>
      </c>
      <c r="S298" s="11" t="n">
        <v>3970</v>
      </c>
      <c r="T298" s="11" t="n">
        <v>24</v>
      </c>
      <c r="U298" s="11" t="n">
        <v>82</v>
      </c>
      <c r="V298" s="11" t="n">
        <v>24</v>
      </c>
      <c r="W298" s="11"/>
    </row>
    <row r="299" customFormat="false" ht="15" hidden="false" customHeight="false" outlineLevel="0" collapsed="false">
      <c r="A299" s="11" t="s">
        <v>108</v>
      </c>
      <c r="B299" s="11" t="s">
        <v>115</v>
      </c>
      <c r="C299" s="11" t="s">
        <v>224</v>
      </c>
      <c r="D299" s="11" t="s">
        <v>220</v>
      </c>
      <c r="E299" s="11" t="s">
        <v>40</v>
      </c>
      <c r="F299" s="21" t="n">
        <v>0.068398312016311</v>
      </c>
      <c r="G299" s="21" t="n">
        <v>0.117540647820184</v>
      </c>
      <c r="H299" s="21" t="n">
        <v>0.0872018901253734</v>
      </c>
      <c r="I299" s="21" t="n">
        <v>0.119198081141501</v>
      </c>
      <c r="J299" s="22" t="n">
        <v>0.0171461447877453</v>
      </c>
      <c r="K299" s="22" t="n">
        <v>0.0203769167359984</v>
      </c>
      <c r="L299" s="22" t="n">
        <v>-0.0227926120148115</v>
      </c>
      <c r="M299" s="22" t="n">
        <v>0.0570849015903022</v>
      </c>
      <c r="N299" s="23" t="n">
        <v>0.400096208952974</v>
      </c>
      <c r="O299" s="23" t="n">
        <v>0.666449845373527</v>
      </c>
      <c r="P299" s="11" t="n">
        <v>530</v>
      </c>
      <c r="Q299" s="11" t="n">
        <v>616</v>
      </c>
      <c r="R299" s="11" t="n">
        <v>4015</v>
      </c>
      <c r="S299" s="11" t="n">
        <v>3960</v>
      </c>
      <c r="T299" s="11" t="n">
        <v>40</v>
      </c>
      <c r="U299" s="11" t="n">
        <v>72</v>
      </c>
      <c r="V299" s="11" t="n">
        <v>40</v>
      </c>
      <c r="W299" s="11"/>
    </row>
    <row r="300" customFormat="false" ht="15" hidden="false" customHeight="false" outlineLevel="0" collapsed="false">
      <c r="A300" s="11" t="s">
        <v>108</v>
      </c>
      <c r="B300" s="11" t="s">
        <v>115</v>
      </c>
      <c r="C300" s="11" t="s">
        <v>224</v>
      </c>
      <c r="D300" s="11" t="s">
        <v>220</v>
      </c>
      <c r="E300" s="11" t="s">
        <v>41</v>
      </c>
      <c r="F300" s="21" t="n">
        <v>0.125218265605842</v>
      </c>
      <c r="G300" s="21" t="n">
        <v>0.170143148362548</v>
      </c>
      <c r="H300" s="21" t="n">
        <v>0.0798882516946724</v>
      </c>
      <c r="I300" s="21" t="n">
        <v>0.111221012273377</v>
      </c>
      <c r="J300" s="22" t="n">
        <v>0.0135921221780009</v>
      </c>
      <c r="K300" s="22" t="n">
        <v>0.0332754396236916</v>
      </c>
      <c r="L300" s="22" t="n">
        <v>-0.0516277394844347</v>
      </c>
      <c r="M300" s="22" t="n">
        <v>0.0788119838404365</v>
      </c>
      <c r="N300" s="23" t="n">
        <v>0.682926371188814</v>
      </c>
      <c r="O300" s="23" t="n">
        <v>0.758807079098682</v>
      </c>
      <c r="P300" s="11" t="n">
        <v>415</v>
      </c>
      <c r="Q300" s="11" t="n">
        <v>347</v>
      </c>
      <c r="R300" s="11" t="n">
        <v>4130</v>
      </c>
      <c r="S300" s="11" t="n">
        <v>4229</v>
      </c>
      <c r="T300" s="11" t="n">
        <v>42</v>
      </c>
      <c r="U300" s="11" t="n">
        <v>59</v>
      </c>
      <c r="V300" s="11" t="n">
        <v>42</v>
      </c>
      <c r="W300" s="11"/>
    </row>
    <row r="301" customFormat="false" ht="15" hidden="false" customHeight="false" outlineLevel="0" collapsed="false">
      <c r="A301" s="11" t="s">
        <v>108</v>
      </c>
      <c r="B301" s="11" t="s">
        <v>115</v>
      </c>
      <c r="C301" s="11" t="s">
        <v>224</v>
      </c>
      <c r="D301" s="11" t="s">
        <v>220</v>
      </c>
      <c r="E301" s="11" t="s">
        <v>42</v>
      </c>
      <c r="F301" s="21" t="n">
        <v>0.0797668050867338</v>
      </c>
      <c r="G301" s="21" t="n">
        <v>0.0511212112430559</v>
      </c>
      <c r="H301" s="21" t="n">
        <v>0.0859356986709518</v>
      </c>
      <c r="I301" s="21" t="n">
        <v>0.124494695366321</v>
      </c>
      <c r="J301" s="22" t="n">
        <v>-0.067204590539047</v>
      </c>
      <c r="K301" s="22" t="n">
        <v>0.02116013565337</v>
      </c>
      <c r="L301" s="22" t="n">
        <v>-0.108678456419652</v>
      </c>
      <c r="M301" s="22" t="n">
        <v>-0.0257307246584418</v>
      </c>
      <c r="N301" s="23" t="n">
        <v>0.0014932095842906</v>
      </c>
      <c r="O301" s="23" t="n">
        <v>0.014932095842906</v>
      </c>
      <c r="P301" s="11" t="n">
        <v>564</v>
      </c>
      <c r="Q301" s="11" t="n">
        <v>640</v>
      </c>
      <c r="R301" s="11" t="n">
        <v>3981</v>
      </c>
      <c r="S301" s="11" t="n">
        <v>3936</v>
      </c>
      <c r="T301" s="11" t="n">
        <v>42</v>
      </c>
      <c r="U301" s="11" t="n">
        <v>33</v>
      </c>
      <c r="V301" s="11" t="n">
        <v>33</v>
      </c>
      <c r="W301" s="11"/>
    </row>
    <row r="302" customFormat="false" ht="15" hidden="false" customHeight="false" outlineLevel="0" collapsed="false">
      <c r="A302" s="11" t="s">
        <v>108</v>
      </c>
      <c r="B302" s="11" t="s">
        <v>117</v>
      </c>
      <c r="C302" s="11" t="s">
        <v>225</v>
      </c>
      <c r="D302" s="11" t="s">
        <v>220</v>
      </c>
      <c r="E302" s="11" t="s">
        <v>33</v>
      </c>
      <c r="F302" s="21" t="n">
        <v>0.0548486127651034</v>
      </c>
      <c r="G302" s="21" t="n">
        <v>0.0772110339302794</v>
      </c>
      <c r="H302" s="21" t="n">
        <v>0.0532587235343918</v>
      </c>
      <c r="I302" s="21" t="n">
        <v>0.0638527515773365</v>
      </c>
      <c r="J302" s="22" t="n">
        <v>0.0117683931222313</v>
      </c>
      <c r="K302" s="22" t="n">
        <v>0.0187925629476832</v>
      </c>
      <c r="L302" s="22" t="n">
        <v>-0.0250650302552278</v>
      </c>
      <c r="M302" s="22" t="n">
        <v>0.0486018164996903</v>
      </c>
      <c r="N302" s="23" t="n">
        <v>0.531166660048931</v>
      </c>
      <c r="O302" s="23" t="n">
        <v>0.773078036111775</v>
      </c>
      <c r="P302" s="11" t="n">
        <v>625</v>
      </c>
      <c r="Q302" s="11" t="n">
        <v>414</v>
      </c>
      <c r="R302" s="11" t="n">
        <v>3920</v>
      </c>
      <c r="S302" s="11" t="n">
        <v>4162</v>
      </c>
      <c r="T302" s="11" t="n">
        <v>36</v>
      </c>
      <c r="U302" s="11" t="n">
        <v>32</v>
      </c>
      <c r="V302" s="11" t="n">
        <v>32</v>
      </c>
      <c r="W302" s="11"/>
    </row>
    <row r="303" customFormat="false" ht="15" hidden="false" customHeight="false" outlineLevel="0" collapsed="false">
      <c r="A303" s="11" t="s">
        <v>108</v>
      </c>
      <c r="B303" s="11" t="s">
        <v>117</v>
      </c>
      <c r="C303" s="11" t="s">
        <v>225</v>
      </c>
      <c r="D303" s="11" t="s">
        <v>220</v>
      </c>
      <c r="E303" s="11" t="s">
        <v>34</v>
      </c>
      <c r="F303" s="21" t="n">
        <v>0.00973283464795849</v>
      </c>
      <c r="G303" s="21" t="n">
        <v>0.0568440740338537</v>
      </c>
      <c r="H303" s="21" t="n">
        <v>0.0539627120777625</v>
      </c>
      <c r="I303" s="21" t="n">
        <v>0.0648166284296843</v>
      </c>
      <c r="J303" s="22" t="n">
        <v>0.0362573230339733</v>
      </c>
      <c r="K303" s="22" t="n">
        <v>0.0183619992727826</v>
      </c>
      <c r="L303" s="22" t="n">
        <v>0.000267804459319329</v>
      </c>
      <c r="M303" s="22" t="n">
        <v>0.0722468416086273</v>
      </c>
      <c r="N303" s="23" t="n">
        <v>0.0483152954653223</v>
      </c>
      <c r="O303" s="23" t="n">
        <v>0.483152954653223</v>
      </c>
      <c r="P303" s="11" t="n">
        <v>215</v>
      </c>
      <c r="Q303" s="11" t="n">
        <v>270</v>
      </c>
      <c r="R303" s="11" t="n">
        <v>4330</v>
      </c>
      <c r="S303" s="11" t="n">
        <v>4306</v>
      </c>
      <c r="T303" s="11" t="n">
        <v>5</v>
      </c>
      <c r="U303" s="11" t="n">
        <v>16</v>
      </c>
      <c r="V303" s="11" t="n">
        <v>5</v>
      </c>
      <c r="W303" s="11"/>
    </row>
    <row r="304" customFormat="false" ht="15" hidden="false" customHeight="false" outlineLevel="0" collapsed="false">
      <c r="A304" s="11" t="s">
        <v>108</v>
      </c>
      <c r="B304" s="11" t="s">
        <v>117</v>
      </c>
      <c r="C304" s="11" t="s">
        <v>225</v>
      </c>
      <c r="D304" s="11" t="s">
        <v>220</v>
      </c>
      <c r="E304" s="11" t="s">
        <v>35</v>
      </c>
      <c r="F304" s="21" t="n">
        <v>0.0400297071337355</v>
      </c>
      <c r="G304" s="21" t="n">
        <v>0.0581057727508648</v>
      </c>
      <c r="H304" s="21" t="n">
        <v>0.055469461901363</v>
      </c>
      <c r="I304" s="21" t="n">
        <v>0.0663786583186099</v>
      </c>
      <c r="J304" s="22" t="n">
        <v>0.00716686919988232</v>
      </c>
      <c r="K304" s="22" t="n">
        <v>0.0183450662336604</v>
      </c>
      <c r="L304" s="22" t="n">
        <v>-0.028789460618092</v>
      </c>
      <c r="M304" s="22" t="n">
        <v>0.0431231990178567</v>
      </c>
      <c r="N304" s="23" t="n">
        <v>0.696041088969137</v>
      </c>
      <c r="O304" s="23" t="n">
        <v>0.773378987743486</v>
      </c>
      <c r="P304" s="11" t="n">
        <v>434</v>
      </c>
      <c r="Q304" s="11" t="n">
        <v>570</v>
      </c>
      <c r="R304" s="11" t="n">
        <v>4111</v>
      </c>
      <c r="S304" s="11" t="n">
        <v>4006</v>
      </c>
      <c r="T304" s="11" t="n">
        <v>16</v>
      </c>
      <c r="U304" s="11" t="n">
        <v>33</v>
      </c>
      <c r="V304" s="11" t="n">
        <v>16</v>
      </c>
      <c r="W304" s="11"/>
    </row>
    <row r="305" customFormat="false" ht="15" hidden="false" customHeight="false" outlineLevel="0" collapsed="false">
      <c r="A305" s="11" t="s">
        <v>108</v>
      </c>
      <c r="B305" s="11" t="s">
        <v>117</v>
      </c>
      <c r="C305" s="11" t="s">
        <v>225</v>
      </c>
      <c r="D305" s="11" t="s">
        <v>220</v>
      </c>
      <c r="E305" s="11" t="s">
        <v>36</v>
      </c>
      <c r="F305" s="21" t="n">
        <v>0.0349668829823109</v>
      </c>
      <c r="G305" s="21" t="n">
        <v>0.0525361823717303</v>
      </c>
      <c r="H305" s="21" t="n">
        <v>0.0564238175318956</v>
      </c>
      <c r="I305" s="21" t="n">
        <v>0.0672931485420144</v>
      </c>
      <c r="J305" s="22" t="n">
        <v>0.00669996837930061</v>
      </c>
      <c r="K305" s="22" t="n">
        <v>0.015997953302862</v>
      </c>
      <c r="L305" s="22" t="n">
        <v>-0.0246560200943089</v>
      </c>
      <c r="M305" s="22" t="n">
        <v>0.0380559568529101</v>
      </c>
      <c r="N305" s="23" t="n">
        <v>0.675361138191241</v>
      </c>
      <c r="O305" s="23" t="n">
        <v>0.773378987743486</v>
      </c>
      <c r="P305" s="11" t="n">
        <v>552</v>
      </c>
      <c r="Q305" s="11" t="n">
        <v>399</v>
      </c>
      <c r="R305" s="11" t="n">
        <v>3993</v>
      </c>
      <c r="S305" s="11" t="n">
        <v>4177</v>
      </c>
      <c r="T305" s="11" t="n">
        <v>25</v>
      </c>
      <c r="U305" s="11" t="n">
        <v>21</v>
      </c>
      <c r="V305" s="11" t="n">
        <v>21</v>
      </c>
      <c r="W305" s="11"/>
    </row>
    <row r="306" customFormat="false" ht="15" hidden="false" customHeight="false" outlineLevel="0" collapsed="false">
      <c r="A306" s="11" t="s">
        <v>108</v>
      </c>
      <c r="B306" s="11" t="s">
        <v>117</v>
      </c>
      <c r="C306" s="11" t="s">
        <v>225</v>
      </c>
      <c r="D306" s="11" t="s">
        <v>220</v>
      </c>
      <c r="E306" s="11" t="s">
        <v>37</v>
      </c>
      <c r="F306" s="21" t="n">
        <v>0.0673359379661284</v>
      </c>
      <c r="G306" s="21" t="n">
        <v>0.0793794041771847</v>
      </c>
      <c r="H306" s="21" t="n">
        <v>0.0512805789773162</v>
      </c>
      <c r="I306" s="21" t="n">
        <v>0.0621151311129347</v>
      </c>
      <c r="J306" s="22" t="n">
        <v>0.00120891407543776</v>
      </c>
      <c r="K306" s="22" t="n">
        <v>0.0217049352292158</v>
      </c>
      <c r="L306" s="22" t="n">
        <v>-0.0413327589738252</v>
      </c>
      <c r="M306" s="22" t="n">
        <v>0.0437505871247007</v>
      </c>
      <c r="N306" s="23" t="n">
        <v>0.955582664661492</v>
      </c>
      <c r="O306" s="23" t="n">
        <v>0.955582664661492</v>
      </c>
      <c r="P306" s="11" t="n">
        <v>510</v>
      </c>
      <c r="Q306" s="11" t="n">
        <v>403</v>
      </c>
      <c r="R306" s="11" t="n">
        <v>4035</v>
      </c>
      <c r="S306" s="11" t="n">
        <v>4173</v>
      </c>
      <c r="T306" s="11" t="n">
        <v>31</v>
      </c>
      <c r="U306" s="11" t="n">
        <v>32</v>
      </c>
      <c r="V306" s="11" t="n">
        <v>31</v>
      </c>
      <c r="W306" s="11"/>
    </row>
    <row r="307" customFormat="false" ht="15" hidden="false" customHeight="false" outlineLevel="0" collapsed="false">
      <c r="A307" s="11" t="s">
        <v>108</v>
      </c>
      <c r="B307" s="11" t="s">
        <v>117</v>
      </c>
      <c r="C307" s="11" t="s">
        <v>225</v>
      </c>
      <c r="D307" s="11" t="s">
        <v>220</v>
      </c>
      <c r="E307" s="11" t="s">
        <v>38</v>
      </c>
      <c r="F307" s="21" t="n">
        <v>0.112629701025646</v>
      </c>
      <c r="G307" s="21" t="n">
        <v>0.0967863764501835</v>
      </c>
      <c r="H307" s="21" t="n">
        <v>0.0511586193554501</v>
      </c>
      <c r="I307" s="21" t="n">
        <v>0.0639095352146811</v>
      </c>
      <c r="J307" s="22" t="n">
        <v>-0.0285942404346936</v>
      </c>
      <c r="K307" s="22" t="n">
        <v>0.0336401189303531</v>
      </c>
      <c r="L307" s="22" t="n">
        <v>-0.0945288735381857</v>
      </c>
      <c r="M307" s="22" t="n">
        <v>0.0373403926687985</v>
      </c>
      <c r="N307" s="23" t="n">
        <v>0.395322783314873</v>
      </c>
      <c r="O307" s="23" t="n">
        <v>0.773078036111775</v>
      </c>
      <c r="P307" s="11" t="n">
        <v>235</v>
      </c>
      <c r="Q307" s="11" t="n">
        <v>311</v>
      </c>
      <c r="R307" s="11" t="n">
        <v>4310</v>
      </c>
      <c r="S307" s="11" t="n">
        <v>4265</v>
      </c>
      <c r="T307" s="11" t="n">
        <v>21</v>
      </c>
      <c r="U307" s="11" t="n">
        <v>30</v>
      </c>
      <c r="V307" s="11" t="n">
        <v>21</v>
      </c>
      <c r="W307" s="11"/>
    </row>
    <row r="308" customFormat="false" ht="15" hidden="false" customHeight="false" outlineLevel="0" collapsed="false">
      <c r="A308" s="11" t="s">
        <v>108</v>
      </c>
      <c r="B308" s="11" t="s">
        <v>117</v>
      </c>
      <c r="C308" s="11" t="s">
        <v>225</v>
      </c>
      <c r="D308" s="11" t="s">
        <v>220</v>
      </c>
      <c r="E308" s="11" t="s">
        <v>39</v>
      </c>
      <c r="F308" s="21" t="n">
        <v>0.0461974014796056</v>
      </c>
      <c r="G308" s="21" t="n">
        <v>0.04782699779286</v>
      </c>
      <c r="H308" s="21" t="n">
        <v>0.0543646121790762</v>
      </c>
      <c r="I308" s="21" t="n">
        <v>0.0661475226681421</v>
      </c>
      <c r="J308" s="22" t="n">
        <v>-0.0101533141758115</v>
      </c>
      <c r="K308" s="22" t="n">
        <v>0.016615688802624</v>
      </c>
      <c r="L308" s="22" t="n">
        <v>-0.0427200642289545</v>
      </c>
      <c r="M308" s="22" t="n">
        <v>0.0224134358773315</v>
      </c>
      <c r="N308" s="23" t="n">
        <v>0.541154625278242</v>
      </c>
      <c r="O308" s="23" t="n">
        <v>0.773078036111775</v>
      </c>
      <c r="P308" s="11" t="n">
        <v>465</v>
      </c>
      <c r="Q308" s="11" t="n">
        <v>606</v>
      </c>
      <c r="R308" s="11" t="n">
        <v>4080</v>
      </c>
      <c r="S308" s="11" t="n">
        <v>3970</v>
      </c>
      <c r="T308" s="11" t="n">
        <v>21</v>
      </c>
      <c r="U308" s="11" t="n">
        <v>29</v>
      </c>
      <c r="V308" s="11" t="n">
        <v>21</v>
      </c>
      <c r="W308" s="11"/>
    </row>
    <row r="309" customFormat="false" ht="15" hidden="false" customHeight="false" outlineLevel="0" collapsed="false">
      <c r="A309" s="11" t="s">
        <v>108</v>
      </c>
      <c r="B309" s="11" t="s">
        <v>117</v>
      </c>
      <c r="C309" s="11" t="s">
        <v>225</v>
      </c>
      <c r="D309" s="11" t="s">
        <v>220</v>
      </c>
      <c r="E309" s="11" t="s">
        <v>40</v>
      </c>
      <c r="F309" s="21" t="n">
        <v>0.0386805235851373</v>
      </c>
      <c r="G309" s="21" t="n">
        <v>0.0761749136522387</v>
      </c>
      <c r="H309" s="21" t="n">
        <v>0.0550670116513922</v>
      </c>
      <c r="I309" s="21" t="n">
        <v>0.0635040156625373</v>
      </c>
      <c r="J309" s="22" t="n">
        <v>0.0290573860559563</v>
      </c>
      <c r="K309" s="22" t="n">
        <v>0.0176769185231662</v>
      </c>
      <c r="L309" s="22" t="n">
        <v>-0.00558937424944939</v>
      </c>
      <c r="M309" s="22" t="n">
        <v>0.063704146361362</v>
      </c>
      <c r="N309" s="23" t="n">
        <v>0.100216733670987</v>
      </c>
      <c r="O309" s="23" t="n">
        <v>0.501083668354935</v>
      </c>
      <c r="P309" s="11" t="n">
        <v>530</v>
      </c>
      <c r="Q309" s="11" t="n">
        <v>616</v>
      </c>
      <c r="R309" s="11" t="n">
        <v>4015</v>
      </c>
      <c r="S309" s="11" t="n">
        <v>3960</v>
      </c>
      <c r="T309" s="11" t="n">
        <v>19</v>
      </c>
      <c r="U309" s="11" t="n">
        <v>47</v>
      </c>
      <c r="V309" s="11" t="n">
        <v>19</v>
      </c>
      <c r="W309" s="11"/>
    </row>
    <row r="310" customFormat="false" ht="15" hidden="false" customHeight="false" outlineLevel="0" collapsed="false">
      <c r="A310" s="11" t="s">
        <v>108</v>
      </c>
      <c r="B310" s="11" t="s">
        <v>117</v>
      </c>
      <c r="C310" s="11" t="s">
        <v>225</v>
      </c>
      <c r="D310" s="11" t="s">
        <v>220</v>
      </c>
      <c r="E310" s="11" t="s">
        <v>41</v>
      </c>
      <c r="F310" s="21" t="n">
        <v>0.0931342096852727</v>
      </c>
      <c r="G310" s="21" t="n">
        <v>0.0779279468758166</v>
      </c>
      <c r="H310" s="21" t="n">
        <v>0.0480177925278569</v>
      </c>
      <c r="I310" s="21" t="n">
        <v>0.062777909727625</v>
      </c>
      <c r="J310" s="22" t="n">
        <v>-0.0299663800092244</v>
      </c>
      <c r="K310" s="22" t="n">
        <v>0.0266458205394475</v>
      </c>
      <c r="L310" s="22" t="n">
        <v>-0.0821921882665415</v>
      </c>
      <c r="M310" s="22" t="n">
        <v>0.0222594282480927</v>
      </c>
      <c r="N310" s="23" t="n">
        <v>0.260750774076386</v>
      </c>
      <c r="O310" s="23" t="n">
        <v>0.773078036111775</v>
      </c>
      <c r="P310" s="11" t="n">
        <v>415</v>
      </c>
      <c r="Q310" s="11" t="n">
        <v>347</v>
      </c>
      <c r="R310" s="11" t="n">
        <v>4130</v>
      </c>
      <c r="S310" s="11" t="n">
        <v>4229</v>
      </c>
      <c r="T310" s="11" t="n">
        <v>33</v>
      </c>
      <c r="U310" s="11" t="n">
        <v>27</v>
      </c>
      <c r="V310" s="11" t="n">
        <v>27</v>
      </c>
      <c r="W310" s="11"/>
    </row>
    <row r="311" customFormat="false" ht="15" hidden="false" customHeight="false" outlineLevel="0" collapsed="false">
      <c r="A311" s="11" t="s">
        <v>108</v>
      </c>
      <c r="B311" s="11" t="s">
        <v>117</v>
      </c>
      <c r="C311" s="11" t="s">
        <v>225</v>
      </c>
      <c r="D311" s="11" t="s">
        <v>220</v>
      </c>
      <c r="E311" s="11" t="s">
        <v>42</v>
      </c>
      <c r="F311" s="21" t="n">
        <v>0.0333386295631408</v>
      </c>
      <c r="G311" s="21" t="n">
        <v>0.0350577092811171</v>
      </c>
      <c r="H311" s="21" t="n">
        <v>0.0555787211885046</v>
      </c>
      <c r="I311" s="21" t="n">
        <v>0.0671779226605966</v>
      </c>
      <c r="J311" s="22" t="n">
        <v>-0.0098801217541155</v>
      </c>
      <c r="K311" s="22" t="n">
        <v>0.0131835265582489</v>
      </c>
      <c r="L311" s="22" t="n">
        <v>-0.0357198338082834</v>
      </c>
      <c r="M311" s="22" t="n">
        <v>0.0159595903000524</v>
      </c>
      <c r="N311" s="23" t="n">
        <v>0.453598465764886</v>
      </c>
      <c r="O311" s="23" t="n">
        <v>0.773078036111775</v>
      </c>
      <c r="P311" s="11" t="n">
        <v>564</v>
      </c>
      <c r="Q311" s="11" t="n">
        <v>640</v>
      </c>
      <c r="R311" s="11" t="n">
        <v>3981</v>
      </c>
      <c r="S311" s="11" t="n">
        <v>3936</v>
      </c>
      <c r="T311" s="11" t="n">
        <v>27</v>
      </c>
      <c r="U311" s="11" t="n">
        <v>22</v>
      </c>
      <c r="V311" s="11" t="n">
        <v>22</v>
      </c>
      <c r="W311" s="11"/>
    </row>
    <row r="312" customFormat="false" ht="15" hidden="false" customHeight="false" outlineLevel="0" collapsed="false">
      <c r="A312" s="11" t="s">
        <v>108</v>
      </c>
      <c r="B312" s="11" t="s">
        <v>119</v>
      </c>
      <c r="C312" s="11" t="s">
        <v>226</v>
      </c>
      <c r="D312" s="11" t="s">
        <v>220</v>
      </c>
      <c r="E312" s="11" t="s">
        <v>33</v>
      </c>
      <c r="F312" s="21" t="n">
        <v>0.0374616337820171</v>
      </c>
      <c r="G312" s="21" t="n">
        <v>0.0482851720368131</v>
      </c>
      <c r="H312" s="21" t="n">
        <v>0.0305876340744797</v>
      </c>
      <c r="I312" s="21" t="n">
        <v>0.0459776783883394</v>
      </c>
      <c r="J312" s="22" t="n">
        <v>-0.00456650605906367</v>
      </c>
      <c r="K312" s="22" t="n">
        <v>0.0153310512872114</v>
      </c>
      <c r="L312" s="22" t="n">
        <v>-0.0346153665819981</v>
      </c>
      <c r="M312" s="22" t="n">
        <v>0.0254823544638707</v>
      </c>
      <c r="N312" s="23" t="n">
        <v>0.765810061998046</v>
      </c>
      <c r="O312" s="23" t="n">
        <v>0.957262577497558</v>
      </c>
      <c r="P312" s="11" t="n">
        <v>625</v>
      </c>
      <c r="Q312" s="11" t="n">
        <v>414</v>
      </c>
      <c r="R312" s="11" t="n">
        <v>3920</v>
      </c>
      <c r="S312" s="11" t="n">
        <v>4162</v>
      </c>
      <c r="T312" s="11" t="n">
        <v>23</v>
      </c>
      <c r="U312" s="11" t="n">
        <v>20</v>
      </c>
      <c r="V312" s="11" t="n">
        <v>20</v>
      </c>
      <c r="W312" s="11"/>
    </row>
    <row r="313" customFormat="false" ht="15" hidden="false" customHeight="false" outlineLevel="0" collapsed="false">
      <c r="A313" s="11" t="s">
        <v>108</v>
      </c>
      <c r="B313" s="11" t="s">
        <v>119</v>
      </c>
      <c r="C313" s="11" t="s">
        <v>226</v>
      </c>
      <c r="D313" s="11" t="s">
        <v>220</v>
      </c>
      <c r="E313" s="11" t="s">
        <v>34</v>
      </c>
      <c r="F313" s="21" t="n">
        <v>0.0302330484331918</v>
      </c>
      <c r="G313" s="21" t="n">
        <v>0.0447900481429609</v>
      </c>
      <c r="H313" s="21" t="n">
        <v>0.0314228884876034</v>
      </c>
      <c r="I313" s="21" t="n">
        <v>0.0461440880501617</v>
      </c>
      <c r="J313" s="22" t="n">
        <v>-0.000164199852789079</v>
      </c>
      <c r="K313" s="22" t="n">
        <v>0.0221132866943054</v>
      </c>
      <c r="L313" s="22" t="n">
        <v>-0.0435062417736278</v>
      </c>
      <c r="M313" s="22" t="n">
        <v>0.0431778420680496</v>
      </c>
      <c r="N313" s="23" t="n">
        <v>0.994075447701665</v>
      </c>
      <c r="O313" s="23" t="n">
        <v>0.994394691003678</v>
      </c>
      <c r="P313" s="11" t="n">
        <v>215</v>
      </c>
      <c r="Q313" s="11" t="n">
        <v>270</v>
      </c>
      <c r="R313" s="11" t="n">
        <v>4330</v>
      </c>
      <c r="S313" s="11" t="n">
        <v>4306</v>
      </c>
      <c r="T313" s="11" t="n">
        <v>5</v>
      </c>
      <c r="U313" s="11" t="n">
        <v>13</v>
      </c>
      <c r="V313" s="11" t="n">
        <v>5</v>
      </c>
      <c r="W313" s="11"/>
    </row>
    <row r="314" customFormat="false" ht="15" hidden="false" customHeight="false" outlineLevel="0" collapsed="false">
      <c r="A314" s="11" t="s">
        <v>108</v>
      </c>
      <c r="B314" s="11" t="s">
        <v>119</v>
      </c>
      <c r="C314" s="11" t="s">
        <v>226</v>
      </c>
      <c r="D314" s="11" t="s">
        <v>220</v>
      </c>
      <c r="E314" s="11" t="s">
        <v>35</v>
      </c>
      <c r="F314" s="21" t="n">
        <v>0.0215073701228237</v>
      </c>
      <c r="G314" s="21" t="n">
        <v>0.0368624856529213</v>
      </c>
      <c r="H314" s="21" t="n">
        <v>0.0329001438775477</v>
      </c>
      <c r="I314" s="21" t="n">
        <v>0.0483507214914699</v>
      </c>
      <c r="J314" s="22" t="n">
        <v>-9.54620838246375E-005</v>
      </c>
      <c r="K314" s="22" t="n">
        <v>0.0135883849301814</v>
      </c>
      <c r="L314" s="22" t="n">
        <v>-0.0267286965469802</v>
      </c>
      <c r="M314" s="22" t="n">
        <v>0.0265377723793309</v>
      </c>
      <c r="N314" s="23" t="n">
        <v>0.994394691003678</v>
      </c>
      <c r="O314" s="23" t="n">
        <v>0.994394691003678</v>
      </c>
      <c r="P314" s="11" t="n">
        <v>434</v>
      </c>
      <c r="Q314" s="11" t="n">
        <v>570</v>
      </c>
      <c r="R314" s="11" t="n">
        <v>4111</v>
      </c>
      <c r="S314" s="11" t="n">
        <v>4006</v>
      </c>
      <c r="T314" s="11" t="n">
        <v>8</v>
      </c>
      <c r="U314" s="11" t="n">
        <v>21</v>
      </c>
      <c r="V314" s="11" t="n">
        <v>8</v>
      </c>
      <c r="W314" s="11"/>
    </row>
    <row r="315" customFormat="false" ht="15" hidden="false" customHeight="false" outlineLevel="0" collapsed="false">
      <c r="A315" s="11" t="s">
        <v>108</v>
      </c>
      <c r="B315" s="11" t="s">
        <v>119</v>
      </c>
      <c r="C315" s="11" t="s">
        <v>226</v>
      </c>
      <c r="D315" s="11" t="s">
        <v>220</v>
      </c>
      <c r="E315" s="11" t="s">
        <v>36</v>
      </c>
      <c r="F315" s="21" t="n">
        <v>0.0523005117170333</v>
      </c>
      <c r="G315" s="21" t="n">
        <v>0.0448914604998655</v>
      </c>
      <c r="H315" s="21" t="n">
        <v>0.0280460672963446</v>
      </c>
      <c r="I315" s="21" t="n">
        <v>0.0463941830168243</v>
      </c>
      <c r="J315" s="22" t="n">
        <v>-0.0257571669376475</v>
      </c>
      <c r="K315" s="22" t="n">
        <v>0.0196774053963918</v>
      </c>
      <c r="L315" s="22" t="n">
        <v>-0.0643248815145754</v>
      </c>
      <c r="M315" s="22" t="n">
        <v>0.0128105476392804</v>
      </c>
      <c r="N315" s="23" t="n">
        <v>0.190543934679206</v>
      </c>
      <c r="O315" s="23" t="n">
        <v>0.476359836698015</v>
      </c>
      <c r="P315" s="11" t="n">
        <v>552</v>
      </c>
      <c r="Q315" s="11" t="n">
        <v>399</v>
      </c>
      <c r="R315" s="11" t="n">
        <v>3993</v>
      </c>
      <c r="S315" s="11" t="n">
        <v>4177</v>
      </c>
      <c r="T315" s="11" t="n">
        <v>22</v>
      </c>
      <c r="U315" s="11" t="n">
        <v>18</v>
      </c>
      <c r="V315" s="11" t="n">
        <v>18</v>
      </c>
      <c r="W315" s="11"/>
    </row>
    <row r="316" customFormat="false" ht="15" hidden="false" customHeight="false" outlineLevel="0" collapsed="false">
      <c r="A316" s="11" t="s">
        <v>108</v>
      </c>
      <c r="B316" s="11" t="s">
        <v>119</v>
      </c>
      <c r="C316" s="11" t="s">
        <v>226</v>
      </c>
      <c r="D316" s="11" t="s">
        <v>220</v>
      </c>
      <c r="E316" s="11" t="s">
        <v>37</v>
      </c>
      <c r="F316" s="21" t="n">
        <v>0.0177481505232016</v>
      </c>
      <c r="G316" s="21" t="n">
        <v>0.059618985035619</v>
      </c>
      <c r="H316" s="21" t="n">
        <v>0.0335418605266194</v>
      </c>
      <c r="I316" s="21" t="n">
        <v>0.0436718993523508</v>
      </c>
      <c r="J316" s="22" t="n">
        <v>0.031740795686686</v>
      </c>
      <c r="K316" s="22" t="n">
        <v>0.0150703923556351</v>
      </c>
      <c r="L316" s="22" t="n">
        <v>0.00220282666964117</v>
      </c>
      <c r="M316" s="22" t="n">
        <v>0.0612787647037309</v>
      </c>
      <c r="N316" s="23" t="n">
        <v>0.0351896605685222</v>
      </c>
      <c r="O316" s="23" t="n">
        <v>0.175948302842611</v>
      </c>
      <c r="P316" s="11" t="n">
        <v>510</v>
      </c>
      <c r="Q316" s="11" t="n">
        <v>403</v>
      </c>
      <c r="R316" s="11" t="n">
        <v>4035</v>
      </c>
      <c r="S316" s="11" t="n">
        <v>4173</v>
      </c>
      <c r="T316" s="11" t="n">
        <v>9</v>
      </c>
      <c r="U316" s="11" t="n">
        <v>24</v>
      </c>
      <c r="V316" s="11" t="n">
        <v>9</v>
      </c>
      <c r="W316" s="11"/>
    </row>
    <row r="317" customFormat="false" ht="15" hidden="false" customHeight="false" outlineLevel="0" collapsed="false">
      <c r="A317" s="11" t="s">
        <v>108</v>
      </c>
      <c r="B317" s="11" t="s">
        <v>119</v>
      </c>
      <c r="C317" s="11" t="s">
        <v>226</v>
      </c>
      <c r="D317" s="11" t="s">
        <v>220</v>
      </c>
      <c r="E317" s="11" t="s">
        <v>38</v>
      </c>
      <c r="F317" s="21" t="n">
        <v>0.0366825809577125</v>
      </c>
      <c r="G317" s="21" t="n">
        <v>0.0873917247279633</v>
      </c>
      <c r="H317" s="21" t="n">
        <v>0.0312049948986115</v>
      </c>
      <c r="I317" s="21" t="n">
        <v>0.0450091664749316</v>
      </c>
      <c r="J317" s="22" t="n">
        <v>0.0369049721939306</v>
      </c>
      <c r="K317" s="22" t="n">
        <v>0.0216500233314131</v>
      </c>
      <c r="L317" s="22" t="n">
        <v>-0.00552907353563914</v>
      </c>
      <c r="M317" s="22" t="n">
        <v>0.0793390179235003</v>
      </c>
      <c r="N317" s="23" t="n">
        <v>0.0882660995993449</v>
      </c>
      <c r="O317" s="23" t="n">
        <v>0.294220331997816</v>
      </c>
      <c r="P317" s="11" t="n">
        <v>235</v>
      </c>
      <c r="Q317" s="11" t="n">
        <v>311</v>
      </c>
      <c r="R317" s="11" t="n">
        <v>4310</v>
      </c>
      <c r="S317" s="11" t="n">
        <v>4265</v>
      </c>
      <c r="T317" s="11" t="n">
        <v>11</v>
      </c>
      <c r="U317" s="11" t="n">
        <v>27</v>
      </c>
      <c r="V317" s="11" t="n">
        <v>11</v>
      </c>
      <c r="W317" s="11"/>
    </row>
    <row r="318" customFormat="false" ht="15" hidden="false" customHeight="false" outlineLevel="0" collapsed="false">
      <c r="A318" s="11" t="s">
        <v>108</v>
      </c>
      <c r="B318" s="11" t="s">
        <v>119</v>
      </c>
      <c r="C318" s="11" t="s">
        <v>226</v>
      </c>
      <c r="D318" s="11" t="s">
        <v>220</v>
      </c>
      <c r="E318" s="11" t="s">
        <v>39</v>
      </c>
      <c r="F318" s="21" t="n">
        <v>0.0237120725695984</v>
      </c>
      <c r="G318" s="21" t="n">
        <v>0.0477685139669149</v>
      </c>
      <c r="H318" s="21" t="n">
        <v>0.0323812546466277</v>
      </c>
      <c r="I318" s="21" t="n">
        <v>0.046008013857839</v>
      </c>
      <c r="J318" s="22" t="n">
        <v>0.0104296821861052</v>
      </c>
      <c r="K318" s="22" t="n">
        <v>0.0157637385938926</v>
      </c>
      <c r="L318" s="22" t="n">
        <v>-0.0204672454579243</v>
      </c>
      <c r="M318" s="22" t="n">
        <v>0.0413266098301346</v>
      </c>
      <c r="N318" s="23" t="n">
        <v>0.508211636793412</v>
      </c>
      <c r="O318" s="23" t="n">
        <v>0.847019394655687</v>
      </c>
      <c r="P318" s="11" t="n">
        <v>465</v>
      </c>
      <c r="Q318" s="11" t="n">
        <v>606</v>
      </c>
      <c r="R318" s="11" t="n">
        <v>4080</v>
      </c>
      <c r="S318" s="11" t="n">
        <v>3970</v>
      </c>
      <c r="T318" s="11" t="n">
        <v>7</v>
      </c>
      <c r="U318" s="11" t="n">
        <v>29</v>
      </c>
      <c r="V318" s="11" t="n">
        <v>7</v>
      </c>
      <c r="W318" s="11"/>
    </row>
    <row r="319" customFormat="false" ht="15" hidden="false" customHeight="false" outlineLevel="0" collapsed="false">
      <c r="A319" s="11" t="s">
        <v>108</v>
      </c>
      <c r="B319" s="11" t="s">
        <v>119</v>
      </c>
      <c r="C319" s="11" t="s">
        <v>226</v>
      </c>
      <c r="D319" s="11" t="s">
        <v>220</v>
      </c>
      <c r="E319" s="11" t="s">
        <v>40</v>
      </c>
      <c r="F319" s="21" t="n">
        <v>0.0281544729526773</v>
      </c>
      <c r="G319" s="21" t="n">
        <v>0.0584297055797766</v>
      </c>
      <c r="H319" s="21" t="n">
        <v>0.0317656994365597</v>
      </c>
      <c r="I319" s="21" t="n">
        <v>0.0447555225996449</v>
      </c>
      <c r="J319" s="22" t="n">
        <v>0.0172854094640141</v>
      </c>
      <c r="K319" s="22" t="n">
        <v>0.016379508946004</v>
      </c>
      <c r="L319" s="22" t="n">
        <v>-0.0148184280701537</v>
      </c>
      <c r="M319" s="22" t="n">
        <v>0.0493892469981819</v>
      </c>
      <c r="N319" s="23" t="n">
        <v>0.291284968133137</v>
      </c>
      <c r="O319" s="23" t="n">
        <v>0.582569936266275</v>
      </c>
      <c r="P319" s="11" t="n">
        <v>530</v>
      </c>
      <c r="Q319" s="11" t="n">
        <v>616</v>
      </c>
      <c r="R319" s="11" t="n">
        <v>4015</v>
      </c>
      <c r="S319" s="11" t="n">
        <v>3960</v>
      </c>
      <c r="T319" s="11" t="n">
        <v>9</v>
      </c>
      <c r="U319" s="11" t="n">
        <v>36</v>
      </c>
      <c r="V319" s="11" t="n">
        <v>9</v>
      </c>
      <c r="W319" s="11"/>
    </row>
    <row r="320" customFormat="false" ht="15" hidden="false" customHeight="false" outlineLevel="0" collapsed="false">
      <c r="A320" s="11" t="s">
        <v>108</v>
      </c>
      <c r="B320" s="11" t="s">
        <v>119</v>
      </c>
      <c r="C320" s="11" t="s">
        <v>226</v>
      </c>
      <c r="D320" s="11" t="s">
        <v>220</v>
      </c>
      <c r="E320" s="11" t="s">
        <v>41</v>
      </c>
      <c r="F320" s="21" t="n">
        <v>0.0315166598463233</v>
      </c>
      <c r="G320" s="21" t="n">
        <v>0.0400621761141474</v>
      </c>
      <c r="H320" s="21" t="n">
        <v>0.0313943364610085</v>
      </c>
      <c r="I320" s="21" t="n">
        <v>0.0470673047833691</v>
      </c>
      <c r="J320" s="22" t="n">
        <v>-0.00712745205453649</v>
      </c>
      <c r="K320" s="22" t="n">
        <v>0.0196395674453816</v>
      </c>
      <c r="L320" s="22" t="n">
        <v>-0.0456210042474843</v>
      </c>
      <c r="M320" s="22" t="n">
        <v>0.0313661001384114</v>
      </c>
      <c r="N320" s="23" t="n">
        <v>0.716669962224548</v>
      </c>
      <c r="O320" s="23" t="n">
        <v>0.957262577497558</v>
      </c>
      <c r="P320" s="11" t="n">
        <v>415</v>
      </c>
      <c r="Q320" s="11" t="n">
        <v>347</v>
      </c>
      <c r="R320" s="11" t="n">
        <v>4130</v>
      </c>
      <c r="S320" s="11" t="n">
        <v>4229</v>
      </c>
      <c r="T320" s="11" t="n">
        <v>9</v>
      </c>
      <c r="U320" s="11" t="n">
        <v>14</v>
      </c>
      <c r="V320" s="11" t="n">
        <v>9</v>
      </c>
      <c r="W320" s="11"/>
    </row>
    <row r="321" customFormat="false" ht="15" hidden="false" customHeight="false" outlineLevel="0" collapsed="false">
      <c r="A321" s="11" t="s">
        <v>108</v>
      </c>
      <c r="B321" s="11" t="s">
        <v>119</v>
      </c>
      <c r="C321" s="11" t="s">
        <v>226</v>
      </c>
      <c r="D321" s="11" t="s">
        <v>220</v>
      </c>
      <c r="E321" s="11" t="s">
        <v>42</v>
      </c>
      <c r="F321" s="21" t="n">
        <v>0.0367297712626072</v>
      </c>
      <c r="G321" s="21" t="n">
        <v>0.020749283445387</v>
      </c>
      <c r="H321" s="21" t="n">
        <v>0.0308455049332145</v>
      </c>
      <c r="I321" s="21" t="n">
        <v>0.0481818248426298</v>
      </c>
      <c r="J321" s="22" t="n">
        <v>-0.0333168077266355</v>
      </c>
      <c r="K321" s="22" t="n">
        <v>0.0141282721076194</v>
      </c>
      <c r="L321" s="22" t="n">
        <v>-0.0610082210575695</v>
      </c>
      <c r="M321" s="22" t="n">
        <v>-0.00562539439570153</v>
      </c>
      <c r="N321" s="23" t="n">
        <v>0.0183654895045726</v>
      </c>
      <c r="O321" s="23" t="n">
        <v>0.175948302842611</v>
      </c>
      <c r="P321" s="11" t="n">
        <v>564</v>
      </c>
      <c r="Q321" s="11" t="n">
        <v>640</v>
      </c>
      <c r="R321" s="11" t="n">
        <v>3981</v>
      </c>
      <c r="S321" s="11" t="n">
        <v>3936</v>
      </c>
      <c r="T321" s="11" t="n">
        <v>20</v>
      </c>
      <c r="U321" s="11" t="n">
        <v>13</v>
      </c>
      <c r="V321" s="11" t="n">
        <v>13</v>
      </c>
      <c r="W321" s="11"/>
    </row>
    <row r="322" customFormat="false" ht="15" hidden="false" customHeight="false" outlineLevel="0" collapsed="false">
      <c r="A322" s="11" t="s">
        <v>108</v>
      </c>
      <c r="B322" s="11" t="s">
        <v>121</v>
      </c>
      <c r="C322" s="11" t="s">
        <v>227</v>
      </c>
      <c r="D322" s="11" t="s">
        <v>220</v>
      </c>
      <c r="E322" s="11" t="s">
        <v>33</v>
      </c>
      <c r="F322" s="21" t="n">
        <v>0.0542431199217911</v>
      </c>
      <c r="G322" s="21" t="n">
        <v>0.0337492708339536</v>
      </c>
      <c r="H322" s="21" t="n">
        <v>0.0274244160295468</v>
      </c>
      <c r="I322" s="21" t="n">
        <v>0.0391785534123847</v>
      </c>
      <c r="J322" s="22" t="n">
        <v>-0.0322479864706754</v>
      </c>
      <c r="K322" s="22" t="n">
        <v>0.0163448362215698</v>
      </c>
      <c r="L322" s="22" t="n">
        <v>-0.0642838654649523</v>
      </c>
      <c r="M322" s="22" t="n">
        <v>-0.00021210747639857</v>
      </c>
      <c r="N322" s="23" t="n">
        <v>0.0484981790856974</v>
      </c>
      <c r="O322" s="23" t="n">
        <v>0.295316696355428</v>
      </c>
      <c r="P322" s="11" t="n">
        <v>625</v>
      </c>
      <c r="Q322" s="11" t="n">
        <v>414</v>
      </c>
      <c r="R322" s="11" t="n">
        <v>3920</v>
      </c>
      <c r="S322" s="11" t="n">
        <v>4162</v>
      </c>
      <c r="T322" s="11" t="n">
        <v>34</v>
      </c>
      <c r="U322" s="11" t="n">
        <v>14</v>
      </c>
      <c r="V322" s="11" t="n">
        <v>14</v>
      </c>
      <c r="W322" s="11"/>
    </row>
    <row r="323" customFormat="false" ht="15" hidden="false" customHeight="false" outlineLevel="0" collapsed="false">
      <c r="A323" s="11" t="s">
        <v>108</v>
      </c>
      <c r="B323" s="11" t="s">
        <v>121</v>
      </c>
      <c r="C323" s="11" t="s">
        <v>227</v>
      </c>
      <c r="D323" s="11" t="s">
        <v>220</v>
      </c>
      <c r="E323" s="11" t="s">
        <v>34</v>
      </c>
      <c r="F323" s="21" t="n">
        <v>0.0114807900932503</v>
      </c>
      <c r="G323" s="21" t="n">
        <v>0.0141347919107618</v>
      </c>
      <c r="H323" s="21" t="n">
        <v>0.0308543315589517</v>
      </c>
      <c r="I323" s="21" t="n">
        <v>0.038894866246755</v>
      </c>
      <c r="J323" s="22" t="n">
        <v>-0.00538653287029179</v>
      </c>
      <c r="K323" s="22" t="n">
        <v>0.0114950408573575</v>
      </c>
      <c r="L323" s="22" t="n">
        <v>-0.0279168129507124</v>
      </c>
      <c r="M323" s="22" t="n">
        <v>0.0171437472101288</v>
      </c>
      <c r="N323" s="23" t="n">
        <v>0.639358268764823</v>
      </c>
      <c r="O323" s="23" t="n">
        <v>0.803799281946316</v>
      </c>
      <c r="P323" s="11" t="n">
        <v>215</v>
      </c>
      <c r="Q323" s="11" t="n">
        <v>270</v>
      </c>
      <c r="R323" s="11" t="n">
        <v>4330</v>
      </c>
      <c r="S323" s="11" t="n">
        <v>4306</v>
      </c>
      <c r="T323" s="11" t="n">
        <v>3</v>
      </c>
      <c r="U323" s="11" t="n">
        <v>5</v>
      </c>
      <c r="V323" s="11" t="n">
        <v>3</v>
      </c>
      <c r="W323" s="11"/>
    </row>
    <row r="324" customFormat="false" ht="15" hidden="false" customHeight="false" outlineLevel="0" collapsed="false">
      <c r="A324" s="11" t="s">
        <v>108</v>
      </c>
      <c r="B324" s="11" t="s">
        <v>121</v>
      </c>
      <c r="C324" s="11" t="s">
        <v>227</v>
      </c>
      <c r="D324" s="11" t="s">
        <v>220</v>
      </c>
      <c r="E324" s="11" t="s">
        <v>35</v>
      </c>
      <c r="F324" s="21" t="n">
        <v>0.037256263546671</v>
      </c>
      <c r="G324" s="21" t="n">
        <v>0.0509845039495827</v>
      </c>
      <c r="H324" s="21" t="n">
        <v>0.0296312270421036</v>
      </c>
      <c r="I324" s="21" t="n">
        <v>0.035893866562956</v>
      </c>
      <c r="J324" s="22" t="n">
        <v>0.00746560088205931</v>
      </c>
      <c r="K324" s="22" t="n">
        <v>0.0161086340868526</v>
      </c>
      <c r="L324" s="22" t="n">
        <v>-0.0241073219281718</v>
      </c>
      <c r="M324" s="22" t="n">
        <v>0.0390385236922904</v>
      </c>
      <c r="N324" s="23" t="n">
        <v>0.643039425557053</v>
      </c>
      <c r="O324" s="23" t="n">
        <v>0.803799281946316</v>
      </c>
      <c r="P324" s="11" t="n">
        <v>434</v>
      </c>
      <c r="Q324" s="11" t="n">
        <v>570</v>
      </c>
      <c r="R324" s="11" t="n">
        <v>4111</v>
      </c>
      <c r="S324" s="11" t="n">
        <v>4006</v>
      </c>
      <c r="T324" s="11" t="n">
        <v>13</v>
      </c>
      <c r="U324" s="11" t="n">
        <v>29</v>
      </c>
      <c r="V324" s="11" t="n">
        <v>13</v>
      </c>
      <c r="W324" s="11"/>
    </row>
    <row r="325" customFormat="false" ht="15" hidden="false" customHeight="false" outlineLevel="0" collapsed="false">
      <c r="A325" s="11" t="s">
        <v>108</v>
      </c>
      <c r="B325" s="11" t="s">
        <v>121</v>
      </c>
      <c r="C325" s="11" t="s">
        <v>227</v>
      </c>
      <c r="D325" s="11" t="s">
        <v>220</v>
      </c>
      <c r="E325" s="11" t="s">
        <v>36</v>
      </c>
      <c r="F325" s="21" t="n">
        <v>0.0195392286292901</v>
      </c>
      <c r="G325" s="21" t="n">
        <v>0.0124344681258919</v>
      </c>
      <c r="H325" s="21" t="n">
        <v>0.0324143919833598</v>
      </c>
      <c r="I325" s="21" t="n">
        <v>0.044195716801987</v>
      </c>
      <c r="J325" s="22" t="n">
        <v>-0.0188860853220254</v>
      </c>
      <c r="K325" s="22" t="n">
        <v>0.0100046985942857</v>
      </c>
      <c r="L325" s="22" t="n">
        <v>-0.0384952945668254</v>
      </c>
      <c r="M325" s="22" t="n">
        <v>0.000723123922774554</v>
      </c>
      <c r="N325" s="23" t="n">
        <v>0.0590633392710857</v>
      </c>
      <c r="O325" s="23" t="n">
        <v>0.295316696355428</v>
      </c>
      <c r="P325" s="11" t="n">
        <v>552</v>
      </c>
      <c r="Q325" s="11" t="n">
        <v>399</v>
      </c>
      <c r="R325" s="11" t="n">
        <v>3993</v>
      </c>
      <c r="S325" s="11" t="n">
        <v>4177</v>
      </c>
      <c r="T325" s="11" t="n">
        <v>14</v>
      </c>
      <c r="U325" s="11" t="n">
        <v>5</v>
      </c>
      <c r="V325" s="11" t="n">
        <v>5</v>
      </c>
      <c r="W325" s="11"/>
    </row>
    <row r="326" customFormat="false" ht="15" hidden="false" customHeight="false" outlineLevel="0" collapsed="false">
      <c r="A326" s="11" t="s">
        <v>108</v>
      </c>
      <c r="B326" s="11" t="s">
        <v>121</v>
      </c>
      <c r="C326" s="11" t="s">
        <v>227</v>
      </c>
      <c r="D326" s="11" t="s">
        <v>220</v>
      </c>
      <c r="E326" s="11" t="s">
        <v>37</v>
      </c>
      <c r="F326" s="21" t="n">
        <v>0.0172064076909751</v>
      </c>
      <c r="G326" s="21" t="n">
        <v>0.0397512790097866</v>
      </c>
      <c r="H326" s="21" t="n">
        <v>0.0327248110315853</v>
      </c>
      <c r="I326" s="21" t="n">
        <v>0.0386250871828882</v>
      </c>
      <c r="J326" s="22" t="n">
        <v>0.0166445951675087</v>
      </c>
      <c r="K326" s="22" t="n">
        <v>0.0134410888708002</v>
      </c>
      <c r="L326" s="22" t="n">
        <v>-0.00969993901925972</v>
      </c>
      <c r="M326" s="22" t="n">
        <v>0.042989129354277</v>
      </c>
      <c r="N326" s="23" t="n">
        <v>0.215591198882857</v>
      </c>
      <c r="O326" s="23" t="n">
        <v>0.538977997207142</v>
      </c>
      <c r="P326" s="11" t="n">
        <v>510</v>
      </c>
      <c r="Q326" s="11" t="n">
        <v>403</v>
      </c>
      <c r="R326" s="11" t="n">
        <v>4035</v>
      </c>
      <c r="S326" s="11" t="n">
        <v>4173</v>
      </c>
      <c r="T326" s="11" t="n">
        <v>8</v>
      </c>
      <c r="U326" s="11" t="n">
        <v>16</v>
      </c>
      <c r="V326" s="11" t="n">
        <v>8</v>
      </c>
      <c r="W326" s="11"/>
    </row>
    <row r="327" customFormat="false" ht="15" hidden="false" customHeight="false" outlineLevel="0" collapsed="false">
      <c r="A327" s="11" t="s">
        <v>108</v>
      </c>
      <c r="B327" s="11" t="s">
        <v>121</v>
      </c>
      <c r="C327" s="11" t="s">
        <v>227</v>
      </c>
      <c r="D327" s="11" t="s">
        <v>220</v>
      </c>
      <c r="E327" s="11" t="s">
        <v>38</v>
      </c>
      <c r="F327" s="21" t="n">
        <v>0.037680044343931</v>
      </c>
      <c r="G327" s="21" t="n">
        <v>0.0608859225982279</v>
      </c>
      <c r="H327" s="21" t="n">
        <v>0.0303563466021516</v>
      </c>
      <c r="I327" s="21" t="n">
        <v>0.0381944708881288</v>
      </c>
      <c r="J327" s="22" t="n">
        <v>0.0153677539683196</v>
      </c>
      <c r="K327" s="22" t="n">
        <v>0.0203257803379738</v>
      </c>
      <c r="L327" s="22" t="n">
        <v>-0.024470775494109</v>
      </c>
      <c r="M327" s="22" t="n">
        <v>0.0552062834307482</v>
      </c>
      <c r="N327" s="23" t="n">
        <v>0.44960601155713</v>
      </c>
      <c r="O327" s="23" t="n">
        <v>0.749343352595217</v>
      </c>
      <c r="P327" s="11" t="n">
        <v>235</v>
      </c>
      <c r="Q327" s="11" t="n">
        <v>311</v>
      </c>
      <c r="R327" s="11" t="n">
        <v>4310</v>
      </c>
      <c r="S327" s="11" t="n">
        <v>4265</v>
      </c>
      <c r="T327" s="11" t="n">
        <v>10</v>
      </c>
      <c r="U327" s="11" t="n">
        <v>19</v>
      </c>
      <c r="V327" s="11" t="n">
        <v>10</v>
      </c>
      <c r="W327" s="11"/>
    </row>
    <row r="328" customFormat="false" ht="15" hidden="false" customHeight="false" outlineLevel="0" collapsed="false">
      <c r="A328" s="11" t="s">
        <v>108</v>
      </c>
      <c r="B328" s="11" t="s">
        <v>121</v>
      </c>
      <c r="C328" s="11" t="s">
        <v>227</v>
      </c>
      <c r="D328" s="11" t="s">
        <v>220</v>
      </c>
      <c r="E328" s="11" t="s">
        <v>39</v>
      </c>
      <c r="F328" s="21" t="n">
        <v>0.0258060714719619</v>
      </c>
      <c r="G328" s="21" t="n">
        <v>0.0247454284584214</v>
      </c>
      <c r="H328" s="21" t="n">
        <v>0.0312383891797631</v>
      </c>
      <c r="I328" s="21" t="n">
        <v>0.0399277220070492</v>
      </c>
      <c r="J328" s="22" t="n">
        <v>-0.00974997584082659</v>
      </c>
      <c r="K328" s="22" t="n">
        <v>0.0122065139852909</v>
      </c>
      <c r="L328" s="22" t="n">
        <v>-0.0336747432519967</v>
      </c>
      <c r="M328" s="22" t="n">
        <v>0.0141747915703435</v>
      </c>
      <c r="N328" s="23" t="n">
        <v>0.424434305044298</v>
      </c>
      <c r="O328" s="23" t="n">
        <v>0.749343352595217</v>
      </c>
      <c r="P328" s="11" t="n">
        <v>465</v>
      </c>
      <c r="Q328" s="11" t="n">
        <v>606</v>
      </c>
      <c r="R328" s="11" t="n">
        <v>4080</v>
      </c>
      <c r="S328" s="11" t="n">
        <v>3970</v>
      </c>
      <c r="T328" s="11" t="n">
        <v>11</v>
      </c>
      <c r="U328" s="11" t="n">
        <v>15</v>
      </c>
      <c r="V328" s="11" t="n">
        <v>11</v>
      </c>
      <c r="W328" s="11"/>
    </row>
    <row r="329" customFormat="false" ht="15" hidden="false" customHeight="false" outlineLevel="0" collapsed="false">
      <c r="A329" s="11" t="s">
        <v>108</v>
      </c>
      <c r="B329" s="11" t="s">
        <v>121</v>
      </c>
      <c r="C329" s="11" t="s">
        <v>227</v>
      </c>
      <c r="D329" s="11" t="s">
        <v>220</v>
      </c>
      <c r="E329" s="11" t="s">
        <v>40</v>
      </c>
      <c r="F329" s="21" t="n">
        <v>0.0257474540092337</v>
      </c>
      <c r="G329" s="21" t="n">
        <v>0.0555412893071223</v>
      </c>
      <c r="H329" s="21" t="n">
        <v>0.0311641306459224</v>
      </c>
      <c r="I329" s="21" t="n">
        <v>0.0369149881387831</v>
      </c>
      <c r="J329" s="22" t="n">
        <v>0.0240429778050279</v>
      </c>
      <c r="K329" s="22" t="n">
        <v>0.0157310965196211</v>
      </c>
      <c r="L329" s="22" t="n">
        <v>-0.00678997137342947</v>
      </c>
      <c r="M329" s="22" t="n">
        <v>0.0548759269834854</v>
      </c>
      <c r="N329" s="23" t="n">
        <v>0.126420039336111</v>
      </c>
      <c r="O329" s="23" t="n">
        <v>0.421400131120371</v>
      </c>
      <c r="P329" s="11" t="n">
        <v>530</v>
      </c>
      <c r="Q329" s="11" t="n">
        <v>616</v>
      </c>
      <c r="R329" s="11" t="n">
        <v>4015</v>
      </c>
      <c r="S329" s="11" t="n">
        <v>3960</v>
      </c>
      <c r="T329" s="11" t="n">
        <v>10</v>
      </c>
      <c r="U329" s="11" t="n">
        <v>34</v>
      </c>
      <c r="V329" s="11" t="n">
        <v>10</v>
      </c>
      <c r="W329" s="11"/>
    </row>
    <row r="330" customFormat="false" ht="15" hidden="false" customHeight="false" outlineLevel="0" collapsed="false">
      <c r="A330" s="11" t="s">
        <v>108</v>
      </c>
      <c r="B330" s="11" t="s">
        <v>121</v>
      </c>
      <c r="C330" s="11" t="s">
        <v>227</v>
      </c>
      <c r="D330" s="11" t="s">
        <v>220</v>
      </c>
      <c r="E330" s="11" t="s">
        <v>41</v>
      </c>
      <c r="F330" s="21" t="n">
        <v>0.0465727215299694</v>
      </c>
      <c r="G330" s="21" t="n">
        <v>0.0546053743286843</v>
      </c>
      <c r="H330" s="21" t="n">
        <v>0.0284473336516722</v>
      </c>
      <c r="I330" s="21" t="n">
        <v>0.0363843332330401</v>
      </c>
      <c r="J330" s="22" t="n">
        <v>9.56532173469818E-005</v>
      </c>
      <c r="K330" s="22" t="n">
        <v>0.0190686052838679</v>
      </c>
      <c r="L330" s="22" t="n">
        <v>-0.0372788131390341</v>
      </c>
      <c r="M330" s="22" t="n">
        <v>0.0374701195737281</v>
      </c>
      <c r="N330" s="23" t="n">
        <v>0.995997614712568</v>
      </c>
      <c r="O330" s="23" t="n">
        <v>0.995997614712568</v>
      </c>
      <c r="P330" s="11" t="n">
        <v>415</v>
      </c>
      <c r="Q330" s="11" t="n">
        <v>347</v>
      </c>
      <c r="R330" s="11" t="n">
        <v>4130</v>
      </c>
      <c r="S330" s="11" t="n">
        <v>4229</v>
      </c>
      <c r="T330" s="11" t="n">
        <v>17</v>
      </c>
      <c r="U330" s="11" t="n">
        <v>19</v>
      </c>
      <c r="V330" s="11" t="n">
        <v>17</v>
      </c>
      <c r="W330" s="11"/>
    </row>
    <row r="331" customFormat="false" ht="15" hidden="false" customHeight="false" outlineLevel="0" collapsed="false">
      <c r="A331" s="11" t="s">
        <v>108</v>
      </c>
      <c r="B331" s="11" t="s">
        <v>121</v>
      </c>
      <c r="C331" s="11" t="s">
        <v>227</v>
      </c>
      <c r="D331" s="11" t="s">
        <v>220</v>
      </c>
      <c r="E331" s="11" t="s">
        <v>42</v>
      </c>
      <c r="F331" s="21" t="n">
        <v>0.0173141178654172</v>
      </c>
      <c r="G331" s="21" t="n">
        <v>0.026733208524489</v>
      </c>
      <c r="H331" s="21" t="n">
        <v>0.0320394884758194</v>
      </c>
      <c r="I331" s="21" t="n">
        <v>0.0397701992727434</v>
      </c>
      <c r="J331" s="22" t="n">
        <v>0.00168837986214788</v>
      </c>
      <c r="K331" s="22" t="n">
        <v>0.00998449989352453</v>
      </c>
      <c r="L331" s="22" t="n">
        <v>-0.0178812399291602</v>
      </c>
      <c r="M331" s="22" t="n">
        <v>0.021257999653456</v>
      </c>
      <c r="N331" s="23" t="n">
        <v>0.865717911654214</v>
      </c>
      <c r="O331" s="23" t="n">
        <v>0.961908790726905</v>
      </c>
      <c r="P331" s="11" t="n">
        <v>564</v>
      </c>
      <c r="Q331" s="11" t="n">
        <v>640</v>
      </c>
      <c r="R331" s="11" t="n">
        <v>3981</v>
      </c>
      <c r="S331" s="11" t="n">
        <v>3936</v>
      </c>
      <c r="T331" s="11" t="n">
        <v>13</v>
      </c>
      <c r="U331" s="11" t="n">
        <v>17</v>
      </c>
      <c r="V331" s="11" t="n">
        <v>13</v>
      </c>
      <c r="W331" s="11"/>
    </row>
    <row r="332" customFormat="false" ht="15" hidden="false" customHeight="false" outlineLevel="0" collapsed="false">
      <c r="A332" s="11" t="s">
        <v>108</v>
      </c>
      <c r="B332" s="11" t="s">
        <v>123</v>
      </c>
      <c r="C332" s="11" t="s">
        <v>228</v>
      </c>
      <c r="D332" s="11" t="s">
        <v>220</v>
      </c>
      <c r="E332" s="11" t="s">
        <v>33</v>
      </c>
      <c r="F332" s="21" t="n">
        <v>0.0394251684664386</v>
      </c>
      <c r="G332" s="21" t="n">
        <v>0.0772110339302794</v>
      </c>
      <c r="H332" s="21" t="n">
        <v>0.0404732366094723</v>
      </c>
      <c r="I332" s="21" t="n">
        <v>0.0509990173148378</v>
      </c>
      <c r="J332" s="22" t="n">
        <v>0.0272600847584752</v>
      </c>
      <c r="K332" s="22" t="n">
        <v>0.0175718471686003</v>
      </c>
      <c r="L332" s="22" t="n">
        <v>-0.00718073569198133</v>
      </c>
      <c r="M332" s="22" t="n">
        <v>0.0617009052089317</v>
      </c>
      <c r="N332" s="23" t="n">
        <v>0.120817835298069</v>
      </c>
      <c r="O332" s="23" t="n">
        <v>0.604089176490345</v>
      </c>
      <c r="P332" s="11" t="n">
        <v>625</v>
      </c>
      <c r="Q332" s="11" t="n">
        <v>414</v>
      </c>
      <c r="R332" s="11" t="n">
        <v>3920</v>
      </c>
      <c r="S332" s="11" t="n">
        <v>4162</v>
      </c>
      <c r="T332" s="11" t="n">
        <v>27</v>
      </c>
      <c r="U332" s="11" t="n">
        <v>32</v>
      </c>
      <c r="V332" s="11" t="n">
        <v>27</v>
      </c>
      <c r="W332" s="11"/>
    </row>
    <row r="333" customFormat="false" ht="15" hidden="false" customHeight="false" outlineLevel="0" collapsed="false">
      <c r="A333" s="11" t="s">
        <v>108</v>
      </c>
      <c r="B333" s="11" t="s">
        <v>123</v>
      </c>
      <c r="C333" s="11" t="s">
        <v>228</v>
      </c>
      <c r="D333" s="11" t="s">
        <v>220</v>
      </c>
      <c r="E333" s="11" t="s">
        <v>34</v>
      </c>
      <c r="F333" s="21" t="n">
        <v>0.0536303780743306</v>
      </c>
      <c r="G333" s="21" t="n">
        <v>0.0471757205536364</v>
      </c>
      <c r="H333" s="21" t="n">
        <v>0.0401918239109726</v>
      </c>
      <c r="I333" s="21" t="n">
        <v>0.0528518944987796</v>
      </c>
      <c r="J333" s="22" t="n">
        <v>-0.0191147281085012</v>
      </c>
      <c r="K333" s="22" t="n">
        <v>0.0290129444732538</v>
      </c>
      <c r="L333" s="22" t="n">
        <v>-0.0759800992760786</v>
      </c>
      <c r="M333" s="22" t="n">
        <v>0.0377506430590763</v>
      </c>
      <c r="N333" s="23" t="n">
        <v>0.510002064984588</v>
      </c>
      <c r="O333" s="23" t="n">
        <v>0.637502581230735</v>
      </c>
      <c r="P333" s="11" t="n">
        <v>215</v>
      </c>
      <c r="Q333" s="11" t="n">
        <v>270</v>
      </c>
      <c r="R333" s="11" t="n">
        <v>4330</v>
      </c>
      <c r="S333" s="11" t="n">
        <v>4306</v>
      </c>
      <c r="T333" s="11" t="n">
        <v>8</v>
      </c>
      <c r="U333" s="11" t="n">
        <v>11</v>
      </c>
      <c r="V333" s="11" t="n">
        <v>8</v>
      </c>
      <c r="W333" s="11"/>
    </row>
    <row r="334" customFormat="false" ht="15" hidden="false" customHeight="false" outlineLevel="0" collapsed="false">
      <c r="A334" s="11" t="s">
        <v>108</v>
      </c>
      <c r="B334" s="11" t="s">
        <v>123</v>
      </c>
      <c r="C334" s="11" t="s">
        <v>228</v>
      </c>
      <c r="D334" s="11" t="s">
        <v>220</v>
      </c>
      <c r="E334" s="11" t="s">
        <v>35</v>
      </c>
      <c r="F334" s="21" t="n">
        <v>0.0269780496710891</v>
      </c>
      <c r="G334" s="21" t="n">
        <v>0.0456411864868401</v>
      </c>
      <c r="H334" s="21" t="n">
        <v>0.0423613573655752</v>
      </c>
      <c r="I334" s="21" t="n">
        <v>0.0545440852496013</v>
      </c>
      <c r="J334" s="22" t="n">
        <v>0.00648040893172491</v>
      </c>
      <c r="K334" s="22" t="n">
        <v>0.0141627932027158</v>
      </c>
      <c r="L334" s="22" t="n">
        <v>-0.021278665745598</v>
      </c>
      <c r="M334" s="22" t="n">
        <v>0.0342394836090479</v>
      </c>
      <c r="N334" s="23" t="n">
        <v>0.647264462999</v>
      </c>
      <c r="O334" s="23" t="n">
        <v>0.719182736665556</v>
      </c>
      <c r="P334" s="11" t="n">
        <v>434</v>
      </c>
      <c r="Q334" s="11" t="n">
        <v>570</v>
      </c>
      <c r="R334" s="11" t="n">
        <v>4111</v>
      </c>
      <c r="S334" s="11" t="n">
        <v>4006</v>
      </c>
      <c r="T334" s="11" t="n">
        <v>10</v>
      </c>
      <c r="U334" s="11" t="n">
        <v>26</v>
      </c>
      <c r="V334" s="11" t="n">
        <v>10</v>
      </c>
      <c r="W334" s="11"/>
    </row>
    <row r="335" customFormat="false" ht="15" hidden="false" customHeight="false" outlineLevel="0" collapsed="false">
      <c r="A335" s="11" t="s">
        <v>108</v>
      </c>
      <c r="B335" s="11" t="s">
        <v>123</v>
      </c>
      <c r="C335" s="11" t="s">
        <v>228</v>
      </c>
      <c r="D335" s="11" t="s">
        <v>220</v>
      </c>
      <c r="E335" s="11" t="s">
        <v>36</v>
      </c>
      <c r="F335" s="21" t="n">
        <v>0.0351241056369446</v>
      </c>
      <c r="G335" s="21" t="n">
        <v>0.0372640277265866</v>
      </c>
      <c r="H335" s="21" t="n">
        <v>0.041188908618715</v>
      </c>
      <c r="I335" s="21" t="n">
        <v>0.0560160614430414</v>
      </c>
      <c r="J335" s="22" t="n">
        <v>-0.0126872307346844</v>
      </c>
      <c r="K335" s="22" t="n">
        <v>0.0147863079700366</v>
      </c>
      <c r="L335" s="22" t="n">
        <v>-0.0416683943559561</v>
      </c>
      <c r="M335" s="22" t="n">
        <v>0.0162939328865873</v>
      </c>
      <c r="N335" s="23" t="n">
        <v>0.390870860246182</v>
      </c>
      <c r="O335" s="23" t="n">
        <v>0.637502581230735</v>
      </c>
      <c r="P335" s="11" t="n">
        <v>552</v>
      </c>
      <c r="Q335" s="11" t="n">
        <v>399</v>
      </c>
      <c r="R335" s="11" t="n">
        <v>3993</v>
      </c>
      <c r="S335" s="11" t="n">
        <v>4177</v>
      </c>
      <c r="T335" s="11" t="n">
        <v>23</v>
      </c>
      <c r="U335" s="11" t="n">
        <v>15</v>
      </c>
      <c r="V335" s="11" t="n">
        <v>15</v>
      </c>
      <c r="W335" s="11"/>
    </row>
    <row r="336" customFormat="false" ht="15" hidden="false" customHeight="false" outlineLevel="0" collapsed="false">
      <c r="A336" s="11" t="s">
        <v>108</v>
      </c>
      <c r="B336" s="11" t="s">
        <v>123</v>
      </c>
      <c r="C336" s="11" t="s">
        <v>228</v>
      </c>
      <c r="D336" s="11" t="s">
        <v>220</v>
      </c>
      <c r="E336" s="11" t="s">
        <v>37</v>
      </c>
      <c r="F336" s="21" t="n">
        <v>0.0442779213947882</v>
      </c>
      <c r="G336" s="21" t="n">
        <v>0.0696680584118629</v>
      </c>
      <c r="H336" s="21" t="n">
        <v>0.0397344380860371</v>
      </c>
      <c r="I336" s="21" t="n">
        <v>0.0497484951527973</v>
      </c>
      <c r="J336" s="22" t="n">
        <v>0.0153760799503144</v>
      </c>
      <c r="K336" s="22" t="n">
        <v>0.0200694742203159</v>
      </c>
      <c r="L336" s="22" t="n">
        <v>-0.0239600895215048</v>
      </c>
      <c r="M336" s="22" t="n">
        <v>0.0547122494221337</v>
      </c>
      <c r="N336" s="23" t="n">
        <v>0.443591434303887</v>
      </c>
      <c r="O336" s="23" t="n">
        <v>0.637502581230735</v>
      </c>
      <c r="P336" s="11" t="n">
        <v>510</v>
      </c>
      <c r="Q336" s="11" t="n">
        <v>403</v>
      </c>
      <c r="R336" s="11" t="n">
        <v>4035</v>
      </c>
      <c r="S336" s="11" t="n">
        <v>4173</v>
      </c>
      <c r="T336" s="11" t="n">
        <v>17</v>
      </c>
      <c r="U336" s="11" t="n">
        <v>28</v>
      </c>
      <c r="V336" s="11" t="n">
        <v>17</v>
      </c>
      <c r="W336" s="11"/>
    </row>
    <row r="337" customFormat="false" ht="15" hidden="false" customHeight="false" outlineLevel="0" collapsed="false">
      <c r="A337" s="11" t="s">
        <v>108</v>
      </c>
      <c r="B337" s="11" t="s">
        <v>123</v>
      </c>
      <c r="C337" s="11" t="s">
        <v>228</v>
      </c>
      <c r="D337" s="11" t="s">
        <v>220</v>
      </c>
      <c r="E337" s="11" t="s">
        <v>38</v>
      </c>
      <c r="F337" s="21" t="n">
        <v>0.0817074751122312</v>
      </c>
      <c r="G337" s="21" t="n">
        <v>0.0898275113116761</v>
      </c>
      <c r="H337" s="21" t="n">
        <v>0.0387475311565491</v>
      </c>
      <c r="I337" s="21" t="n">
        <v>0.0518168227803425</v>
      </c>
      <c r="J337" s="22" t="n">
        <v>-0.00494925542434871</v>
      </c>
      <c r="K337" s="22" t="n">
        <v>0.0318620667923042</v>
      </c>
      <c r="L337" s="22" t="n">
        <v>-0.067398906337265</v>
      </c>
      <c r="M337" s="22" t="n">
        <v>0.0575003954885675</v>
      </c>
      <c r="N337" s="23" t="n">
        <v>0.876558182480946</v>
      </c>
      <c r="O337" s="23" t="n">
        <v>0.876558182480946</v>
      </c>
      <c r="P337" s="11" t="n">
        <v>235</v>
      </c>
      <c r="Q337" s="11" t="n">
        <v>311</v>
      </c>
      <c r="R337" s="11" t="n">
        <v>4310</v>
      </c>
      <c r="S337" s="11" t="n">
        <v>4265</v>
      </c>
      <c r="T337" s="11" t="n">
        <v>21</v>
      </c>
      <c r="U337" s="11" t="n">
        <v>28</v>
      </c>
      <c r="V337" s="11" t="n">
        <v>21</v>
      </c>
      <c r="W337" s="11"/>
    </row>
    <row r="338" customFormat="false" ht="15" hidden="false" customHeight="false" outlineLevel="0" collapsed="false">
      <c r="A338" s="11" t="s">
        <v>108</v>
      </c>
      <c r="B338" s="11" t="s">
        <v>123</v>
      </c>
      <c r="C338" s="11" t="s">
        <v>228</v>
      </c>
      <c r="D338" s="11" t="s">
        <v>220</v>
      </c>
      <c r="E338" s="11" t="s">
        <v>39</v>
      </c>
      <c r="F338" s="21" t="n">
        <v>0.0251929679342691</v>
      </c>
      <c r="G338" s="21" t="n">
        <v>0.0495507654489483</v>
      </c>
      <c r="H338" s="21" t="n">
        <v>0.0422622003199375</v>
      </c>
      <c r="I338" s="21" t="n">
        <v>0.0530932833846642</v>
      </c>
      <c r="J338" s="22" t="n">
        <v>0.0135267144499525</v>
      </c>
      <c r="K338" s="22" t="n">
        <v>0.0154990657337789</v>
      </c>
      <c r="L338" s="22" t="n">
        <v>-0.0168514543882541</v>
      </c>
      <c r="M338" s="22" t="n">
        <v>0.0439048832881591</v>
      </c>
      <c r="N338" s="23" t="n">
        <v>0.382802705666483</v>
      </c>
      <c r="O338" s="23" t="n">
        <v>0.637502581230735</v>
      </c>
      <c r="P338" s="11" t="n">
        <v>465</v>
      </c>
      <c r="Q338" s="11" t="n">
        <v>606</v>
      </c>
      <c r="R338" s="11" t="n">
        <v>4080</v>
      </c>
      <c r="S338" s="11" t="n">
        <v>3970</v>
      </c>
      <c r="T338" s="11" t="n">
        <v>11</v>
      </c>
      <c r="U338" s="11" t="n">
        <v>30</v>
      </c>
      <c r="V338" s="11" t="n">
        <v>11</v>
      </c>
      <c r="W338" s="11"/>
    </row>
    <row r="339" customFormat="false" ht="15" hidden="false" customHeight="false" outlineLevel="0" collapsed="false">
      <c r="A339" s="11" t="s">
        <v>108</v>
      </c>
      <c r="B339" s="11" t="s">
        <v>123</v>
      </c>
      <c r="C339" s="11" t="s">
        <v>228</v>
      </c>
      <c r="D339" s="11" t="s">
        <v>220</v>
      </c>
      <c r="E339" s="11" t="s">
        <v>40</v>
      </c>
      <c r="F339" s="21" t="n">
        <v>0.0291980857516311</v>
      </c>
      <c r="G339" s="21" t="n">
        <v>0.0531075484534374</v>
      </c>
      <c r="H339" s="21" t="n">
        <v>0.0415698034044046</v>
      </c>
      <c r="I339" s="21" t="n">
        <v>0.0527987478588365</v>
      </c>
      <c r="J339" s="22" t="n">
        <v>0.0126805182473744</v>
      </c>
      <c r="K339" s="22" t="n">
        <v>0.0143455575516112</v>
      </c>
      <c r="L339" s="22" t="n">
        <v>-0.0154367745537836</v>
      </c>
      <c r="M339" s="22" t="n">
        <v>0.0407978110485323</v>
      </c>
      <c r="N339" s="23" t="n">
        <v>0.376732136338359</v>
      </c>
      <c r="O339" s="23" t="n">
        <v>0.637502581230735</v>
      </c>
      <c r="P339" s="11" t="n">
        <v>530</v>
      </c>
      <c r="Q339" s="11" t="n">
        <v>616</v>
      </c>
      <c r="R339" s="11" t="n">
        <v>4015</v>
      </c>
      <c r="S339" s="11" t="n">
        <v>3960</v>
      </c>
      <c r="T339" s="11" t="n">
        <v>16</v>
      </c>
      <c r="U339" s="11" t="n">
        <v>33</v>
      </c>
      <c r="V339" s="11" t="n">
        <v>16</v>
      </c>
      <c r="W339" s="11"/>
    </row>
    <row r="340" customFormat="false" ht="15" hidden="false" customHeight="false" outlineLevel="0" collapsed="false">
      <c r="A340" s="11" t="s">
        <v>108</v>
      </c>
      <c r="B340" s="11" t="s">
        <v>123</v>
      </c>
      <c r="C340" s="11" t="s">
        <v>228</v>
      </c>
      <c r="D340" s="11" t="s">
        <v>220</v>
      </c>
      <c r="E340" s="11" t="s">
        <v>41</v>
      </c>
      <c r="F340" s="21" t="n">
        <v>0.0683773954734881</v>
      </c>
      <c r="G340" s="21" t="n">
        <v>0.0668668526562024</v>
      </c>
      <c r="H340" s="21" t="n">
        <v>0.0365122005741623</v>
      </c>
      <c r="I340" s="21" t="n">
        <v>0.0506853277492752</v>
      </c>
      <c r="J340" s="22" t="n">
        <v>-0.0156836699923987</v>
      </c>
      <c r="K340" s="22" t="n">
        <v>0.0225421159854976</v>
      </c>
      <c r="L340" s="22" t="n">
        <v>-0.0598662173239739</v>
      </c>
      <c r="M340" s="22" t="n">
        <v>0.0284988773391766</v>
      </c>
      <c r="N340" s="23" t="n">
        <v>0.486585607037575</v>
      </c>
      <c r="O340" s="23" t="n">
        <v>0.637502581230735</v>
      </c>
      <c r="P340" s="11" t="n">
        <v>415</v>
      </c>
      <c r="Q340" s="11" t="n">
        <v>347</v>
      </c>
      <c r="R340" s="11" t="n">
        <v>4130</v>
      </c>
      <c r="S340" s="11" t="n">
        <v>4229</v>
      </c>
      <c r="T340" s="11" t="n">
        <v>24</v>
      </c>
      <c r="U340" s="11" t="n">
        <v>23</v>
      </c>
      <c r="V340" s="11" t="n">
        <v>23</v>
      </c>
      <c r="W340" s="11"/>
    </row>
    <row r="341" customFormat="false" ht="15" hidden="false" customHeight="false" outlineLevel="0" collapsed="false">
      <c r="A341" s="11" t="s">
        <v>108</v>
      </c>
      <c r="B341" s="11" t="s">
        <v>123</v>
      </c>
      <c r="C341" s="11" t="s">
        <v>228</v>
      </c>
      <c r="D341" s="11" t="s">
        <v>220</v>
      </c>
      <c r="E341" s="11" t="s">
        <v>42</v>
      </c>
      <c r="F341" s="21" t="n">
        <v>0.0381049620590509</v>
      </c>
      <c r="G341" s="21" t="n">
        <v>0.0140484412081343</v>
      </c>
      <c r="H341" s="21" t="n">
        <v>0.0405855712992001</v>
      </c>
      <c r="I341" s="21" t="n">
        <v>0.05595052964443</v>
      </c>
      <c r="J341" s="22" t="n">
        <v>-0.0394214791961465</v>
      </c>
      <c r="K341" s="22" t="n">
        <v>0.0142121371090725</v>
      </c>
      <c r="L341" s="22" t="n">
        <v>-0.0672772679299285</v>
      </c>
      <c r="M341" s="22" t="n">
        <v>-0.0115656904623644</v>
      </c>
      <c r="N341" s="23" t="n">
        <v>0.0055407487001054</v>
      </c>
      <c r="O341" s="23" t="n">
        <v>0.055407487001054</v>
      </c>
      <c r="P341" s="11" t="n">
        <v>564</v>
      </c>
      <c r="Q341" s="11" t="n">
        <v>640</v>
      </c>
      <c r="R341" s="11" t="n">
        <v>3981</v>
      </c>
      <c r="S341" s="11" t="n">
        <v>3936</v>
      </c>
      <c r="T341" s="11" t="n">
        <v>20</v>
      </c>
      <c r="U341" s="11" t="n">
        <v>9</v>
      </c>
      <c r="V341" s="11" t="n">
        <v>9</v>
      </c>
      <c r="W341" s="11"/>
    </row>
    <row r="342" customFormat="false" ht="15" hidden="false" customHeight="false" outlineLevel="0" collapsed="false">
      <c r="A342" s="11" t="s">
        <v>108</v>
      </c>
      <c r="B342" s="11" t="s">
        <v>125</v>
      </c>
      <c r="C342" s="11" t="s">
        <v>229</v>
      </c>
      <c r="D342" s="11" t="s">
        <v>220</v>
      </c>
      <c r="E342" s="11" t="s">
        <v>33</v>
      </c>
      <c r="F342" s="21" t="n">
        <v>0.014224720366555</v>
      </c>
      <c r="G342" s="21" t="n">
        <v>0.00728254522809684</v>
      </c>
      <c r="H342" s="21" t="n">
        <v>0.00883633238323767</v>
      </c>
      <c r="I342" s="21" t="n">
        <v>0.0137239886514566</v>
      </c>
      <c r="J342" s="22" t="n">
        <v>-0.0118298314066771</v>
      </c>
      <c r="K342" s="22" t="n">
        <v>0.00727304369460442</v>
      </c>
      <c r="L342" s="22" t="n">
        <v>-0.0260849970481017</v>
      </c>
      <c r="M342" s="22" t="n">
        <v>0.00242533423474762</v>
      </c>
      <c r="N342" s="23" t="n">
        <v>0.103836733339887</v>
      </c>
      <c r="O342" s="23" t="n">
        <v>0.207673466679773</v>
      </c>
      <c r="P342" s="11" t="n">
        <v>625</v>
      </c>
      <c r="Q342" s="11" t="n">
        <v>414</v>
      </c>
      <c r="R342" s="11" t="n">
        <v>3920</v>
      </c>
      <c r="S342" s="11" t="n">
        <v>4162</v>
      </c>
      <c r="T342" s="11" t="n">
        <v>10</v>
      </c>
      <c r="U342" s="11" t="n">
        <v>3</v>
      </c>
      <c r="V342" s="11" t="n">
        <v>3</v>
      </c>
      <c r="W342" s="11"/>
    </row>
    <row r="343" customFormat="false" ht="15" hidden="false" customHeight="false" outlineLevel="0" collapsed="false">
      <c r="A343" s="11" t="s">
        <v>108</v>
      </c>
      <c r="B343" s="11" t="s">
        <v>125</v>
      </c>
      <c r="C343" s="11" t="s">
        <v>229</v>
      </c>
      <c r="D343" s="11" t="s">
        <v>220</v>
      </c>
      <c r="E343" s="11" t="s">
        <v>34</v>
      </c>
      <c r="F343" s="21" t="n">
        <v>0</v>
      </c>
      <c r="G343" s="21" t="n">
        <v>0.0120540258908927</v>
      </c>
      <c r="H343" s="21" t="n">
        <v>0.00959169856796122</v>
      </c>
      <c r="I343" s="21" t="n">
        <v>0.0132787657389771</v>
      </c>
      <c r="J343" s="22" t="n">
        <v>0.00836695871987679</v>
      </c>
      <c r="K343" s="22" t="n">
        <v>0.00832016287234087</v>
      </c>
      <c r="L343" s="22" t="n">
        <v>-0.00794056050991131</v>
      </c>
      <c r="M343" s="22" t="n">
        <v>0.0246744779496649</v>
      </c>
      <c r="N343" s="23" t="n">
        <v>0.314596286434307</v>
      </c>
      <c r="O343" s="23" t="n">
        <v>0.449423266334724</v>
      </c>
      <c r="P343" s="11" t="n">
        <v>215</v>
      </c>
      <c r="Q343" s="11" t="n">
        <v>270</v>
      </c>
      <c r="R343" s="11" t="n">
        <v>4330</v>
      </c>
      <c r="S343" s="11" t="n">
        <v>4306</v>
      </c>
      <c r="T343" s="11" t="n">
        <v>0</v>
      </c>
      <c r="U343" s="11" t="n">
        <v>3</v>
      </c>
      <c r="V343" s="11" t="n">
        <v>0</v>
      </c>
      <c r="W343" s="11"/>
    </row>
    <row r="344" customFormat="false" ht="15" hidden="false" customHeight="false" outlineLevel="0" collapsed="false">
      <c r="A344" s="11" t="s">
        <v>108</v>
      </c>
      <c r="B344" s="11" t="s">
        <v>125</v>
      </c>
      <c r="C344" s="11" t="s">
        <v>229</v>
      </c>
      <c r="D344" s="11" t="s">
        <v>220</v>
      </c>
      <c r="E344" s="11" t="s">
        <v>35</v>
      </c>
      <c r="F344" s="21" t="n">
        <v>0.00520018251941919</v>
      </c>
      <c r="G344" s="21" t="n">
        <v>0.0140314896224169</v>
      </c>
      <c r="H344" s="21" t="n">
        <v>0.010124759429121</v>
      </c>
      <c r="I344" s="21" t="n">
        <v>0.0130934323286989</v>
      </c>
      <c r="J344" s="22" t="n">
        <v>0.00586263420341977</v>
      </c>
      <c r="K344" s="22" t="n">
        <v>0.00695961751254433</v>
      </c>
      <c r="L344" s="22" t="n">
        <v>-0.00777821612116711</v>
      </c>
      <c r="M344" s="22" t="n">
        <v>0.0195034845280067</v>
      </c>
      <c r="N344" s="23" t="n">
        <v>0.399575959372018</v>
      </c>
      <c r="O344" s="23" t="n">
        <v>0.499469949215023</v>
      </c>
      <c r="P344" s="11" t="n">
        <v>434</v>
      </c>
      <c r="Q344" s="11" t="n">
        <v>570</v>
      </c>
      <c r="R344" s="11" t="n">
        <v>4111</v>
      </c>
      <c r="S344" s="11" t="n">
        <v>4006</v>
      </c>
      <c r="T344" s="11" t="n">
        <v>2</v>
      </c>
      <c r="U344" s="11" t="n">
        <v>8</v>
      </c>
      <c r="V344" s="11" t="n">
        <v>2</v>
      </c>
      <c r="W344" s="11"/>
    </row>
    <row r="345" customFormat="false" ht="15" hidden="false" customHeight="false" outlineLevel="0" collapsed="false">
      <c r="A345" s="11" t="s">
        <v>108</v>
      </c>
      <c r="B345" s="11" t="s">
        <v>125</v>
      </c>
      <c r="C345" s="11" t="s">
        <v>229</v>
      </c>
      <c r="D345" s="11" t="s">
        <v>220</v>
      </c>
      <c r="E345" s="11" t="s">
        <v>36</v>
      </c>
      <c r="F345" s="21" t="n">
        <v>0.0107872519562106</v>
      </c>
      <c r="G345" s="21" t="n">
        <v>0.0124815369677331</v>
      </c>
      <c r="H345" s="21" t="n">
        <v>0.00926983532372576</v>
      </c>
      <c r="I345" s="21" t="n">
        <v>0.0134362498806378</v>
      </c>
      <c r="J345" s="22" t="n">
        <v>-0.0024721295453895</v>
      </c>
      <c r="K345" s="22" t="n">
        <v>0.00944606047933605</v>
      </c>
      <c r="L345" s="22" t="n">
        <v>-0.0209864080848882</v>
      </c>
      <c r="M345" s="22" t="n">
        <v>0.0160421489941092</v>
      </c>
      <c r="N345" s="23" t="n">
        <v>0.793544943990723</v>
      </c>
      <c r="O345" s="23" t="n">
        <v>0.793544943990723</v>
      </c>
      <c r="P345" s="11" t="n">
        <v>552</v>
      </c>
      <c r="Q345" s="11" t="n">
        <v>399</v>
      </c>
      <c r="R345" s="11" t="n">
        <v>3993</v>
      </c>
      <c r="S345" s="11" t="n">
        <v>4177</v>
      </c>
      <c r="T345" s="11" t="n">
        <v>3</v>
      </c>
      <c r="U345" s="11" t="n">
        <v>5</v>
      </c>
      <c r="V345" s="11" t="n">
        <v>3</v>
      </c>
      <c r="W345" s="11"/>
    </row>
    <row r="346" customFormat="false" ht="15" hidden="false" customHeight="false" outlineLevel="0" collapsed="false">
      <c r="A346" s="11" t="s">
        <v>108</v>
      </c>
      <c r="B346" s="11" t="s">
        <v>125</v>
      </c>
      <c r="C346" s="11" t="s">
        <v>229</v>
      </c>
      <c r="D346" s="11" t="s">
        <v>220</v>
      </c>
      <c r="E346" s="11" t="s">
        <v>37</v>
      </c>
      <c r="F346" s="21" t="n">
        <v>0.00154235469155464</v>
      </c>
      <c r="G346" s="21" t="n">
        <v>0.0224355879734388</v>
      </c>
      <c r="H346" s="21" t="n">
        <v>0.010719527466671</v>
      </c>
      <c r="I346" s="21" t="n">
        <v>0.0115974072168016</v>
      </c>
      <c r="J346" s="22" t="n">
        <v>0.0200153535317535</v>
      </c>
      <c r="K346" s="22" t="n">
        <v>0.00810570368366887</v>
      </c>
      <c r="L346" s="22" t="n">
        <v>0.00412817431176255</v>
      </c>
      <c r="M346" s="22" t="n">
        <v>0.0359025327517445</v>
      </c>
      <c r="N346" s="23" t="n">
        <v>0.0135380497975299</v>
      </c>
      <c r="O346" s="23" t="n">
        <v>0.0676902489876496</v>
      </c>
      <c r="P346" s="11" t="n">
        <v>510</v>
      </c>
      <c r="Q346" s="11" t="n">
        <v>403</v>
      </c>
      <c r="R346" s="11" t="n">
        <v>4035</v>
      </c>
      <c r="S346" s="11" t="n">
        <v>4173</v>
      </c>
      <c r="T346" s="11" t="n">
        <v>2</v>
      </c>
      <c r="U346" s="11" t="n">
        <v>9</v>
      </c>
      <c r="V346" s="11" t="n">
        <v>2</v>
      </c>
      <c r="W346" s="11"/>
    </row>
    <row r="347" customFormat="false" ht="15" hidden="false" customHeight="false" outlineLevel="0" collapsed="false">
      <c r="A347" s="11" t="s">
        <v>108</v>
      </c>
      <c r="B347" s="11" t="s">
        <v>125</v>
      </c>
      <c r="C347" s="11" t="s">
        <v>229</v>
      </c>
      <c r="D347" s="11" t="s">
        <v>220</v>
      </c>
      <c r="E347" s="11" t="s">
        <v>38</v>
      </c>
      <c r="F347" s="21" t="n">
        <v>0.00579991547523793</v>
      </c>
      <c r="G347" s="21" t="n">
        <v>0.0144177515990032</v>
      </c>
      <c r="H347" s="21" t="n">
        <v>0.00962264742619831</v>
      </c>
      <c r="I347" s="21" t="n">
        <v>0.0132427187039008</v>
      </c>
      <c r="J347" s="22" t="n">
        <v>0.0049977648460628</v>
      </c>
      <c r="K347" s="22" t="n">
        <v>0.00840902687973048</v>
      </c>
      <c r="L347" s="22" t="n">
        <v>-0.0114839278382089</v>
      </c>
      <c r="M347" s="22" t="n">
        <v>0.0214794575303345</v>
      </c>
      <c r="N347" s="23" t="n">
        <v>0.552289198441013</v>
      </c>
      <c r="O347" s="23" t="n">
        <v>0.613654664934459</v>
      </c>
      <c r="P347" s="11" t="n">
        <v>235</v>
      </c>
      <c r="Q347" s="11" t="n">
        <v>311</v>
      </c>
      <c r="R347" s="11" t="n">
        <v>4310</v>
      </c>
      <c r="S347" s="11" t="n">
        <v>4265</v>
      </c>
      <c r="T347" s="11" t="n">
        <v>2</v>
      </c>
      <c r="U347" s="11" t="n">
        <v>5</v>
      </c>
      <c r="V347" s="11" t="n">
        <v>2</v>
      </c>
      <c r="W347" s="11"/>
    </row>
    <row r="348" customFormat="false" ht="15" hidden="false" customHeight="false" outlineLevel="0" collapsed="false">
      <c r="A348" s="11" t="s">
        <v>108</v>
      </c>
      <c r="B348" s="11" t="s">
        <v>125</v>
      </c>
      <c r="C348" s="11" t="s">
        <v>229</v>
      </c>
      <c r="D348" s="11" t="s">
        <v>220</v>
      </c>
      <c r="E348" s="11" t="s">
        <v>39</v>
      </c>
      <c r="F348" s="21" t="n">
        <v>0.00164003549216811</v>
      </c>
      <c r="G348" s="21" t="n">
        <v>0.0115286569465137</v>
      </c>
      <c r="H348" s="21" t="n">
        <v>0.0104705141554975</v>
      </c>
      <c r="I348" s="21" t="n">
        <v>0.013414179430136</v>
      </c>
      <c r="J348" s="22" t="n">
        <v>0.00694495617970703</v>
      </c>
      <c r="K348" s="22" t="n">
        <v>0.00547337620071163</v>
      </c>
      <c r="L348" s="22" t="n">
        <v>-0.00378286117368777</v>
      </c>
      <c r="M348" s="22" t="n">
        <v>0.0176727735331018</v>
      </c>
      <c r="N348" s="23" t="n">
        <v>0.20449047602349</v>
      </c>
      <c r="O348" s="23" t="n">
        <v>0.34081746003915</v>
      </c>
      <c r="P348" s="11" t="n">
        <v>465</v>
      </c>
      <c r="Q348" s="11" t="n">
        <v>606</v>
      </c>
      <c r="R348" s="11" t="n">
        <v>4080</v>
      </c>
      <c r="S348" s="11" t="n">
        <v>3970</v>
      </c>
      <c r="T348" s="11" t="n">
        <v>2</v>
      </c>
      <c r="U348" s="11" t="n">
        <v>7</v>
      </c>
      <c r="V348" s="11" t="n">
        <v>2</v>
      </c>
      <c r="W348" s="11"/>
    </row>
    <row r="349" customFormat="false" ht="15" hidden="false" customHeight="false" outlineLevel="0" collapsed="false">
      <c r="A349" s="11" t="s">
        <v>108</v>
      </c>
      <c r="B349" s="11" t="s">
        <v>125</v>
      </c>
      <c r="C349" s="11" t="s">
        <v>229</v>
      </c>
      <c r="D349" s="11" t="s">
        <v>220</v>
      </c>
      <c r="E349" s="11" t="s">
        <v>40</v>
      </c>
      <c r="F349" s="21" t="n">
        <v>0.00280443845788314</v>
      </c>
      <c r="G349" s="21" t="n">
        <v>0.0175128432508542</v>
      </c>
      <c r="H349" s="21" t="n">
        <v>0.0102117667303466</v>
      </c>
      <c r="I349" s="21" t="n">
        <v>0.0127969596843486</v>
      </c>
      <c r="J349" s="22" t="n">
        <v>0.0121232118389691</v>
      </c>
      <c r="K349" s="22" t="n">
        <v>0.00631982207392821</v>
      </c>
      <c r="L349" s="22" t="n">
        <v>-0.000263639425930235</v>
      </c>
      <c r="M349" s="22" t="n">
        <v>0.0245100631038684</v>
      </c>
      <c r="N349" s="23" t="n">
        <v>0.0550750447401539</v>
      </c>
      <c r="O349" s="23" t="n">
        <v>0.18358348246718</v>
      </c>
      <c r="P349" s="11" t="n">
        <v>530</v>
      </c>
      <c r="Q349" s="11" t="n">
        <v>616</v>
      </c>
      <c r="R349" s="11" t="n">
        <v>4015</v>
      </c>
      <c r="S349" s="11" t="n">
        <v>3960</v>
      </c>
      <c r="T349" s="11" t="n">
        <v>3</v>
      </c>
      <c r="U349" s="11" t="n">
        <v>11</v>
      </c>
      <c r="V349" s="11" t="n">
        <v>3</v>
      </c>
      <c r="W349" s="11"/>
    </row>
    <row r="350" customFormat="false" ht="15" hidden="false" customHeight="false" outlineLevel="0" collapsed="false">
      <c r="A350" s="11" t="s">
        <v>108</v>
      </c>
      <c r="B350" s="11" t="s">
        <v>125</v>
      </c>
      <c r="C350" s="11" t="s">
        <v>229</v>
      </c>
      <c r="D350" s="11" t="s">
        <v>220</v>
      </c>
      <c r="E350" s="11" t="s">
        <v>41</v>
      </c>
      <c r="F350" s="21" t="n">
        <v>0.0229878601229175</v>
      </c>
      <c r="G350" s="21" t="n">
        <v>0.00885335545139224</v>
      </c>
      <c r="H350" s="21" t="n">
        <v>0.00763172754232294</v>
      </c>
      <c r="I350" s="21" t="n">
        <v>0.0139494647455251</v>
      </c>
      <c r="J350" s="22" t="n">
        <v>-0.0204522418747275</v>
      </c>
      <c r="K350" s="22" t="n">
        <v>0.0122654947455009</v>
      </c>
      <c r="L350" s="22" t="n">
        <v>-0.0444926115759093</v>
      </c>
      <c r="M350" s="22" t="n">
        <v>0.00358812782645424</v>
      </c>
      <c r="N350" s="23" t="n">
        <v>0.095422647716461</v>
      </c>
      <c r="O350" s="23" t="n">
        <v>0.207673466679773</v>
      </c>
      <c r="P350" s="11" t="n">
        <v>415</v>
      </c>
      <c r="Q350" s="11" t="n">
        <v>347</v>
      </c>
      <c r="R350" s="11" t="n">
        <v>4130</v>
      </c>
      <c r="S350" s="11" t="n">
        <v>4229</v>
      </c>
      <c r="T350" s="11" t="n">
        <v>7</v>
      </c>
      <c r="U350" s="11" t="n">
        <v>3</v>
      </c>
      <c r="V350" s="11" t="n">
        <v>3</v>
      </c>
      <c r="W350" s="11"/>
    </row>
    <row r="351" customFormat="false" ht="15" hidden="false" customHeight="false" outlineLevel="0" collapsed="false">
      <c r="A351" s="11" t="s">
        <v>108</v>
      </c>
      <c r="B351" s="11" t="s">
        <v>125</v>
      </c>
      <c r="C351" s="11" t="s">
        <v>229</v>
      </c>
      <c r="D351" s="11" t="s">
        <v>220</v>
      </c>
      <c r="E351" s="11" t="s">
        <v>42</v>
      </c>
      <c r="F351" s="21" t="n">
        <v>0.0203782354874047</v>
      </c>
      <c r="G351" s="21" t="n">
        <v>0.00321811374063039</v>
      </c>
      <c r="H351" s="21" t="n">
        <v>0.00832594313690738</v>
      </c>
      <c r="I351" s="21" t="n">
        <v>0.0140831850332075</v>
      </c>
      <c r="J351" s="22" t="n">
        <v>-0.0229173636430744</v>
      </c>
      <c r="K351" s="22" t="n">
        <v>0.00894302063096327</v>
      </c>
      <c r="L351" s="22" t="n">
        <v>-0.0404456840797624</v>
      </c>
      <c r="M351" s="22" t="n">
        <v>-0.00538904320638636</v>
      </c>
      <c r="N351" s="23" t="n">
        <v>0.0103892367916237</v>
      </c>
      <c r="O351" s="23" t="n">
        <v>0.0676902489876496</v>
      </c>
      <c r="P351" s="11" t="n">
        <v>564</v>
      </c>
      <c r="Q351" s="11" t="n">
        <v>640</v>
      </c>
      <c r="R351" s="11" t="n">
        <v>3981</v>
      </c>
      <c r="S351" s="11" t="n">
        <v>3936</v>
      </c>
      <c r="T351" s="11" t="n">
        <v>12</v>
      </c>
      <c r="U351" s="11" t="n">
        <v>2</v>
      </c>
      <c r="V351" s="11" t="n">
        <v>2</v>
      </c>
      <c r="W351" s="11"/>
    </row>
    <row r="352" customFormat="false" ht="15" hidden="false" customHeight="false" outlineLevel="0" collapsed="false">
      <c r="A352" s="11" t="s">
        <v>108</v>
      </c>
      <c r="B352" s="11" t="s">
        <v>127</v>
      </c>
      <c r="C352" s="11" t="s">
        <v>230</v>
      </c>
      <c r="D352" s="11" t="s">
        <v>220</v>
      </c>
      <c r="E352" s="11" t="s">
        <v>33</v>
      </c>
      <c r="F352" s="21" t="n">
        <v>0.0197374239813032</v>
      </c>
      <c r="G352" s="21" t="n">
        <v>0.0412434309557006</v>
      </c>
      <c r="H352" s="21" t="n">
        <v>0.0140092503014679</v>
      </c>
      <c r="I352" s="21" t="n">
        <v>0.0180502754073607</v>
      </c>
      <c r="J352" s="22" t="n">
        <v>0.0174649818685047</v>
      </c>
      <c r="K352" s="22" t="n">
        <v>0.0132645111648893</v>
      </c>
      <c r="L352" s="22" t="n">
        <v>-0.00853346001467837</v>
      </c>
      <c r="M352" s="22" t="n">
        <v>0.0434634237516877</v>
      </c>
      <c r="N352" s="23" t="n">
        <v>0.187949315473046</v>
      </c>
      <c r="O352" s="23" t="n">
        <v>0.375898630946092</v>
      </c>
      <c r="P352" s="11" t="n">
        <v>625</v>
      </c>
      <c r="Q352" s="11" t="n">
        <v>414</v>
      </c>
      <c r="R352" s="11" t="n">
        <v>3920</v>
      </c>
      <c r="S352" s="11" t="n">
        <v>4162</v>
      </c>
      <c r="T352" s="11" t="n">
        <v>8</v>
      </c>
      <c r="U352" s="11" t="n">
        <v>17</v>
      </c>
      <c r="V352" s="11" t="n">
        <v>8</v>
      </c>
      <c r="W352" s="11"/>
    </row>
    <row r="353" customFormat="false" ht="15" hidden="false" customHeight="false" outlineLevel="0" collapsed="false">
      <c r="A353" s="11" t="s">
        <v>108</v>
      </c>
      <c r="B353" s="11" t="s">
        <v>127</v>
      </c>
      <c r="C353" s="11" t="s">
        <v>230</v>
      </c>
      <c r="D353" s="11" t="s">
        <v>220</v>
      </c>
      <c r="E353" s="11" t="s">
        <v>34</v>
      </c>
      <c r="F353" s="21" t="n">
        <v>0.0180759981064995</v>
      </c>
      <c r="G353" s="21" t="n">
        <v>0.0230676687718509</v>
      </c>
      <c r="H353" s="21" t="n">
        <v>0.0146539862856085</v>
      </c>
      <c r="I353" s="21" t="n">
        <v>0.0196572085344337</v>
      </c>
      <c r="J353" s="22" t="n">
        <v>-1.155158347378E-005</v>
      </c>
      <c r="K353" s="22" t="n">
        <v>0.0181307415575515</v>
      </c>
      <c r="L353" s="22" t="n">
        <v>-0.0355478050362747</v>
      </c>
      <c r="M353" s="22" t="n">
        <v>0.0355247018693272</v>
      </c>
      <c r="N353" s="23" t="n">
        <v>0.999491646303946</v>
      </c>
      <c r="O353" s="23" t="n">
        <v>0.999491646303946</v>
      </c>
      <c r="P353" s="11" t="n">
        <v>215</v>
      </c>
      <c r="Q353" s="11" t="n">
        <v>270</v>
      </c>
      <c r="R353" s="11" t="n">
        <v>4330</v>
      </c>
      <c r="S353" s="11" t="n">
        <v>4306</v>
      </c>
      <c r="T353" s="11" t="n">
        <v>2</v>
      </c>
      <c r="U353" s="11" t="n">
        <v>5</v>
      </c>
      <c r="V353" s="11" t="n">
        <v>2</v>
      </c>
      <c r="W353" s="11"/>
    </row>
    <row r="354" customFormat="false" ht="15" hidden="false" customHeight="false" outlineLevel="0" collapsed="false">
      <c r="A354" s="11" t="s">
        <v>108</v>
      </c>
      <c r="B354" s="11" t="s">
        <v>127</v>
      </c>
      <c r="C354" s="11" t="s">
        <v>230</v>
      </c>
      <c r="D354" s="11" t="s">
        <v>220</v>
      </c>
      <c r="E354" s="11" t="s">
        <v>35</v>
      </c>
      <c r="F354" s="21" t="n">
        <v>0.003471137327128</v>
      </c>
      <c r="G354" s="21" t="n">
        <v>0.0210019700965031</v>
      </c>
      <c r="H354" s="21" t="n">
        <v>0.0163837529593857</v>
      </c>
      <c r="I354" s="21" t="n">
        <v>0.0193528646330983</v>
      </c>
      <c r="J354" s="22" t="n">
        <v>0.0145617210956625</v>
      </c>
      <c r="K354" s="22" t="n">
        <v>0.00797789224956821</v>
      </c>
      <c r="L354" s="22" t="n">
        <v>-0.00107494771349122</v>
      </c>
      <c r="M354" s="22" t="n">
        <v>0.0301983899048162</v>
      </c>
      <c r="N354" s="23" t="n">
        <v>0.0679619264256009</v>
      </c>
      <c r="O354" s="23" t="n">
        <v>0.299705709821467</v>
      </c>
      <c r="P354" s="11" t="n">
        <v>434</v>
      </c>
      <c r="Q354" s="11" t="n">
        <v>570</v>
      </c>
      <c r="R354" s="11" t="n">
        <v>4111</v>
      </c>
      <c r="S354" s="11" t="n">
        <v>4006</v>
      </c>
      <c r="T354" s="11" t="n">
        <v>1</v>
      </c>
      <c r="U354" s="11" t="n">
        <v>12</v>
      </c>
      <c r="V354" s="11" t="n">
        <v>1</v>
      </c>
      <c r="W354" s="11"/>
    </row>
    <row r="355" customFormat="false" ht="15" hidden="false" customHeight="false" outlineLevel="0" collapsed="false">
      <c r="A355" s="11" t="s">
        <v>108</v>
      </c>
      <c r="B355" s="11" t="s">
        <v>127</v>
      </c>
      <c r="C355" s="11" t="s">
        <v>230</v>
      </c>
      <c r="D355" s="11" t="s">
        <v>220</v>
      </c>
      <c r="E355" s="11" t="s">
        <v>36</v>
      </c>
      <c r="F355" s="21" t="n">
        <v>0.0105853251154336</v>
      </c>
      <c r="G355" s="21" t="n">
        <v>0.0173702193593593</v>
      </c>
      <c r="H355" s="21" t="n">
        <v>0.0153551067545501</v>
      </c>
      <c r="I355" s="21" t="n">
        <v>0.0201411710971223</v>
      </c>
      <c r="J355" s="22" t="n">
        <v>0.00199882990135353</v>
      </c>
      <c r="K355" s="22" t="n">
        <v>0.0101774399060239</v>
      </c>
      <c r="L355" s="22" t="n">
        <v>-0.0179489523144533</v>
      </c>
      <c r="M355" s="22" t="n">
        <v>0.0219466121171603</v>
      </c>
      <c r="N355" s="23" t="n">
        <v>0.844298580134008</v>
      </c>
      <c r="O355" s="23" t="n">
        <v>0.999491646303946</v>
      </c>
      <c r="P355" s="11" t="n">
        <v>552</v>
      </c>
      <c r="Q355" s="11" t="n">
        <v>399</v>
      </c>
      <c r="R355" s="11" t="n">
        <v>3993</v>
      </c>
      <c r="S355" s="11" t="n">
        <v>4177</v>
      </c>
      <c r="T355" s="11" t="n">
        <v>4</v>
      </c>
      <c r="U355" s="11" t="n">
        <v>7</v>
      </c>
      <c r="V355" s="11" t="n">
        <v>4</v>
      </c>
      <c r="W355" s="11"/>
    </row>
    <row r="356" customFormat="false" ht="15" hidden="false" customHeight="false" outlineLevel="0" collapsed="false">
      <c r="A356" s="11" t="s">
        <v>108</v>
      </c>
      <c r="B356" s="11" t="s">
        <v>127</v>
      </c>
      <c r="C356" s="11" t="s">
        <v>230</v>
      </c>
      <c r="D356" s="11" t="s">
        <v>220</v>
      </c>
      <c r="E356" s="11" t="s">
        <v>37</v>
      </c>
      <c r="F356" s="21" t="n">
        <v>0.0250066574013851</v>
      </c>
      <c r="G356" s="21" t="n">
        <v>0.0247968824649853</v>
      </c>
      <c r="H356" s="21" t="n">
        <v>0.0130836596450595</v>
      </c>
      <c r="I356" s="21" t="n">
        <v>0.018732181374955</v>
      </c>
      <c r="J356" s="22" t="n">
        <v>-0.00585829666629533</v>
      </c>
      <c r="K356" s="22" t="n">
        <v>0.0141280531395264</v>
      </c>
      <c r="L356" s="22" t="n">
        <v>-0.0335492808197671</v>
      </c>
      <c r="M356" s="22" t="n">
        <v>0.0218326874871765</v>
      </c>
      <c r="N356" s="23" t="n">
        <v>0.678392987038295</v>
      </c>
      <c r="O356" s="23" t="n">
        <v>0.969132838626136</v>
      </c>
      <c r="P356" s="11" t="n">
        <v>510</v>
      </c>
      <c r="Q356" s="11" t="n">
        <v>403</v>
      </c>
      <c r="R356" s="11" t="n">
        <v>4035</v>
      </c>
      <c r="S356" s="11" t="n">
        <v>4173</v>
      </c>
      <c r="T356" s="11" t="n">
        <v>5</v>
      </c>
      <c r="U356" s="11" t="n">
        <v>10</v>
      </c>
      <c r="V356" s="11" t="n">
        <v>5</v>
      </c>
      <c r="W356" s="11"/>
    </row>
    <row r="357" customFormat="false" ht="15" hidden="false" customHeight="false" outlineLevel="0" collapsed="false">
      <c r="A357" s="11" t="s">
        <v>108</v>
      </c>
      <c r="B357" s="11" t="s">
        <v>127</v>
      </c>
      <c r="C357" s="11" t="s">
        <v>230</v>
      </c>
      <c r="D357" s="11" t="s">
        <v>220</v>
      </c>
      <c r="E357" s="11" t="s">
        <v>38</v>
      </c>
      <c r="F357" s="21" t="n">
        <v>0.0259215616352069</v>
      </c>
      <c r="G357" s="21" t="n">
        <v>0.0295476955508783</v>
      </c>
      <c r="H357" s="21" t="n">
        <v>0.0142592779357969</v>
      </c>
      <c r="I357" s="21" t="n">
        <v>0.0193998839193286</v>
      </c>
      <c r="J357" s="22" t="n">
        <v>-0.00151447206786026</v>
      </c>
      <c r="K357" s="22" t="n">
        <v>0.0146664016002392</v>
      </c>
      <c r="L357" s="22" t="n">
        <v>-0.0302606192043291</v>
      </c>
      <c r="M357" s="22" t="n">
        <v>0.0272316750686086</v>
      </c>
      <c r="N357" s="23" t="n">
        <v>0.917755569358206</v>
      </c>
      <c r="O357" s="23" t="n">
        <v>0.999491646303946</v>
      </c>
      <c r="P357" s="11" t="n">
        <v>235</v>
      </c>
      <c r="Q357" s="11" t="n">
        <v>311</v>
      </c>
      <c r="R357" s="11" t="n">
        <v>4310</v>
      </c>
      <c r="S357" s="11" t="n">
        <v>4265</v>
      </c>
      <c r="T357" s="11" t="n">
        <v>7</v>
      </c>
      <c r="U357" s="11" t="n">
        <v>9</v>
      </c>
      <c r="V357" s="11" t="n">
        <v>7</v>
      </c>
      <c r="W357" s="11"/>
    </row>
    <row r="358" customFormat="false" ht="15" hidden="false" customHeight="false" outlineLevel="0" collapsed="false">
      <c r="A358" s="11" t="s">
        <v>108</v>
      </c>
      <c r="B358" s="11" t="s">
        <v>127</v>
      </c>
      <c r="C358" s="11" t="s">
        <v>230</v>
      </c>
      <c r="D358" s="11" t="s">
        <v>220</v>
      </c>
      <c r="E358" s="11" t="s">
        <v>39</v>
      </c>
      <c r="F358" s="21" t="n">
        <v>0.00655088438413121</v>
      </c>
      <c r="G358" s="21" t="n">
        <v>0.00823801649540275</v>
      </c>
      <c r="H358" s="21" t="n">
        <v>0.0157222657435789</v>
      </c>
      <c r="I358" s="21" t="n">
        <v>0.0205882999102291</v>
      </c>
      <c r="J358" s="22" t="n">
        <v>-0.00317890205537862</v>
      </c>
      <c r="K358" s="22" t="n">
        <v>0.00641966546766604</v>
      </c>
      <c r="L358" s="22" t="n">
        <v>-0.0157614463720041</v>
      </c>
      <c r="M358" s="22" t="n">
        <v>0.00940364226124681</v>
      </c>
      <c r="N358" s="23" t="n">
        <v>0.620471735629663</v>
      </c>
      <c r="O358" s="23" t="n">
        <v>0.969132838626136</v>
      </c>
      <c r="P358" s="11" t="n">
        <v>465</v>
      </c>
      <c r="Q358" s="11" t="n">
        <v>606</v>
      </c>
      <c r="R358" s="11" t="n">
        <v>4080</v>
      </c>
      <c r="S358" s="11" t="n">
        <v>3970</v>
      </c>
      <c r="T358" s="11" t="n">
        <v>4</v>
      </c>
      <c r="U358" s="11" t="n">
        <v>5</v>
      </c>
      <c r="V358" s="11" t="n">
        <v>4</v>
      </c>
      <c r="W358" s="11"/>
    </row>
    <row r="359" customFormat="false" ht="15" hidden="false" customHeight="false" outlineLevel="0" collapsed="false">
      <c r="A359" s="11" t="s">
        <v>108</v>
      </c>
      <c r="B359" s="11" t="s">
        <v>127</v>
      </c>
      <c r="C359" s="11" t="s">
        <v>230</v>
      </c>
      <c r="D359" s="11" t="s">
        <v>220</v>
      </c>
      <c r="E359" s="11" t="s">
        <v>40</v>
      </c>
      <c r="F359" s="21" t="n">
        <v>0.00776592777681803</v>
      </c>
      <c r="G359" s="21" t="n">
        <v>0.024563717863958</v>
      </c>
      <c r="H359" s="21" t="n">
        <v>0.015452905980299</v>
      </c>
      <c r="I359" s="21" t="n">
        <v>0.0191196228844247</v>
      </c>
      <c r="J359" s="22" t="n">
        <v>0.0131310731830144</v>
      </c>
      <c r="K359" s="22" t="n">
        <v>0.00844296558679328</v>
      </c>
      <c r="L359" s="22" t="n">
        <v>-0.00341713936710048</v>
      </c>
      <c r="M359" s="22" t="n">
        <v>0.0296792857331292</v>
      </c>
      <c r="N359" s="23" t="n">
        <v>0.119882283928587</v>
      </c>
      <c r="O359" s="23" t="n">
        <v>0.299705709821467</v>
      </c>
      <c r="P359" s="11" t="n">
        <v>530</v>
      </c>
      <c r="Q359" s="11" t="n">
        <v>616</v>
      </c>
      <c r="R359" s="11" t="n">
        <v>4015</v>
      </c>
      <c r="S359" s="11" t="n">
        <v>3960</v>
      </c>
      <c r="T359" s="11" t="n">
        <v>6</v>
      </c>
      <c r="U359" s="11" t="n">
        <v>15</v>
      </c>
      <c r="V359" s="11" t="n">
        <v>6</v>
      </c>
      <c r="W359" s="11"/>
    </row>
    <row r="360" customFormat="false" ht="15" hidden="false" customHeight="false" outlineLevel="0" collapsed="false">
      <c r="A360" s="11" t="s">
        <v>108</v>
      </c>
      <c r="B360" s="11" t="s">
        <v>127</v>
      </c>
      <c r="C360" s="11" t="s">
        <v>230</v>
      </c>
      <c r="D360" s="11" t="s">
        <v>220</v>
      </c>
      <c r="E360" s="11" t="s">
        <v>41</v>
      </c>
      <c r="F360" s="21" t="n">
        <v>0.0279207648992313</v>
      </c>
      <c r="G360" s="21" t="n">
        <v>0.0113796855262894</v>
      </c>
      <c r="H360" s="21" t="n">
        <v>0.0128836511796918</v>
      </c>
      <c r="I360" s="21" t="n">
        <v>0.0209370855182808</v>
      </c>
      <c r="J360" s="22" t="n">
        <v>-0.024594513711531</v>
      </c>
      <c r="K360" s="22" t="n">
        <v>0.0134926232895969</v>
      </c>
      <c r="L360" s="22" t="n">
        <v>-0.0510400553591409</v>
      </c>
      <c r="M360" s="22" t="n">
        <v>0.00185102793607901</v>
      </c>
      <c r="N360" s="23" t="n">
        <v>0.0683318913183906</v>
      </c>
      <c r="O360" s="23" t="n">
        <v>0.299705709821467</v>
      </c>
      <c r="P360" s="11" t="n">
        <v>415</v>
      </c>
      <c r="Q360" s="11" t="n">
        <v>347</v>
      </c>
      <c r="R360" s="11" t="n">
        <v>4130</v>
      </c>
      <c r="S360" s="11" t="n">
        <v>4229</v>
      </c>
      <c r="T360" s="11" t="n">
        <v>10</v>
      </c>
      <c r="U360" s="11" t="n">
        <v>4</v>
      </c>
      <c r="V360" s="11" t="n">
        <v>4</v>
      </c>
      <c r="W360" s="11"/>
    </row>
    <row r="361" customFormat="false" ht="15" hidden="false" customHeight="false" outlineLevel="0" collapsed="false">
      <c r="A361" s="11" t="s">
        <v>108</v>
      </c>
      <c r="B361" s="11" t="s">
        <v>127</v>
      </c>
      <c r="C361" s="11" t="s">
        <v>230</v>
      </c>
      <c r="D361" s="11" t="s">
        <v>220</v>
      </c>
      <c r="E361" s="11" t="s">
        <v>42</v>
      </c>
      <c r="F361" s="21" t="n">
        <v>0.0104194814559267</v>
      </c>
      <c r="G361" s="21" t="n">
        <v>0.00639776392634818</v>
      </c>
      <c r="H361" s="21" t="n">
        <v>0.0151464741087274</v>
      </c>
      <c r="I361" s="21" t="n">
        <v>0.0207383463344059</v>
      </c>
      <c r="J361" s="22" t="n">
        <v>-0.00961358975525706</v>
      </c>
      <c r="K361" s="22" t="n">
        <v>0.00612271124162937</v>
      </c>
      <c r="L361" s="22" t="n">
        <v>-0.0216141037888506</v>
      </c>
      <c r="M361" s="22" t="n">
        <v>0.00238692427833651</v>
      </c>
      <c r="N361" s="23" t="n">
        <v>0.116379660233279</v>
      </c>
      <c r="O361" s="23" t="n">
        <v>0.299705709821467</v>
      </c>
      <c r="P361" s="11" t="n">
        <v>564</v>
      </c>
      <c r="Q361" s="11" t="n">
        <v>640</v>
      </c>
      <c r="R361" s="11" t="n">
        <v>3981</v>
      </c>
      <c r="S361" s="11" t="n">
        <v>3936</v>
      </c>
      <c r="T361" s="11" t="n">
        <v>11</v>
      </c>
      <c r="U361" s="11" t="n">
        <v>4</v>
      </c>
      <c r="V361" s="11" t="n">
        <v>4</v>
      </c>
      <c r="W361" s="11"/>
    </row>
    <row r="362" customFormat="false" ht="15" hidden="false" customHeight="false" outlineLevel="0" collapsed="false">
      <c r="A362" s="11" t="s">
        <v>108</v>
      </c>
      <c r="B362" s="11" t="s">
        <v>129</v>
      </c>
      <c r="C362" s="11" t="s">
        <v>231</v>
      </c>
      <c r="D362" s="11" t="s">
        <v>232</v>
      </c>
      <c r="E362" s="11" t="s">
        <v>33</v>
      </c>
      <c r="F362" s="21" t="n">
        <v>0.0886801814124095</v>
      </c>
      <c r="G362" s="21" t="n">
        <v>0.0820271469960378</v>
      </c>
      <c r="H362" s="21" t="n">
        <v>0.0663521141003151</v>
      </c>
      <c r="I362" s="21" t="n">
        <v>0.0582715821881804</v>
      </c>
      <c r="J362" s="22" t="n">
        <v>0.00142749749576306</v>
      </c>
      <c r="K362" s="22" t="n">
        <v>0.0221843716503901</v>
      </c>
      <c r="L362" s="22" t="n">
        <v>-0.0420538709390016</v>
      </c>
      <c r="M362" s="22" t="n">
        <v>0.0449088659305277</v>
      </c>
      <c r="N362" s="23" t="n">
        <v>0.948693939958344</v>
      </c>
      <c r="O362" s="23" t="n">
        <v>0.948693939958344</v>
      </c>
      <c r="P362" s="11" t="n">
        <v>606</v>
      </c>
      <c r="Q362" s="11" t="n">
        <v>414</v>
      </c>
      <c r="R362" s="11" t="n">
        <v>3880</v>
      </c>
      <c r="S362" s="11" t="n">
        <v>4149</v>
      </c>
      <c r="T362" s="11" t="n">
        <v>56</v>
      </c>
      <c r="U362" s="11" t="n">
        <v>34</v>
      </c>
      <c r="V362" s="11" t="n">
        <v>34</v>
      </c>
      <c r="W362" s="11"/>
    </row>
    <row r="363" customFormat="false" ht="15" hidden="false" customHeight="false" outlineLevel="0" collapsed="false">
      <c r="A363" s="11" t="s">
        <v>108</v>
      </c>
      <c r="B363" s="11" t="s">
        <v>129</v>
      </c>
      <c r="C363" s="11" t="s">
        <v>231</v>
      </c>
      <c r="D363" s="11" t="s">
        <v>232</v>
      </c>
      <c r="E363" s="11" t="s">
        <v>34</v>
      </c>
      <c r="F363" s="21" t="n">
        <v>0.022235779106787</v>
      </c>
      <c r="G363" s="21" t="n">
        <v>0.0513907186238992</v>
      </c>
      <c r="H363" s="21" t="n">
        <v>0.0694999629297374</v>
      </c>
      <c r="I363" s="21" t="n">
        <v>0.0599696475392019</v>
      </c>
      <c r="J363" s="22" t="n">
        <v>0.0386852549076478</v>
      </c>
      <c r="K363" s="22" t="n">
        <v>0.0200692678814112</v>
      </c>
      <c r="L363" s="22" t="n">
        <v>-0.000650510139918056</v>
      </c>
      <c r="M363" s="22" t="n">
        <v>0.0780210199552137</v>
      </c>
      <c r="N363" s="23" t="n">
        <v>0.0539065479058799</v>
      </c>
      <c r="O363" s="23" t="n">
        <v>0.200432156805418</v>
      </c>
      <c r="P363" s="11" t="n">
        <v>214</v>
      </c>
      <c r="Q363" s="11" t="n">
        <v>269</v>
      </c>
      <c r="R363" s="11" t="n">
        <v>4272</v>
      </c>
      <c r="S363" s="11" t="n">
        <v>4294</v>
      </c>
      <c r="T363" s="11" t="n">
        <v>8</v>
      </c>
      <c r="U363" s="11" t="n">
        <v>15</v>
      </c>
      <c r="V363" s="11" t="n">
        <v>8</v>
      </c>
      <c r="W363" s="11"/>
    </row>
    <row r="364" customFormat="false" ht="15" hidden="false" customHeight="false" outlineLevel="0" collapsed="false">
      <c r="A364" s="11" t="s">
        <v>108</v>
      </c>
      <c r="B364" s="11" t="s">
        <v>129</v>
      </c>
      <c r="C364" s="11" t="s">
        <v>231</v>
      </c>
      <c r="D364" s="11" t="s">
        <v>232</v>
      </c>
      <c r="E364" s="11" t="s">
        <v>35</v>
      </c>
      <c r="F364" s="21" t="n">
        <v>0.0544001582279359</v>
      </c>
      <c r="G364" s="21" t="n">
        <v>0.0673331718408079</v>
      </c>
      <c r="H364" s="21" t="n">
        <v>0.0711330502509025</v>
      </c>
      <c r="I364" s="21" t="n">
        <v>0.058181054685319</v>
      </c>
      <c r="J364" s="22" t="n">
        <v>0.0258850091784555</v>
      </c>
      <c r="K364" s="22" t="n">
        <v>0.0193977648866266</v>
      </c>
      <c r="L364" s="22" t="n">
        <v>-0.0121346099993326</v>
      </c>
      <c r="M364" s="22" t="n">
        <v>0.0639046283562436</v>
      </c>
      <c r="N364" s="23" t="n">
        <v>0.182062133062119</v>
      </c>
      <c r="O364" s="23" t="n">
        <v>0.313522493796443</v>
      </c>
      <c r="P364" s="11" t="n">
        <v>430</v>
      </c>
      <c r="Q364" s="11" t="n">
        <v>566</v>
      </c>
      <c r="R364" s="11" t="n">
        <v>4056</v>
      </c>
      <c r="S364" s="11" t="n">
        <v>3997</v>
      </c>
      <c r="T364" s="11" t="n">
        <v>20</v>
      </c>
      <c r="U364" s="11" t="n">
        <v>38</v>
      </c>
      <c r="V364" s="11" t="n">
        <v>20</v>
      </c>
      <c r="W364" s="11"/>
    </row>
    <row r="365" customFormat="false" ht="15" hidden="false" customHeight="false" outlineLevel="0" collapsed="false">
      <c r="A365" s="11" t="s">
        <v>108</v>
      </c>
      <c r="B365" s="11" t="s">
        <v>129</v>
      </c>
      <c r="C365" s="11" t="s">
        <v>231</v>
      </c>
      <c r="D365" s="11" t="s">
        <v>232</v>
      </c>
      <c r="E365" s="11" t="s">
        <v>36</v>
      </c>
      <c r="F365" s="21" t="n">
        <v>0.0733433291255199</v>
      </c>
      <c r="G365" s="21" t="n">
        <v>0.049926014258214</v>
      </c>
      <c r="H365" s="21" t="n">
        <v>0.0682320720099034</v>
      </c>
      <c r="I365" s="21" t="n">
        <v>0.061987223732018</v>
      </c>
      <c r="J365" s="22" t="n">
        <v>-0.0171724665894205</v>
      </c>
      <c r="K365" s="22" t="n">
        <v>0.0207477035399928</v>
      </c>
      <c r="L365" s="22" t="n">
        <v>-0.0578379655278063</v>
      </c>
      <c r="M365" s="22" t="n">
        <v>0.0234930323489654</v>
      </c>
      <c r="N365" s="23" t="n">
        <v>0.407851548639793</v>
      </c>
      <c r="O365" s="23" t="n">
        <v>0.582645069485419</v>
      </c>
      <c r="P365" s="11" t="n">
        <v>551</v>
      </c>
      <c r="Q365" s="11" t="n">
        <v>398</v>
      </c>
      <c r="R365" s="11" t="n">
        <v>3935</v>
      </c>
      <c r="S365" s="11" t="n">
        <v>4165</v>
      </c>
      <c r="T365" s="11" t="n">
        <v>33</v>
      </c>
      <c r="U365" s="11" t="n">
        <v>20</v>
      </c>
      <c r="V365" s="11" t="n">
        <v>20</v>
      </c>
      <c r="W365" s="11"/>
    </row>
    <row r="366" customFormat="false" ht="15" hidden="false" customHeight="false" outlineLevel="0" collapsed="false">
      <c r="A366" s="11" t="s">
        <v>108</v>
      </c>
      <c r="B366" s="11" t="s">
        <v>129</v>
      </c>
      <c r="C366" s="11" t="s">
        <v>231</v>
      </c>
      <c r="D366" s="11" t="s">
        <v>232</v>
      </c>
      <c r="E366" s="11" t="s">
        <v>37</v>
      </c>
      <c r="F366" s="21" t="n">
        <v>0.111455583492039</v>
      </c>
      <c r="G366" s="21" t="n">
        <v>0.0621035747900081</v>
      </c>
      <c r="H366" s="21" t="n">
        <v>0.0623182408959301</v>
      </c>
      <c r="I366" s="21" t="n">
        <v>0.0595406896962991</v>
      </c>
      <c r="J366" s="22" t="n">
        <v>-0.0465744575023998</v>
      </c>
      <c r="K366" s="22" t="n">
        <v>0.0353860740116162</v>
      </c>
      <c r="L366" s="22" t="n">
        <v>-0.115931162565168</v>
      </c>
      <c r="M366" s="22" t="n">
        <v>0.022782247560368</v>
      </c>
      <c r="N366" s="23" t="n">
        <v>0.188113496277866</v>
      </c>
      <c r="O366" s="23" t="n">
        <v>0.313522493796443</v>
      </c>
      <c r="P366" s="11" t="n">
        <v>503</v>
      </c>
      <c r="Q366" s="11" t="n">
        <v>401</v>
      </c>
      <c r="R366" s="11" t="n">
        <v>3983</v>
      </c>
      <c r="S366" s="11" t="n">
        <v>4162</v>
      </c>
      <c r="T366" s="11" t="n">
        <v>37</v>
      </c>
      <c r="U366" s="11" t="n">
        <v>25</v>
      </c>
      <c r="V366" s="11" t="n">
        <v>25</v>
      </c>
      <c r="W366" s="11"/>
    </row>
    <row r="367" customFormat="false" ht="15" hidden="false" customHeight="false" outlineLevel="0" collapsed="false">
      <c r="A367" s="11" t="s">
        <v>108</v>
      </c>
      <c r="B367" s="11" t="s">
        <v>129</v>
      </c>
      <c r="C367" s="11" t="s">
        <v>231</v>
      </c>
      <c r="D367" s="11" t="s">
        <v>232</v>
      </c>
      <c r="E367" s="11" t="s">
        <v>38</v>
      </c>
      <c r="F367" s="21" t="n">
        <v>0.066736060903926</v>
      </c>
      <c r="G367" s="21" t="n">
        <v>0.0754073330734525</v>
      </c>
      <c r="H367" s="21" t="n">
        <v>0.0690388367218626</v>
      </c>
      <c r="I367" s="21" t="n">
        <v>0.0595128331809395</v>
      </c>
      <c r="J367" s="22" t="n">
        <v>0.0181972757104497</v>
      </c>
      <c r="K367" s="22" t="n">
        <v>0.0265590171099393</v>
      </c>
      <c r="L367" s="22" t="n">
        <v>-0.0338583978250313</v>
      </c>
      <c r="M367" s="22" t="n">
        <v>0.0702529492459307</v>
      </c>
      <c r="N367" s="23" t="n">
        <v>0.493240596972096</v>
      </c>
      <c r="O367" s="23" t="n">
        <v>0.61655074621512</v>
      </c>
      <c r="P367" s="11" t="n">
        <v>234</v>
      </c>
      <c r="Q367" s="11" t="n">
        <v>310</v>
      </c>
      <c r="R367" s="11" t="n">
        <v>4252</v>
      </c>
      <c r="S367" s="11" t="n">
        <v>4253</v>
      </c>
      <c r="T367" s="11" t="n">
        <v>17</v>
      </c>
      <c r="U367" s="11" t="n">
        <v>24</v>
      </c>
      <c r="V367" s="11" t="n">
        <v>17</v>
      </c>
      <c r="W367" s="11"/>
    </row>
    <row r="368" customFormat="false" ht="15" hidden="false" customHeight="false" outlineLevel="0" collapsed="false">
      <c r="A368" s="11" t="s">
        <v>108</v>
      </c>
      <c r="B368" s="11" t="s">
        <v>129</v>
      </c>
      <c r="C368" s="11" t="s">
        <v>231</v>
      </c>
      <c r="D368" s="11" t="s">
        <v>232</v>
      </c>
      <c r="E368" s="11" t="s">
        <v>39</v>
      </c>
      <c r="F368" s="21" t="n">
        <v>0.0379530801279653</v>
      </c>
      <c r="G368" s="21" t="n">
        <v>0.0596515586278115</v>
      </c>
      <c r="H368" s="21" t="n">
        <v>0.0728293543476659</v>
      </c>
      <c r="I368" s="21" t="n">
        <v>0.0599593784940099</v>
      </c>
      <c r="J368" s="22" t="n">
        <v>0.0345684543535022</v>
      </c>
      <c r="K368" s="22" t="n">
        <v>0.0167122344495147</v>
      </c>
      <c r="L368" s="22" t="n">
        <v>0.0018124748324533</v>
      </c>
      <c r="M368" s="22" t="n">
        <v>0.0673244338745511</v>
      </c>
      <c r="N368" s="23" t="n">
        <v>0.0385975421308234</v>
      </c>
      <c r="O368" s="23" t="n">
        <v>0.200432156805418</v>
      </c>
      <c r="P368" s="11" t="n">
        <v>458</v>
      </c>
      <c r="Q368" s="11" t="n">
        <v>605</v>
      </c>
      <c r="R368" s="11" t="n">
        <v>4028</v>
      </c>
      <c r="S368" s="11" t="n">
        <v>3958</v>
      </c>
      <c r="T368" s="11" t="n">
        <v>18</v>
      </c>
      <c r="U368" s="11" t="n">
        <v>36</v>
      </c>
      <c r="V368" s="11" t="n">
        <v>18</v>
      </c>
      <c r="W368" s="11"/>
    </row>
    <row r="369" customFormat="false" ht="15" hidden="false" customHeight="false" outlineLevel="0" collapsed="false">
      <c r="A369" s="11" t="s">
        <v>108</v>
      </c>
      <c r="B369" s="11" t="s">
        <v>129</v>
      </c>
      <c r="C369" s="11" t="s">
        <v>231</v>
      </c>
      <c r="D369" s="11" t="s">
        <v>232</v>
      </c>
      <c r="E369" s="11" t="s">
        <v>40</v>
      </c>
      <c r="F369" s="21" t="n">
        <v>0.0417243349747232</v>
      </c>
      <c r="G369" s="21" t="n">
        <v>0.0591806129845212</v>
      </c>
      <c r="H369" s="21" t="n">
        <v>0.0719597580284269</v>
      </c>
      <c r="I369" s="21" t="n">
        <v>0.0600213751437085</v>
      </c>
      <c r="J369" s="22" t="n">
        <v>0.0293946608945164</v>
      </c>
      <c r="K369" s="22" t="n">
        <v>0.0167892445838766</v>
      </c>
      <c r="L369" s="22" t="n">
        <v>-0.00351225848988165</v>
      </c>
      <c r="M369" s="22" t="n">
        <v>0.0623015802789145</v>
      </c>
      <c r="N369" s="23" t="n">
        <v>0.0799798382942217</v>
      </c>
      <c r="O369" s="23" t="n">
        <v>0.200432156805418</v>
      </c>
      <c r="P369" s="11" t="n">
        <v>525</v>
      </c>
      <c r="Q369" s="11" t="n">
        <v>613</v>
      </c>
      <c r="R369" s="11" t="n">
        <v>3961</v>
      </c>
      <c r="S369" s="11" t="n">
        <v>3950</v>
      </c>
      <c r="T369" s="11" t="n">
        <v>22</v>
      </c>
      <c r="U369" s="11" t="n">
        <v>36</v>
      </c>
      <c r="V369" s="11" t="n">
        <v>22</v>
      </c>
      <c r="W369" s="11"/>
    </row>
    <row r="370" customFormat="false" ht="15" hidden="false" customHeight="false" outlineLevel="0" collapsed="false">
      <c r="A370" s="11" t="s">
        <v>108</v>
      </c>
      <c r="B370" s="11" t="s">
        <v>129</v>
      </c>
      <c r="C370" s="11" t="s">
        <v>231</v>
      </c>
      <c r="D370" s="11" t="s">
        <v>232</v>
      </c>
      <c r="E370" s="11" t="s">
        <v>41</v>
      </c>
      <c r="F370" s="21" t="n">
        <v>0.0590085311472595</v>
      </c>
      <c r="G370" s="21" t="n">
        <v>0.058087478323607</v>
      </c>
      <c r="H370" s="21" t="n">
        <v>0.0703154045265457</v>
      </c>
      <c r="I370" s="21" t="n">
        <v>0.0602200438796516</v>
      </c>
      <c r="J370" s="22" t="n">
        <v>0.00917430782324171</v>
      </c>
      <c r="K370" s="22" t="n">
        <v>0.0200465587941356</v>
      </c>
      <c r="L370" s="22" t="n">
        <v>-0.030116947413264</v>
      </c>
      <c r="M370" s="22" t="n">
        <v>0.0484655630597474</v>
      </c>
      <c r="N370" s="23" t="n">
        <v>0.647203908500262</v>
      </c>
      <c r="O370" s="23" t="n">
        <v>0.71911545388918</v>
      </c>
      <c r="P370" s="11" t="n">
        <v>407</v>
      </c>
      <c r="Q370" s="11" t="n">
        <v>347</v>
      </c>
      <c r="R370" s="11" t="n">
        <v>4079</v>
      </c>
      <c r="S370" s="11" t="n">
        <v>4216</v>
      </c>
      <c r="T370" s="11" t="n">
        <v>39</v>
      </c>
      <c r="U370" s="11" t="n">
        <v>20</v>
      </c>
      <c r="V370" s="11" t="n">
        <v>20</v>
      </c>
      <c r="W370" s="11"/>
    </row>
    <row r="371" customFormat="false" ht="15" hidden="false" customHeight="false" outlineLevel="0" collapsed="false">
      <c r="A371" s="11" t="s">
        <v>108</v>
      </c>
      <c r="B371" s="11" t="s">
        <v>129</v>
      </c>
      <c r="C371" s="11" t="s">
        <v>231</v>
      </c>
      <c r="D371" s="11" t="s">
        <v>232</v>
      </c>
      <c r="E371" s="11" t="s">
        <v>42</v>
      </c>
      <c r="F371" s="21" t="n">
        <v>0.0815919437818765</v>
      </c>
      <c r="G371" s="21" t="n">
        <v>0.0380496718206681</v>
      </c>
      <c r="H371" s="21" t="n">
        <v>0.0675977902518705</v>
      </c>
      <c r="I371" s="21" t="n">
        <v>0.0617038815435492</v>
      </c>
      <c r="J371" s="22" t="n">
        <v>-0.037648363252887</v>
      </c>
      <c r="K371" s="22" t="n">
        <v>0.0215172363019366</v>
      </c>
      <c r="L371" s="22" t="n">
        <v>-0.0798221464046828</v>
      </c>
      <c r="M371" s="22" t="n">
        <v>0.00452541989890869</v>
      </c>
      <c r="N371" s="23" t="n">
        <v>0.0801728627221672</v>
      </c>
      <c r="O371" s="23" t="n">
        <v>0.200432156805418</v>
      </c>
      <c r="P371" s="11" t="n">
        <v>558</v>
      </c>
      <c r="Q371" s="11" t="n">
        <v>640</v>
      </c>
      <c r="R371" s="11" t="n">
        <v>3928</v>
      </c>
      <c r="S371" s="11" t="n">
        <v>3923</v>
      </c>
      <c r="T371" s="11" t="n">
        <v>40</v>
      </c>
      <c r="U371" s="11" t="n">
        <v>24</v>
      </c>
      <c r="V371" s="11" t="n">
        <v>24</v>
      </c>
      <c r="W371" s="11"/>
    </row>
    <row r="372" customFormat="false" ht="15" hidden="false" customHeight="false" outlineLevel="0" collapsed="false">
      <c r="A372" s="11" t="s">
        <v>108</v>
      </c>
      <c r="B372" s="11" t="s">
        <v>131</v>
      </c>
      <c r="C372" s="11" t="s">
        <v>233</v>
      </c>
      <c r="D372" s="11" t="s">
        <v>232</v>
      </c>
      <c r="E372" s="11" t="s">
        <v>33</v>
      </c>
      <c r="F372" s="21" t="n">
        <v>0.00667635405210259</v>
      </c>
      <c r="G372" s="21" t="n">
        <v>0.014448336320066</v>
      </c>
      <c r="H372" s="21" t="n">
        <v>0.00853046085882908</v>
      </c>
      <c r="I372" s="21" t="n">
        <v>0.00409938988818931</v>
      </c>
      <c r="J372" s="22" t="n">
        <v>0.0122030532386032</v>
      </c>
      <c r="K372" s="22" t="n">
        <v>0.00749689347060786</v>
      </c>
      <c r="L372" s="22" t="n">
        <v>-0.00249085796378819</v>
      </c>
      <c r="M372" s="22" t="n">
        <v>0.0268969644409946</v>
      </c>
      <c r="N372" s="23" t="n">
        <v>0.10357833388795</v>
      </c>
      <c r="O372" s="23" t="n">
        <v>0.329063425961534</v>
      </c>
      <c r="P372" s="11" t="n">
        <v>625</v>
      </c>
      <c r="Q372" s="11" t="n">
        <v>414</v>
      </c>
      <c r="R372" s="11" t="n">
        <v>3920</v>
      </c>
      <c r="S372" s="11" t="n">
        <v>4162</v>
      </c>
      <c r="T372" s="11" t="n">
        <v>4</v>
      </c>
      <c r="U372" s="11" t="n">
        <v>6</v>
      </c>
      <c r="V372" s="11" t="n">
        <v>4</v>
      </c>
      <c r="W372" s="11"/>
    </row>
    <row r="373" customFormat="false" ht="15" hidden="false" customHeight="false" outlineLevel="0" collapsed="false">
      <c r="A373" s="11" t="s">
        <v>108</v>
      </c>
      <c r="B373" s="11" t="s">
        <v>131</v>
      </c>
      <c r="C373" s="11" t="s">
        <v>233</v>
      </c>
      <c r="D373" s="11" t="s">
        <v>232</v>
      </c>
      <c r="E373" s="11" t="s">
        <v>34</v>
      </c>
      <c r="F373" s="21" t="n">
        <v>0</v>
      </c>
      <c r="G373" s="21" t="n">
        <v>0.0055068214404791</v>
      </c>
      <c r="H373" s="21" t="n">
        <v>0.00840659334001583</v>
      </c>
      <c r="I373" s="21" t="n">
        <v>0.00481963562252913</v>
      </c>
      <c r="J373" s="22" t="n">
        <v>0.00909377915796579</v>
      </c>
      <c r="K373" s="22" t="n">
        <v>0.00603146440194614</v>
      </c>
      <c r="L373" s="22" t="n">
        <v>-0.00272789106984863</v>
      </c>
      <c r="M373" s="22" t="n">
        <v>0.0209154493857802</v>
      </c>
      <c r="N373" s="23" t="n">
        <v>0.131625370384614</v>
      </c>
      <c r="O373" s="23" t="n">
        <v>0.329063425961534</v>
      </c>
      <c r="P373" s="11" t="n">
        <v>215</v>
      </c>
      <c r="Q373" s="11" t="n">
        <v>270</v>
      </c>
      <c r="R373" s="11" t="n">
        <v>4330</v>
      </c>
      <c r="S373" s="11" t="n">
        <v>4306</v>
      </c>
      <c r="T373" s="11" t="n">
        <v>0</v>
      </c>
      <c r="U373" s="11" t="n">
        <v>1</v>
      </c>
      <c r="V373" s="11" t="n">
        <v>0</v>
      </c>
      <c r="W373" s="11"/>
    </row>
    <row r="374" customFormat="false" ht="15" hidden="false" customHeight="false" outlineLevel="0" collapsed="false">
      <c r="A374" s="11" t="s">
        <v>108</v>
      </c>
      <c r="B374" s="11" t="s">
        <v>131</v>
      </c>
      <c r="C374" s="11" t="s">
        <v>233</v>
      </c>
      <c r="D374" s="11" t="s">
        <v>232</v>
      </c>
      <c r="E374" s="11" t="s">
        <v>35</v>
      </c>
      <c r="F374" s="21" t="n">
        <v>0.0125836580685863</v>
      </c>
      <c r="G374" s="21" t="n">
        <v>0</v>
      </c>
      <c r="H374" s="21" t="n">
        <v>0.00766516906341683</v>
      </c>
      <c r="I374" s="21" t="n">
        <v>0.00597211415302993</v>
      </c>
      <c r="J374" s="22" t="n">
        <v>-0.0108906031581994</v>
      </c>
      <c r="K374" s="22" t="n">
        <v>0.0114168028575417</v>
      </c>
      <c r="L374" s="22" t="n">
        <v>-0.0332675367589812</v>
      </c>
      <c r="M374" s="22" t="n">
        <v>0.0114863304425824</v>
      </c>
      <c r="N374" s="23" t="n">
        <v>0.340129168149731</v>
      </c>
      <c r="O374" s="23" t="n">
        <v>0.680258336299462</v>
      </c>
      <c r="P374" s="11" t="n">
        <v>434</v>
      </c>
      <c r="Q374" s="11" t="n">
        <v>570</v>
      </c>
      <c r="R374" s="11" t="n">
        <v>4111</v>
      </c>
      <c r="S374" s="11" t="n">
        <v>4006</v>
      </c>
      <c r="T374" s="11" t="n">
        <v>2</v>
      </c>
      <c r="U374" s="11" t="n">
        <v>0</v>
      </c>
      <c r="V374" s="11" t="n">
        <v>0</v>
      </c>
      <c r="W374" s="11"/>
    </row>
    <row r="375" customFormat="false" ht="15" hidden="false" customHeight="false" outlineLevel="0" collapsed="false">
      <c r="A375" s="11" t="s">
        <v>108</v>
      </c>
      <c r="B375" s="11" t="s">
        <v>131</v>
      </c>
      <c r="C375" s="11" t="s">
        <v>233</v>
      </c>
      <c r="D375" s="11" t="s">
        <v>232</v>
      </c>
      <c r="E375" s="11" t="s">
        <v>36</v>
      </c>
      <c r="F375" s="21" t="n">
        <v>0.00788810901876956</v>
      </c>
      <c r="G375" s="21" t="n">
        <v>0.00247652016602676</v>
      </c>
      <c r="H375" s="21" t="n">
        <v>0.00837663594024346</v>
      </c>
      <c r="I375" s="21" t="n">
        <v>0.00530242453987367</v>
      </c>
      <c r="J375" s="22" t="n">
        <v>-0.00233737745237302</v>
      </c>
      <c r="K375" s="22" t="n">
        <v>0.00571420072553161</v>
      </c>
      <c r="L375" s="22" t="n">
        <v>-0.013537210874415</v>
      </c>
      <c r="M375" s="22" t="n">
        <v>0.00886245596966893</v>
      </c>
      <c r="N375" s="23" t="n">
        <v>0.68250506865749</v>
      </c>
      <c r="O375" s="23" t="n">
        <v>0.974257860943921</v>
      </c>
      <c r="P375" s="11" t="n">
        <v>552</v>
      </c>
      <c r="Q375" s="11" t="n">
        <v>399</v>
      </c>
      <c r="R375" s="11" t="n">
        <v>3993</v>
      </c>
      <c r="S375" s="11" t="n">
        <v>4177</v>
      </c>
      <c r="T375" s="11" t="n">
        <v>4</v>
      </c>
      <c r="U375" s="11" t="n">
        <v>1</v>
      </c>
      <c r="V375" s="11" t="n">
        <v>1</v>
      </c>
      <c r="W375" s="11"/>
    </row>
    <row r="376" customFormat="false" ht="15" hidden="false" customHeight="false" outlineLevel="0" collapsed="false">
      <c r="A376" s="11" t="s">
        <v>108</v>
      </c>
      <c r="B376" s="11" t="s">
        <v>131</v>
      </c>
      <c r="C376" s="11" t="s">
        <v>233</v>
      </c>
      <c r="D376" s="11" t="s">
        <v>232</v>
      </c>
      <c r="E376" s="11" t="s">
        <v>37</v>
      </c>
      <c r="F376" s="21" t="n">
        <v>0.00603265343648607</v>
      </c>
      <c r="G376" s="21" t="n">
        <v>0.00246458821957644</v>
      </c>
      <c r="H376" s="21" t="n">
        <v>0.00866427652821676</v>
      </c>
      <c r="I376" s="21" t="n">
        <v>0.00525376436830882</v>
      </c>
      <c r="J376" s="22" t="n">
        <v>-0.000157553057001659</v>
      </c>
      <c r="K376" s="22" t="n">
        <v>0.00488255225420765</v>
      </c>
      <c r="L376" s="22" t="n">
        <v>-0.00972735547524865</v>
      </c>
      <c r="M376" s="22" t="n">
        <v>0.00941224936124533</v>
      </c>
      <c r="N376" s="23" t="n">
        <v>0.974257860943921</v>
      </c>
      <c r="O376" s="23" t="n">
        <v>0.974257860943921</v>
      </c>
      <c r="P376" s="11" t="n">
        <v>510</v>
      </c>
      <c r="Q376" s="11" t="n">
        <v>403</v>
      </c>
      <c r="R376" s="11" t="n">
        <v>4035</v>
      </c>
      <c r="S376" s="11" t="n">
        <v>4173</v>
      </c>
      <c r="T376" s="11" t="n">
        <v>5</v>
      </c>
      <c r="U376" s="11" t="n">
        <v>1</v>
      </c>
      <c r="V376" s="11" t="n">
        <v>1</v>
      </c>
      <c r="W376" s="11"/>
    </row>
    <row r="377" customFormat="false" ht="15" hidden="false" customHeight="false" outlineLevel="0" collapsed="false">
      <c r="A377" s="11" t="s">
        <v>108</v>
      </c>
      <c r="B377" s="11" t="s">
        <v>131</v>
      </c>
      <c r="C377" s="11" t="s">
        <v>233</v>
      </c>
      <c r="D377" s="11" t="s">
        <v>232</v>
      </c>
      <c r="E377" s="11" t="s">
        <v>38</v>
      </c>
      <c r="F377" s="21" t="n">
        <v>0.0145980565213913</v>
      </c>
      <c r="G377" s="21" t="n">
        <v>0.012133491724648</v>
      </c>
      <c r="H377" s="21" t="n">
        <v>0.00806553150992332</v>
      </c>
      <c r="I377" s="21" t="n">
        <v>0.00462207294885234</v>
      </c>
      <c r="J377" s="22" t="n">
        <v>0.000978893764327642</v>
      </c>
      <c r="K377" s="22" t="n">
        <v>0.0113853374984908</v>
      </c>
      <c r="L377" s="22" t="n">
        <v>-0.0213363677327143</v>
      </c>
      <c r="M377" s="22" t="n">
        <v>0.0232941552613696</v>
      </c>
      <c r="N377" s="23" t="n">
        <v>0.931483541660968</v>
      </c>
      <c r="O377" s="23" t="n">
        <v>0.974257860943921</v>
      </c>
      <c r="P377" s="11" t="n">
        <v>235</v>
      </c>
      <c r="Q377" s="11" t="n">
        <v>311</v>
      </c>
      <c r="R377" s="11" t="n">
        <v>4310</v>
      </c>
      <c r="S377" s="11" t="n">
        <v>4265</v>
      </c>
      <c r="T377" s="11" t="n">
        <v>3</v>
      </c>
      <c r="U377" s="11" t="n">
        <v>4</v>
      </c>
      <c r="V377" s="11" t="n">
        <v>3</v>
      </c>
      <c r="W377" s="11"/>
    </row>
    <row r="378" customFormat="false" ht="15" hidden="false" customHeight="false" outlineLevel="0" collapsed="false">
      <c r="A378" s="11" t="s">
        <v>108</v>
      </c>
      <c r="B378" s="11" t="s">
        <v>131</v>
      </c>
      <c r="C378" s="11" t="s">
        <v>233</v>
      </c>
      <c r="D378" s="11" t="s">
        <v>232</v>
      </c>
      <c r="E378" s="11" t="s">
        <v>39</v>
      </c>
      <c r="F378" s="21" t="n">
        <v>0.000587017396375667</v>
      </c>
      <c r="G378" s="21" t="n">
        <v>0.00830219914598944</v>
      </c>
      <c r="H378" s="21" t="n">
        <v>0.00928423701965879</v>
      </c>
      <c r="I378" s="21" t="n">
        <v>0.00454287809035008</v>
      </c>
      <c r="J378" s="22" t="n">
        <v>0.0124565406789225</v>
      </c>
      <c r="K378" s="22" t="n">
        <v>0.00464048710142717</v>
      </c>
      <c r="L378" s="22" t="n">
        <v>0.00336118596012524</v>
      </c>
      <c r="M378" s="22" t="n">
        <v>0.0215518953977198</v>
      </c>
      <c r="N378" s="23" t="n">
        <v>0.00726780529032146</v>
      </c>
      <c r="O378" s="23" t="n">
        <v>0.0726780529032146</v>
      </c>
      <c r="P378" s="11" t="n">
        <v>465</v>
      </c>
      <c r="Q378" s="11" t="n">
        <v>606</v>
      </c>
      <c r="R378" s="11" t="n">
        <v>4080</v>
      </c>
      <c r="S378" s="11" t="n">
        <v>3970</v>
      </c>
      <c r="T378" s="11" t="n">
        <v>1</v>
      </c>
      <c r="U378" s="11" t="n">
        <v>5</v>
      </c>
      <c r="V378" s="11" t="n">
        <v>1</v>
      </c>
      <c r="W378" s="11"/>
    </row>
    <row r="379" customFormat="false" ht="15" hidden="false" customHeight="false" outlineLevel="0" collapsed="false">
      <c r="A379" s="11" t="s">
        <v>108</v>
      </c>
      <c r="B379" s="11" t="s">
        <v>131</v>
      </c>
      <c r="C379" s="11" t="s">
        <v>233</v>
      </c>
      <c r="D379" s="11" t="s">
        <v>232</v>
      </c>
      <c r="E379" s="11" t="s">
        <v>40</v>
      </c>
      <c r="F379" s="21" t="n">
        <v>0.00292040666619763</v>
      </c>
      <c r="G379" s="21" t="n">
        <v>0.00670629183174029</v>
      </c>
      <c r="H379" s="21" t="n">
        <v>0.0088993711089878</v>
      </c>
      <c r="I379" s="21" t="n">
        <v>0.00461024235407039</v>
      </c>
      <c r="J379" s="22" t="n">
        <v>0.00807501392046006</v>
      </c>
      <c r="K379" s="22" t="n">
        <v>0.00468982510152799</v>
      </c>
      <c r="L379" s="22" t="n">
        <v>-0.0011170432785348</v>
      </c>
      <c r="M379" s="22" t="n">
        <v>0.0172670711194549</v>
      </c>
      <c r="N379" s="23" t="n">
        <v>0.0851029316294808</v>
      </c>
      <c r="O379" s="23" t="n">
        <v>0.329063425961534</v>
      </c>
      <c r="P379" s="11" t="n">
        <v>530</v>
      </c>
      <c r="Q379" s="11" t="n">
        <v>616</v>
      </c>
      <c r="R379" s="11" t="n">
        <v>4015</v>
      </c>
      <c r="S379" s="11" t="n">
        <v>3960</v>
      </c>
      <c r="T379" s="11" t="n">
        <v>3</v>
      </c>
      <c r="U379" s="11" t="n">
        <v>4</v>
      </c>
      <c r="V379" s="11" t="n">
        <v>3</v>
      </c>
      <c r="W379" s="11"/>
    </row>
    <row r="380" customFormat="false" ht="15" hidden="false" customHeight="false" outlineLevel="0" collapsed="false">
      <c r="A380" s="11" t="s">
        <v>108</v>
      </c>
      <c r="B380" s="11" t="s">
        <v>131</v>
      </c>
      <c r="C380" s="11" t="s">
        <v>233</v>
      </c>
      <c r="D380" s="11" t="s">
        <v>232</v>
      </c>
      <c r="E380" s="11" t="s">
        <v>41</v>
      </c>
      <c r="F380" s="21" t="n">
        <v>0.0196314731707137</v>
      </c>
      <c r="G380" s="21" t="n">
        <v>0.00853476414471706</v>
      </c>
      <c r="H380" s="21" t="n">
        <v>0.00675941691870971</v>
      </c>
      <c r="I380" s="21" t="n">
        <v>0.0042550672418333</v>
      </c>
      <c r="J380" s="22" t="n">
        <v>-0.00859235934912027</v>
      </c>
      <c r="K380" s="22" t="n">
        <v>0.0120245822092053</v>
      </c>
      <c r="L380" s="22" t="n">
        <v>-0.0321605404791626</v>
      </c>
      <c r="M380" s="22" t="n">
        <v>0.0149758217809221</v>
      </c>
      <c r="N380" s="23" t="n">
        <v>0.474877170782783</v>
      </c>
      <c r="O380" s="23" t="n">
        <v>0.791461951304638</v>
      </c>
      <c r="P380" s="11" t="n">
        <v>415</v>
      </c>
      <c r="Q380" s="11" t="n">
        <v>347</v>
      </c>
      <c r="R380" s="11" t="n">
        <v>4130</v>
      </c>
      <c r="S380" s="11" t="n">
        <v>4229</v>
      </c>
      <c r="T380" s="11" t="n">
        <v>6</v>
      </c>
      <c r="U380" s="11" t="n">
        <v>3</v>
      </c>
      <c r="V380" s="11" t="n">
        <v>3</v>
      </c>
      <c r="W380" s="11"/>
    </row>
    <row r="381" customFormat="false" ht="15" hidden="false" customHeight="false" outlineLevel="0" collapsed="false">
      <c r="A381" s="11" t="s">
        <v>108</v>
      </c>
      <c r="B381" s="11" t="s">
        <v>131</v>
      </c>
      <c r="C381" s="11" t="s">
        <v>233</v>
      </c>
      <c r="D381" s="11" t="s">
        <v>232</v>
      </c>
      <c r="E381" s="11" t="s">
        <v>42</v>
      </c>
      <c r="F381" s="21" t="n">
        <v>0.00725171805357199</v>
      </c>
      <c r="G381" s="21" t="n">
        <v>0.00321811374063039</v>
      </c>
      <c r="H381" s="21" t="n">
        <v>0.00842087335978605</v>
      </c>
      <c r="I381" s="21" t="n">
        <v>0.004951367044435</v>
      </c>
      <c r="J381" s="22" t="n">
        <v>-0.000564097997590554</v>
      </c>
      <c r="K381" s="22" t="n">
        <v>0.00556114744286915</v>
      </c>
      <c r="L381" s="22" t="n">
        <v>-0.0114639469856141</v>
      </c>
      <c r="M381" s="22" t="n">
        <v>0.010335750990433</v>
      </c>
      <c r="N381" s="23" t="n">
        <v>0.919204724587773</v>
      </c>
      <c r="O381" s="23" t="n">
        <v>0.974257860943921</v>
      </c>
      <c r="P381" s="11" t="n">
        <v>564</v>
      </c>
      <c r="Q381" s="11" t="n">
        <v>640</v>
      </c>
      <c r="R381" s="11" t="n">
        <v>3981</v>
      </c>
      <c r="S381" s="11" t="n">
        <v>3936</v>
      </c>
      <c r="T381" s="11" t="n">
        <v>6</v>
      </c>
      <c r="U381" s="11" t="n">
        <v>2</v>
      </c>
      <c r="V381" s="11" t="n">
        <v>2</v>
      </c>
      <c r="W381" s="11"/>
    </row>
    <row r="382" customFormat="false" ht="15" hidden="false" customHeight="false" outlineLevel="0" collapsed="false">
      <c r="A382" s="11" t="s">
        <v>108</v>
      </c>
      <c r="B382" s="11" t="s">
        <v>133</v>
      </c>
      <c r="C382" s="11" t="s">
        <v>234</v>
      </c>
      <c r="D382" s="11" t="s">
        <v>235</v>
      </c>
      <c r="E382" s="11" t="s">
        <v>33</v>
      </c>
      <c r="F382" s="21" t="n">
        <v>0.0717053707645675</v>
      </c>
      <c r="G382" s="21" t="n">
        <v>0.0261877515041065</v>
      </c>
      <c r="H382" s="21" t="n">
        <v>0.0897358035093657</v>
      </c>
      <c r="I382" s="21" t="n">
        <v>0.0695898247950552</v>
      </c>
      <c r="J382" s="22" t="n">
        <v>-0.0253716405461506</v>
      </c>
      <c r="K382" s="22" t="n">
        <v>0.0286684553269823</v>
      </c>
      <c r="L382" s="22" t="n">
        <v>-0.0815618129870359</v>
      </c>
      <c r="M382" s="22" t="n">
        <v>0.0308185318947346</v>
      </c>
      <c r="N382" s="23" t="n">
        <v>0.376155548070028</v>
      </c>
      <c r="O382" s="23" t="n">
        <v>0.725771728686491</v>
      </c>
      <c r="P382" s="11" t="n">
        <v>156</v>
      </c>
      <c r="Q382" s="11" t="n">
        <v>190</v>
      </c>
      <c r="R382" s="11" t="n">
        <v>1077</v>
      </c>
      <c r="S382" s="11" t="n">
        <v>1565</v>
      </c>
      <c r="T382" s="11" t="n">
        <v>16</v>
      </c>
      <c r="U382" s="11" t="n">
        <v>5</v>
      </c>
      <c r="V382" s="11" t="n">
        <v>5</v>
      </c>
      <c r="W382" s="11"/>
    </row>
    <row r="383" customFormat="false" ht="15" hidden="false" customHeight="false" outlineLevel="0" collapsed="false">
      <c r="A383" s="11" t="s">
        <v>108</v>
      </c>
      <c r="B383" s="11" t="s">
        <v>133</v>
      </c>
      <c r="C383" s="11" t="s">
        <v>234</v>
      </c>
      <c r="D383" s="11" t="s">
        <v>235</v>
      </c>
      <c r="E383" s="11" t="s">
        <v>34</v>
      </c>
      <c r="F383" s="21" t="n">
        <v>0.0773643799983608</v>
      </c>
      <c r="G383" s="21" t="n">
        <v>0.00728647143008091</v>
      </c>
      <c r="H383" s="21" t="n">
        <v>0.0880181373669149</v>
      </c>
      <c r="I383" s="21" t="n">
        <v>0.0660565636051936</v>
      </c>
      <c r="J383" s="22" t="n">
        <v>-0.0481163348065586</v>
      </c>
      <c r="K383" s="22" t="n">
        <v>0.0462017840965398</v>
      </c>
      <c r="L383" s="22" t="n">
        <v>-0.138671831635777</v>
      </c>
      <c r="M383" s="22" t="n">
        <v>0.0424391620226593</v>
      </c>
      <c r="N383" s="23" t="n">
        <v>0.297671900542491</v>
      </c>
      <c r="O383" s="23" t="n">
        <v>0.725771728686491</v>
      </c>
      <c r="P383" s="11" t="n">
        <v>65</v>
      </c>
      <c r="Q383" s="11" t="n">
        <v>77</v>
      </c>
      <c r="R383" s="11" t="n">
        <v>1168</v>
      </c>
      <c r="S383" s="11" t="n">
        <v>1678</v>
      </c>
      <c r="T383" s="11" t="n">
        <v>5</v>
      </c>
      <c r="U383" s="11" t="n">
        <v>2</v>
      </c>
      <c r="V383" s="11" t="n">
        <v>2</v>
      </c>
      <c r="W383" s="11"/>
    </row>
    <row r="384" customFormat="false" ht="15" hidden="false" customHeight="false" outlineLevel="0" collapsed="false">
      <c r="A384" s="11" t="s">
        <v>108</v>
      </c>
      <c r="B384" s="11" t="s">
        <v>133</v>
      </c>
      <c r="C384" s="11" t="s">
        <v>234</v>
      </c>
      <c r="D384" s="11" t="s">
        <v>235</v>
      </c>
      <c r="E384" s="11" t="s">
        <v>35</v>
      </c>
      <c r="F384" s="21" t="n">
        <v>0.063930446497315</v>
      </c>
      <c r="G384" s="21" t="n">
        <v>0.0984284801196185</v>
      </c>
      <c r="H384" s="21" t="n">
        <v>0.0914460770298943</v>
      </c>
      <c r="I384" s="21" t="n">
        <v>0.059880956763335</v>
      </c>
      <c r="J384" s="22" t="n">
        <v>0.0660631538888627</v>
      </c>
      <c r="K384" s="22" t="n">
        <v>0.0385187330092695</v>
      </c>
      <c r="L384" s="22" t="n">
        <v>-0.00943356280930549</v>
      </c>
      <c r="M384" s="22" t="n">
        <v>0.141559870587031</v>
      </c>
      <c r="N384" s="23" t="n">
        <v>0.0863284414709499</v>
      </c>
      <c r="O384" s="23" t="n">
        <v>0.725771728686491</v>
      </c>
      <c r="P384" s="11" t="n">
        <v>108</v>
      </c>
      <c r="Q384" s="11" t="n">
        <v>173</v>
      </c>
      <c r="R384" s="11" t="n">
        <v>1125</v>
      </c>
      <c r="S384" s="11" t="n">
        <v>1582</v>
      </c>
      <c r="T384" s="11" t="n">
        <v>7</v>
      </c>
      <c r="U384" s="11" t="n">
        <v>17</v>
      </c>
      <c r="V384" s="11" t="n">
        <v>7</v>
      </c>
      <c r="W384" s="11"/>
    </row>
    <row r="385" customFormat="false" ht="15" hidden="false" customHeight="false" outlineLevel="0" collapsed="false">
      <c r="A385" s="11" t="s">
        <v>108</v>
      </c>
      <c r="B385" s="11" t="s">
        <v>133</v>
      </c>
      <c r="C385" s="11" t="s">
        <v>234</v>
      </c>
      <c r="D385" s="11" t="s">
        <v>235</v>
      </c>
      <c r="E385" s="11" t="s">
        <v>36</v>
      </c>
      <c r="F385" s="21" t="n">
        <v>0.114991024882128</v>
      </c>
      <c r="G385" s="21" t="n">
        <v>0.0687500524614158</v>
      </c>
      <c r="H385" s="21" t="n">
        <v>0.0835881594469366</v>
      </c>
      <c r="I385" s="21" t="n">
        <v>0.0651063127062137</v>
      </c>
      <c r="J385" s="22" t="n">
        <v>-0.027759125679989</v>
      </c>
      <c r="K385" s="22" t="n">
        <v>0.0420990288691869</v>
      </c>
      <c r="L385" s="22" t="n">
        <v>-0.110273222263595</v>
      </c>
      <c r="M385" s="22" t="n">
        <v>0.0547549709036174</v>
      </c>
      <c r="N385" s="23" t="n">
        <v>0.509653794419164</v>
      </c>
      <c r="O385" s="23" t="n">
        <v>0.725771728686491</v>
      </c>
      <c r="P385" s="11" t="n">
        <v>167</v>
      </c>
      <c r="Q385" s="11" t="n">
        <v>189</v>
      </c>
      <c r="R385" s="11" t="n">
        <v>1066</v>
      </c>
      <c r="S385" s="11" t="n">
        <v>1566</v>
      </c>
      <c r="T385" s="11" t="n">
        <v>18</v>
      </c>
      <c r="U385" s="11" t="n">
        <v>13</v>
      </c>
      <c r="V385" s="11" t="n">
        <v>13</v>
      </c>
      <c r="W385" s="11"/>
    </row>
    <row r="386" customFormat="false" ht="15" hidden="false" customHeight="false" outlineLevel="0" collapsed="false">
      <c r="A386" s="11" t="s">
        <v>108</v>
      </c>
      <c r="B386" s="11" t="s">
        <v>133</v>
      </c>
      <c r="C386" s="11" t="s">
        <v>234</v>
      </c>
      <c r="D386" s="11" t="s">
        <v>235</v>
      </c>
      <c r="E386" s="11" t="s">
        <v>37</v>
      </c>
      <c r="F386" s="21" t="n">
        <v>0.104040946035824</v>
      </c>
      <c r="G386" s="21" t="n">
        <v>0.0877903227615424</v>
      </c>
      <c r="H386" s="21" t="n">
        <v>0.0850901957369958</v>
      </c>
      <c r="I386" s="21" t="n">
        <v>0.0619644852554075</v>
      </c>
      <c r="J386" s="22" t="n">
        <v>0.00687508720730658</v>
      </c>
      <c r="K386" s="22" t="n">
        <v>0.0390493321811748</v>
      </c>
      <c r="L386" s="22" t="n">
        <v>-0.0696616038677959</v>
      </c>
      <c r="M386" s="22" t="n">
        <v>0.0834117782824091</v>
      </c>
      <c r="N386" s="23" t="n">
        <v>0.860245562377097</v>
      </c>
      <c r="O386" s="23" t="n">
        <v>0.860245562377097</v>
      </c>
      <c r="P386" s="11" t="n">
        <v>152</v>
      </c>
      <c r="Q386" s="11" t="n">
        <v>148</v>
      </c>
      <c r="R386" s="11" t="n">
        <v>1081</v>
      </c>
      <c r="S386" s="11" t="n">
        <v>1607</v>
      </c>
      <c r="T386" s="11" t="n">
        <v>19</v>
      </c>
      <c r="U386" s="11" t="n">
        <v>13</v>
      </c>
      <c r="V386" s="11" t="n">
        <v>13</v>
      </c>
      <c r="W386" s="11"/>
    </row>
    <row r="387" customFormat="false" ht="15" hidden="false" customHeight="false" outlineLevel="0" collapsed="false">
      <c r="A387" s="11" t="s">
        <v>108</v>
      </c>
      <c r="B387" s="11" t="s">
        <v>133</v>
      </c>
      <c r="C387" s="11" t="s">
        <v>234</v>
      </c>
      <c r="D387" s="11" t="s">
        <v>235</v>
      </c>
      <c r="E387" s="11" t="s">
        <v>38</v>
      </c>
      <c r="F387" s="21" t="n">
        <v>0.0982160865648579</v>
      </c>
      <c r="G387" s="21" t="n">
        <v>0.0504241112993027</v>
      </c>
      <c r="H387" s="21" t="n">
        <v>0.0873851468207602</v>
      </c>
      <c r="I387" s="21" t="n">
        <v>0.0664033443929019</v>
      </c>
      <c r="J387" s="22" t="n">
        <v>-0.026810172837697</v>
      </c>
      <c r="K387" s="22" t="n">
        <v>0.0485266805819986</v>
      </c>
      <c r="L387" s="22" t="n">
        <v>-0.121922466778414</v>
      </c>
      <c r="M387" s="22" t="n">
        <v>0.0683021211030204</v>
      </c>
      <c r="N387" s="23" t="n">
        <v>0.580617382949193</v>
      </c>
      <c r="O387" s="23" t="n">
        <v>0.725771728686491</v>
      </c>
      <c r="P387" s="11" t="n">
        <v>69</v>
      </c>
      <c r="Q387" s="11" t="n">
        <v>142</v>
      </c>
      <c r="R387" s="11" t="n">
        <v>1164</v>
      </c>
      <c r="S387" s="11" t="n">
        <v>1613</v>
      </c>
      <c r="T387" s="11" t="n">
        <v>6</v>
      </c>
      <c r="U387" s="11" t="n">
        <v>7</v>
      </c>
      <c r="V387" s="11" t="n">
        <v>6</v>
      </c>
      <c r="W387" s="11"/>
    </row>
    <row r="388" customFormat="false" ht="15" hidden="false" customHeight="false" outlineLevel="0" collapsed="false">
      <c r="A388" s="11" t="s">
        <v>108</v>
      </c>
      <c r="B388" s="11" t="s">
        <v>133</v>
      </c>
      <c r="C388" s="11" t="s">
        <v>234</v>
      </c>
      <c r="D388" s="11" t="s">
        <v>235</v>
      </c>
      <c r="E388" s="11" t="s">
        <v>39</v>
      </c>
      <c r="F388" s="21" t="n">
        <v>0.0477135194674004</v>
      </c>
      <c r="G388" s="21" t="n">
        <v>0.0404573902617233</v>
      </c>
      <c r="H388" s="21" t="n">
        <v>0.0929882218530899</v>
      </c>
      <c r="I388" s="21" t="n">
        <v>0.0683701029690062</v>
      </c>
      <c r="J388" s="22" t="n">
        <v>0.0173619896784065</v>
      </c>
      <c r="K388" s="22" t="n">
        <v>0.0281301569935351</v>
      </c>
      <c r="L388" s="22" t="n">
        <v>-0.0377731180289223</v>
      </c>
      <c r="M388" s="22" t="n">
        <v>0.0724970973857354</v>
      </c>
      <c r="N388" s="23" t="n">
        <v>0.53710148448163</v>
      </c>
      <c r="O388" s="23" t="n">
        <v>0.725771728686491</v>
      </c>
      <c r="P388" s="11" t="n">
        <v>133</v>
      </c>
      <c r="Q388" s="11" t="n">
        <v>273</v>
      </c>
      <c r="R388" s="11" t="n">
        <v>1100</v>
      </c>
      <c r="S388" s="11" t="n">
        <v>1482</v>
      </c>
      <c r="T388" s="11" t="n">
        <v>8</v>
      </c>
      <c r="U388" s="11" t="n">
        <v>11</v>
      </c>
      <c r="V388" s="11" t="n">
        <v>8</v>
      </c>
      <c r="W388" s="11"/>
    </row>
    <row r="389" customFormat="false" ht="15" hidden="false" customHeight="false" outlineLevel="0" collapsed="false">
      <c r="A389" s="11" t="s">
        <v>108</v>
      </c>
      <c r="B389" s="11" t="s">
        <v>133</v>
      </c>
      <c r="C389" s="11" t="s">
        <v>234</v>
      </c>
      <c r="D389" s="11" t="s">
        <v>235</v>
      </c>
      <c r="E389" s="11" t="s">
        <v>40</v>
      </c>
      <c r="F389" s="21" t="n">
        <v>0.050784499471849</v>
      </c>
      <c r="G389" s="21" t="n">
        <v>0.0340979080556788</v>
      </c>
      <c r="H389" s="21" t="n">
        <v>0.0919433496283221</v>
      </c>
      <c r="I389" s="21" t="n">
        <v>0.069044154492811</v>
      </c>
      <c r="J389" s="22" t="n">
        <v>0.00621260371934083</v>
      </c>
      <c r="K389" s="22" t="n">
        <v>0.0327557432443096</v>
      </c>
      <c r="L389" s="22" t="n">
        <v>-0.0579886530395059</v>
      </c>
      <c r="M389" s="22" t="n">
        <v>0.0704138604781876</v>
      </c>
      <c r="N389" s="23" t="n">
        <v>0.849571991552244</v>
      </c>
      <c r="O389" s="23" t="n">
        <v>0.860245562377097</v>
      </c>
      <c r="P389" s="11" t="n">
        <v>135</v>
      </c>
      <c r="Q389" s="11" t="n">
        <v>207</v>
      </c>
      <c r="R389" s="11" t="n">
        <v>1098</v>
      </c>
      <c r="S389" s="11" t="n">
        <v>1548</v>
      </c>
      <c r="T389" s="11" t="n">
        <v>6</v>
      </c>
      <c r="U389" s="11" t="n">
        <v>7</v>
      </c>
      <c r="V389" s="11" t="n">
        <v>6</v>
      </c>
      <c r="W389" s="11"/>
    </row>
    <row r="390" customFormat="false" ht="15" hidden="false" customHeight="false" outlineLevel="0" collapsed="false">
      <c r="A390" s="11" t="s">
        <v>108</v>
      </c>
      <c r="B390" s="11" t="s">
        <v>133</v>
      </c>
      <c r="C390" s="11" t="s">
        <v>234</v>
      </c>
      <c r="D390" s="11" t="s">
        <v>235</v>
      </c>
      <c r="E390" s="11" t="s">
        <v>41</v>
      </c>
      <c r="F390" s="21" t="n">
        <v>0.146280170508746</v>
      </c>
      <c r="G390" s="21" t="n">
        <v>0.0918918266363012</v>
      </c>
      <c r="H390" s="21" t="n">
        <v>0.0790486070825229</v>
      </c>
      <c r="I390" s="21" t="n">
        <v>0.0630076758745112</v>
      </c>
      <c r="J390" s="22" t="n">
        <v>-0.0383474126644329</v>
      </c>
      <c r="K390" s="22" t="n">
        <v>0.0541935805366632</v>
      </c>
      <c r="L390" s="22" t="n">
        <v>-0.144566830516293</v>
      </c>
      <c r="M390" s="22" t="n">
        <v>0.0678720051874269</v>
      </c>
      <c r="N390" s="23" t="n">
        <v>0.479193290804566</v>
      </c>
      <c r="O390" s="23" t="n">
        <v>0.725771728686491</v>
      </c>
      <c r="P390" s="11" t="n">
        <v>107</v>
      </c>
      <c r="Q390" s="11" t="n">
        <v>98</v>
      </c>
      <c r="R390" s="11" t="n">
        <v>1126</v>
      </c>
      <c r="S390" s="11" t="n">
        <v>1657</v>
      </c>
      <c r="T390" s="11" t="n">
        <v>19</v>
      </c>
      <c r="U390" s="11" t="n">
        <v>9</v>
      </c>
      <c r="V390" s="11" t="n">
        <v>9</v>
      </c>
      <c r="W390" s="11"/>
    </row>
    <row r="391" customFormat="false" ht="15" hidden="false" customHeight="false" outlineLevel="0" collapsed="false">
      <c r="A391" s="11" t="s">
        <v>108</v>
      </c>
      <c r="B391" s="11" t="s">
        <v>133</v>
      </c>
      <c r="C391" s="11" t="s">
        <v>234</v>
      </c>
      <c r="D391" s="11" t="s">
        <v>235</v>
      </c>
      <c r="E391" s="11" t="s">
        <v>42</v>
      </c>
      <c r="F391" s="21" t="n">
        <v>0.0763151163254239</v>
      </c>
      <c r="G391" s="21" t="n">
        <v>0.0356703049554714</v>
      </c>
      <c r="H391" s="21" t="n">
        <v>0.0888687081013728</v>
      </c>
      <c r="I391" s="21" t="n">
        <v>0.0684814600790859</v>
      </c>
      <c r="J391" s="22" t="n">
        <v>-0.0202575633476657</v>
      </c>
      <c r="K391" s="22" t="n">
        <v>0.0313233224849708</v>
      </c>
      <c r="L391" s="22" t="n">
        <v>-0.0816512754182084</v>
      </c>
      <c r="M391" s="22" t="n">
        <v>0.0411361487228771</v>
      </c>
      <c r="N391" s="23" t="n">
        <v>0.517810196004727</v>
      </c>
      <c r="O391" s="23" t="n">
        <v>0.725771728686491</v>
      </c>
      <c r="P391" s="11" t="n">
        <v>141</v>
      </c>
      <c r="Q391" s="11" t="n">
        <v>258</v>
      </c>
      <c r="R391" s="11" t="n">
        <v>1092</v>
      </c>
      <c r="S391" s="11" t="n">
        <v>1497</v>
      </c>
      <c r="T391" s="11" t="n">
        <v>14</v>
      </c>
      <c r="U391" s="11" t="n">
        <v>9</v>
      </c>
      <c r="V391" s="11" t="n">
        <v>9</v>
      </c>
      <c r="W391" s="11"/>
    </row>
    <row r="392" customFormat="false" ht="15" hidden="false" customHeight="false" outlineLevel="0" collapsed="false">
      <c r="A392" s="11" t="s">
        <v>108</v>
      </c>
      <c r="B392" s="11" t="s">
        <v>135</v>
      </c>
      <c r="C392" s="11" t="s">
        <v>236</v>
      </c>
      <c r="D392" s="11" t="s">
        <v>235</v>
      </c>
      <c r="E392" s="11" t="s">
        <v>33</v>
      </c>
      <c r="F392" s="21" t="n">
        <v>0.0453835934694106</v>
      </c>
      <c r="G392" s="21" t="n">
        <v>0.0593848439321944</v>
      </c>
      <c r="H392" s="21" t="n">
        <v>0.0323508108510111</v>
      </c>
      <c r="I392" s="21" t="n">
        <v>0.104286439767011</v>
      </c>
      <c r="J392" s="22" t="n">
        <v>-0.0579343784532161</v>
      </c>
      <c r="K392" s="22" t="n">
        <v>0.0388725415425987</v>
      </c>
      <c r="L392" s="22" t="n">
        <v>-0.13412455987671</v>
      </c>
      <c r="M392" s="22" t="n">
        <v>0.0182558029702773</v>
      </c>
      <c r="N392" s="23" t="n">
        <v>0.13612759323342</v>
      </c>
      <c r="O392" s="23" t="n">
        <v>0.340318983083551</v>
      </c>
      <c r="P392" s="11" t="n">
        <v>93</v>
      </c>
      <c r="Q392" s="11" t="n">
        <v>68</v>
      </c>
      <c r="R392" s="11" t="n">
        <v>514</v>
      </c>
      <c r="S392" s="11" t="n">
        <v>501</v>
      </c>
      <c r="T392" s="11" t="n">
        <v>10</v>
      </c>
      <c r="U392" s="11" t="n">
        <v>4</v>
      </c>
      <c r="V392" s="11" t="n">
        <v>4</v>
      </c>
      <c r="W392" s="11"/>
    </row>
    <row r="393" customFormat="false" ht="15" hidden="false" customHeight="false" outlineLevel="0" collapsed="false">
      <c r="A393" s="11" t="s">
        <v>108</v>
      </c>
      <c r="B393" s="11" t="s">
        <v>135</v>
      </c>
      <c r="C393" s="11" t="s">
        <v>236</v>
      </c>
      <c r="D393" s="11" t="s">
        <v>235</v>
      </c>
      <c r="E393" s="11" t="s">
        <v>34</v>
      </c>
      <c r="F393" s="21" t="n">
        <v>0.0722605967224962</v>
      </c>
      <c r="G393" s="21" t="n">
        <v>0.140873683035221</v>
      </c>
      <c r="H393" s="21" t="n">
        <v>0.0328251882228588</v>
      </c>
      <c r="I393" s="21" t="n">
        <v>0.100023503783933</v>
      </c>
      <c r="J393" s="22" t="n">
        <v>0.00141477075165063</v>
      </c>
      <c r="K393" s="22" t="n">
        <v>0.0734019060936663</v>
      </c>
      <c r="L393" s="22" t="n">
        <v>-0.142452965191935</v>
      </c>
      <c r="M393" s="22" t="n">
        <v>0.145282506695237</v>
      </c>
      <c r="N393" s="23" t="n">
        <v>0.984622281477467</v>
      </c>
      <c r="O393" s="23" t="n">
        <v>0.984622281477467</v>
      </c>
      <c r="P393" s="11" t="n">
        <v>55</v>
      </c>
      <c r="Q393" s="11" t="n">
        <v>49</v>
      </c>
      <c r="R393" s="11" t="n">
        <v>552</v>
      </c>
      <c r="S393" s="11" t="n">
        <v>520</v>
      </c>
      <c r="T393" s="11" t="n">
        <v>4</v>
      </c>
      <c r="U393" s="11" t="n">
        <v>6</v>
      </c>
      <c r="V393" s="11" t="n">
        <v>4</v>
      </c>
      <c r="W393" s="11"/>
    </row>
    <row r="394" customFormat="false" ht="15" hidden="false" customHeight="false" outlineLevel="0" collapsed="false">
      <c r="A394" s="11" t="s">
        <v>108</v>
      </c>
      <c r="B394" s="11" t="s">
        <v>135</v>
      </c>
      <c r="C394" s="11" t="s">
        <v>236</v>
      </c>
      <c r="D394" s="11" t="s">
        <v>235</v>
      </c>
      <c r="E394" s="11" t="s">
        <v>35</v>
      </c>
      <c r="F394" s="21" t="n">
        <v>0.0193408008093627</v>
      </c>
      <c r="G394" s="21" t="n">
        <v>0.0871159441559514</v>
      </c>
      <c r="H394" s="21" t="n">
        <v>0.0361091009151115</v>
      </c>
      <c r="I394" s="21" t="n">
        <v>0.102596769570733</v>
      </c>
      <c r="J394" s="22" t="n">
        <v>0.00128747469096685</v>
      </c>
      <c r="K394" s="22" t="n">
        <v>0.044298011160272</v>
      </c>
      <c r="L394" s="22" t="n">
        <v>-0.0855366271831662</v>
      </c>
      <c r="M394" s="22" t="n">
        <v>0.0881115765650999</v>
      </c>
      <c r="N394" s="23" t="n">
        <v>0.976813596207364</v>
      </c>
      <c r="O394" s="23" t="n">
        <v>0.984622281477467</v>
      </c>
      <c r="P394" s="11" t="n">
        <v>60</v>
      </c>
      <c r="Q394" s="11" t="n">
        <v>57</v>
      </c>
      <c r="R394" s="11" t="n">
        <v>547</v>
      </c>
      <c r="S394" s="11" t="n">
        <v>512</v>
      </c>
      <c r="T394" s="11" t="n">
        <v>2</v>
      </c>
      <c r="U394" s="11" t="n">
        <v>5</v>
      </c>
      <c r="V394" s="11" t="n">
        <v>2</v>
      </c>
      <c r="W394" s="11"/>
    </row>
    <row r="395" customFormat="false" ht="15" hidden="false" customHeight="false" outlineLevel="0" collapsed="false">
      <c r="A395" s="11" t="s">
        <v>108</v>
      </c>
      <c r="B395" s="11" t="s">
        <v>135</v>
      </c>
      <c r="C395" s="11" t="s">
        <v>236</v>
      </c>
      <c r="D395" s="11" t="s">
        <v>235</v>
      </c>
      <c r="E395" s="11" t="s">
        <v>36</v>
      </c>
      <c r="F395" s="21" t="n">
        <v>0.0455568524426584</v>
      </c>
      <c r="G395" s="21" t="n">
        <v>0.112811977659539</v>
      </c>
      <c r="H395" s="21" t="n">
        <v>0.0320933309089962</v>
      </c>
      <c r="I395" s="21" t="n">
        <v>0.098142983397267</v>
      </c>
      <c r="J395" s="22" t="n">
        <v>0.00120547272860958</v>
      </c>
      <c r="K395" s="22" t="n">
        <v>0.0565215593716523</v>
      </c>
      <c r="L395" s="22" t="n">
        <v>-0.109576783639829</v>
      </c>
      <c r="M395" s="22" t="n">
        <v>0.111987729097048</v>
      </c>
      <c r="N395" s="23" t="n">
        <v>0.982984277563546</v>
      </c>
      <c r="O395" s="23" t="n">
        <v>0.984622281477467</v>
      </c>
      <c r="P395" s="11" t="n">
        <v>73</v>
      </c>
      <c r="Q395" s="11" t="n">
        <v>44</v>
      </c>
      <c r="R395" s="11" t="n">
        <v>534</v>
      </c>
      <c r="S395" s="11" t="n">
        <v>525</v>
      </c>
      <c r="T395" s="11" t="n">
        <v>5</v>
      </c>
      <c r="U395" s="11" t="n">
        <v>5</v>
      </c>
      <c r="V395" s="11" t="n">
        <v>5</v>
      </c>
      <c r="W395" s="11"/>
    </row>
    <row r="396" customFormat="false" ht="15" hidden="false" customHeight="false" outlineLevel="0" collapsed="false">
      <c r="A396" s="11" t="s">
        <v>108</v>
      </c>
      <c r="B396" s="11" t="s">
        <v>135</v>
      </c>
      <c r="C396" s="11" t="s">
        <v>236</v>
      </c>
      <c r="D396" s="11" t="s">
        <v>235</v>
      </c>
      <c r="E396" s="11" t="s">
        <v>37</v>
      </c>
      <c r="F396" s="21" t="n">
        <v>0.0180021860609744</v>
      </c>
      <c r="G396" s="21" t="n">
        <v>0.168780868640896</v>
      </c>
      <c r="H396" s="21" t="n">
        <v>0.0367449458061523</v>
      </c>
      <c r="I396" s="21" t="n">
        <v>0.0818324953802652</v>
      </c>
      <c r="J396" s="22" t="n">
        <v>0.105691133005809</v>
      </c>
      <c r="K396" s="22" t="n">
        <v>0.0496710663257227</v>
      </c>
      <c r="L396" s="22" t="n">
        <v>0.00833584300739222</v>
      </c>
      <c r="M396" s="22" t="n">
        <v>0.203046423004225</v>
      </c>
      <c r="N396" s="23" t="n">
        <v>0.0333519359113366</v>
      </c>
      <c r="O396" s="23" t="n">
        <v>0.242030370559155</v>
      </c>
      <c r="P396" s="11" t="n">
        <v>55</v>
      </c>
      <c r="Q396" s="11" t="n">
        <v>71</v>
      </c>
      <c r="R396" s="11" t="n">
        <v>552</v>
      </c>
      <c r="S396" s="11" t="n">
        <v>498</v>
      </c>
      <c r="T396" s="11" t="n">
        <v>2</v>
      </c>
      <c r="U396" s="11" t="n">
        <v>12</v>
      </c>
      <c r="V396" s="11" t="n">
        <v>2</v>
      </c>
      <c r="W396" s="11"/>
    </row>
    <row r="397" customFormat="false" ht="15" hidden="false" customHeight="false" outlineLevel="0" collapsed="false">
      <c r="A397" s="11" t="s">
        <v>108</v>
      </c>
      <c r="B397" s="11" t="s">
        <v>135</v>
      </c>
      <c r="C397" s="11" t="s">
        <v>236</v>
      </c>
      <c r="D397" s="11" t="s">
        <v>235</v>
      </c>
      <c r="E397" s="11" t="s">
        <v>38</v>
      </c>
      <c r="F397" s="21" t="n">
        <v>0.105309570957588</v>
      </c>
      <c r="G397" s="21" t="n">
        <v>0.0476285730008973</v>
      </c>
      <c r="H397" s="21" t="n">
        <v>0.0314263485558072</v>
      </c>
      <c r="I397" s="21" t="n">
        <v>0.101834851896499</v>
      </c>
      <c r="J397" s="22" t="n">
        <v>-0.128089501297383</v>
      </c>
      <c r="K397" s="22" t="n">
        <v>0.0674073924673126</v>
      </c>
      <c r="L397" s="22" t="n">
        <v>-0.260207990533316</v>
      </c>
      <c r="M397" s="22" t="n">
        <v>0.00402898793854953</v>
      </c>
      <c r="N397" s="23" t="n">
        <v>0.0574030365359228</v>
      </c>
      <c r="O397" s="23" t="n">
        <v>0.242030370559155</v>
      </c>
      <c r="P397" s="11" t="n">
        <v>33</v>
      </c>
      <c r="Q397" s="11" t="n">
        <v>43</v>
      </c>
      <c r="R397" s="11" t="n">
        <v>574</v>
      </c>
      <c r="S397" s="11" t="n">
        <v>526</v>
      </c>
      <c r="T397" s="11" t="n">
        <v>4</v>
      </c>
      <c r="U397" s="11" t="n">
        <v>2</v>
      </c>
      <c r="V397" s="11" t="n">
        <v>2</v>
      </c>
      <c r="W397" s="11"/>
    </row>
    <row r="398" customFormat="false" ht="15" hidden="false" customHeight="false" outlineLevel="0" collapsed="false">
      <c r="A398" s="11" t="s">
        <v>108</v>
      </c>
      <c r="B398" s="11" t="s">
        <v>135</v>
      </c>
      <c r="C398" s="11" t="s">
        <v>236</v>
      </c>
      <c r="D398" s="11" t="s">
        <v>235</v>
      </c>
      <c r="E398" s="11" t="s">
        <v>39</v>
      </c>
      <c r="F398" s="21" t="n">
        <v>0.00910417291073453</v>
      </c>
      <c r="G398" s="21" t="n">
        <v>0.0635728103842886</v>
      </c>
      <c r="H398" s="21" t="n">
        <v>0.0371145900417513</v>
      </c>
      <c r="I398" s="21" t="n">
        <v>0.102621825667558</v>
      </c>
      <c r="J398" s="22" t="n">
        <v>-0.0110385981522523</v>
      </c>
      <c r="K398" s="22" t="n">
        <v>0.0367615756615388</v>
      </c>
      <c r="L398" s="22" t="n">
        <v>-0.0830912864488683</v>
      </c>
      <c r="M398" s="22" t="n">
        <v>0.0610140901443638</v>
      </c>
      <c r="N398" s="23" t="n">
        <v>0.763967068592948</v>
      </c>
      <c r="O398" s="23" t="n">
        <v>0.984622281477467</v>
      </c>
      <c r="P398" s="11" t="n">
        <v>64</v>
      </c>
      <c r="Q398" s="11" t="n">
        <v>63</v>
      </c>
      <c r="R398" s="11" t="n">
        <v>543</v>
      </c>
      <c r="S398" s="11" t="n">
        <v>506</v>
      </c>
      <c r="T398" s="11" t="n">
        <v>1</v>
      </c>
      <c r="U398" s="11" t="n">
        <v>4</v>
      </c>
      <c r="V398" s="11" t="n">
        <v>1</v>
      </c>
      <c r="W398" s="11"/>
    </row>
    <row r="399" customFormat="false" ht="15" hidden="false" customHeight="false" outlineLevel="0" collapsed="false">
      <c r="A399" s="11" t="s">
        <v>108</v>
      </c>
      <c r="B399" s="11" t="s">
        <v>135</v>
      </c>
      <c r="C399" s="11" t="s">
        <v>236</v>
      </c>
      <c r="D399" s="11" t="s">
        <v>235</v>
      </c>
      <c r="E399" s="11" t="s">
        <v>40</v>
      </c>
      <c r="F399" s="21" t="n">
        <v>0.0335587824884537</v>
      </c>
      <c r="G399" s="21" t="n">
        <v>0.0436474996969496</v>
      </c>
      <c r="H399" s="21" t="n">
        <v>0.0339918547887798</v>
      </c>
      <c r="I399" s="21" t="n">
        <v>0.105923563552171</v>
      </c>
      <c r="J399" s="22" t="n">
        <v>-0.0618429915548954</v>
      </c>
      <c r="K399" s="22" t="n">
        <v>0.0344475480092818</v>
      </c>
      <c r="L399" s="22" t="n">
        <v>-0.129360185653088</v>
      </c>
      <c r="M399" s="22" t="n">
        <v>0.00567420254329681</v>
      </c>
      <c r="N399" s="23" t="n">
        <v>0.0726091111677466</v>
      </c>
      <c r="O399" s="23" t="n">
        <v>0.242030370559155</v>
      </c>
      <c r="P399" s="11" t="n">
        <v>63</v>
      </c>
      <c r="Q399" s="11" t="n">
        <v>71</v>
      </c>
      <c r="R399" s="11" t="n">
        <v>544</v>
      </c>
      <c r="S399" s="11" t="n">
        <v>498</v>
      </c>
      <c r="T399" s="11" t="n">
        <v>6</v>
      </c>
      <c r="U399" s="11" t="n">
        <v>3</v>
      </c>
      <c r="V399" s="11" t="n">
        <v>3</v>
      </c>
      <c r="W399" s="11"/>
    </row>
    <row r="400" customFormat="false" ht="15" hidden="false" customHeight="false" outlineLevel="0" collapsed="false">
      <c r="A400" s="11" t="s">
        <v>108</v>
      </c>
      <c r="B400" s="11" t="s">
        <v>135</v>
      </c>
      <c r="C400" s="11" t="s">
        <v>236</v>
      </c>
      <c r="D400" s="11" t="s">
        <v>235</v>
      </c>
      <c r="E400" s="11" t="s">
        <v>41</v>
      </c>
      <c r="F400" s="21" t="n">
        <v>0.0430197213080076</v>
      </c>
      <c r="G400" s="21" t="n">
        <v>0.100516293533013</v>
      </c>
      <c r="H400" s="21" t="n">
        <v>0.0328038250402142</v>
      </c>
      <c r="I400" s="21" t="n">
        <v>0.10021945564087</v>
      </c>
      <c r="J400" s="22" t="n">
        <v>-0.00991905837565017</v>
      </c>
      <c r="K400" s="22" t="n">
        <v>0.0481750202239215</v>
      </c>
      <c r="L400" s="22" t="n">
        <v>-0.104342098014536</v>
      </c>
      <c r="M400" s="22" t="n">
        <v>0.084503981263236</v>
      </c>
      <c r="N400" s="23" t="n">
        <v>0.83687191636547</v>
      </c>
      <c r="O400" s="23" t="n">
        <v>0.984622281477467</v>
      </c>
      <c r="P400" s="11" t="n">
        <v>53</v>
      </c>
      <c r="Q400" s="11" t="n">
        <v>60</v>
      </c>
      <c r="R400" s="11" t="n">
        <v>554</v>
      </c>
      <c r="S400" s="11" t="n">
        <v>509</v>
      </c>
      <c r="T400" s="11" t="n">
        <v>5</v>
      </c>
      <c r="U400" s="11" t="n">
        <v>6</v>
      </c>
      <c r="V400" s="11" t="n">
        <v>5</v>
      </c>
      <c r="W400" s="11"/>
    </row>
    <row r="401" customFormat="false" ht="15" hidden="false" customHeight="false" outlineLevel="0" collapsed="false">
      <c r="A401" s="11" t="s">
        <v>108</v>
      </c>
      <c r="B401" s="11" t="s">
        <v>135</v>
      </c>
      <c r="C401" s="11" t="s">
        <v>236</v>
      </c>
      <c r="D401" s="11" t="s">
        <v>235</v>
      </c>
      <c r="E401" s="11" t="s">
        <v>42</v>
      </c>
      <c r="F401" s="21" t="n">
        <v>0.0282387612460938</v>
      </c>
      <c r="G401" s="21" t="n">
        <v>0.0451331614174175</v>
      </c>
      <c r="H401" s="21" t="n">
        <v>0.0344483774898152</v>
      </c>
      <c r="I401" s="21" t="n">
        <v>0.102505528722776</v>
      </c>
      <c r="J401" s="22" t="n">
        <v>-0.0511627510616368</v>
      </c>
      <c r="K401" s="22" t="n">
        <v>0.0399297896596548</v>
      </c>
      <c r="L401" s="22" t="n">
        <v>-0.12942513879456</v>
      </c>
      <c r="M401" s="22" t="n">
        <v>0.0270996366712866</v>
      </c>
      <c r="N401" s="23" t="n">
        <v>0.200082056002943</v>
      </c>
      <c r="O401" s="23" t="n">
        <v>0.400164112005886</v>
      </c>
      <c r="P401" s="11" t="n">
        <v>58</v>
      </c>
      <c r="Q401" s="11" t="n">
        <v>43</v>
      </c>
      <c r="R401" s="11" t="n">
        <v>549</v>
      </c>
      <c r="S401" s="11" t="n">
        <v>526</v>
      </c>
      <c r="T401" s="11" t="n">
        <v>3</v>
      </c>
      <c r="U401" s="11" t="n">
        <v>2</v>
      </c>
      <c r="V401" s="11" t="n">
        <v>2</v>
      </c>
      <c r="W401" s="11"/>
    </row>
    <row r="402" customFormat="false" ht="15" hidden="false" customHeight="false" outlineLevel="0" collapsed="false">
      <c r="A402" s="11" t="s">
        <v>108</v>
      </c>
      <c r="B402" s="11" t="s">
        <v>137</v>
      </c>
      <c r="C402" s="11" t="s">
        <v>237</v>
      </c>
      <c r="D402" s="11" t="s">
        <v>235</v>
      </c>
      <c r="E402" s="11" t="s">
        <v>33</v>
      </c>
      <c r="F402" s="21" t="n">
        <v>0.131350059732058</v>
      </c>
      <c r="G402" s="21" t="n">
        <v>0.166258233221078</v>
      </c>
      <c r="H402" s="21" t="n">
        <v>0.143921141093373</v>
      </c>
      <c r="I402" s="21" t="n">
        <v>0.190879894825723</v>
      </c>
      <c r="J402" s="22" t="n">
        <v>-0.0120505802433308</v>
      </c>
      <c r="K402" s="22" t="n">
        <v>0.0420891660917769</v>
      </c>
      <c r="L402" s="22" t="n">
        <v>-0.0945453457832135</v>
      </c>
      <c r="M402" s="22" t="n">
        <v>0.0704441852965518</v>
      </c>
      <c r="N402" s="23" t="n">
        <v>0.774640133804967</v>
      </c>
      <c r="O402" s="23" t="n">
        <v>0.860711259783296</v>
      </c>
      <c r="P402" s="11" t="n">
        <v>205</v>
      </c>
      <c r="Q402" s="11" t="n">
        <v>228</v>
      </c>
      <c r="R402" s="11" t="n">
        <v>1300</v>
      </c>
      <c r="S402" s="11" t="n">
        <v>1778</v>
      </c>
      <c r="T402" s="11" t="n">
        <v>30</v>
      </c>
      <c r="U402" s="11" t="n">
        <v>38</v>
      </c>
      <c r="V402" s="11" t="n">
        <v>30</v>
      </c>
      <c r="W402" s="11"/>
    </row>
    <row r="403" customFormat="false" ht="15" hidden="false" customHeight="false" outlineLevel="0" collapsed="false">
      <c r="A403" s="11" t="s">
        <v>108</v>
      </c>
      <c r="B403" s="11" t="s">
        <v>137</v>
      </c>
      <c r="C403" s="11" t="s">
        <v>237</v>
      </c>
      <c r="D403" s="11" t="s">
        <v>235</v>
      </c>
      <c r="E403" s="11" t="s">
        <v>34</v>
      </c>
      <c r="F403" s="21" t="n">
        <v>0.054352928194989</v>
      </c>
      <c r="G403" s="21" t="n">
        <v>0.151694307052409</v>
      </c>
      <c r="H403" s="21" t="n">
        <v>0.144195949491601</v>
      </c>
      <c r="I403" s="21" t="n">
        <v>0.188811647390487</v>
      </c>
      <c r="J403" s="22" t="n">
        <v>0.0527256809585331</v>
      </c>
      <c r="K403" s="22" t="n">
        <v>0.0510878125871491</v>
      </c>
      <c r="L403" s="22" t="n">
        <v>-0.047406431712279</v>
      </c>
      <c r="M403" s="22" t="n">
        <v>0.152857793629345</v>
      </c>
      <c r="N403" s="23" t="n">
        <v>0.302044074007916</v>
      </c>
      <c r="O403" s="23" t="n">
        <v>0.56432976307234</v>
      </c>
      <c r="P403" s="11" t="n">
        <v>93</v>
      </c>
      <c r="Q403" s="11" t="n">
        <v>98</v>
      </c>
      <c r="R403" s="11" t="n">
        <v>1412</v>
      </c>
      <c r="S403" s="11" t="n">
        <v>1908</v>
      </c>
      <c r="T403" s="11" t="n">
        <v>8</v>
      </c>
      <c r="U403" s="11" t="n">
        <v>14</v>
      </c>
      <c r="V403" s="11" t="n">
        <v>8</v>
      </c>
      <c r="W403" s="11"/>
    </row>
    <row r="404" customFormat="false" ht="15" hidden="false" customHeight="false" outlineLevel="0" collapsed="false">
      <c r="A404" s="11" t="s">
        <v>108</v>
      </c>
      <c r="B404" s="11" t="s">
        <v>137</v>
      </c>
      <c r="C404" s="11" t="s">
        <v>237</v>
      </c>
      <c r="D404" s="11" t="s">
        <v>235</v>
      </c>
      <c r="E404" s="11" t="s">
        <v>35</v>
      </c>
      <c r="F404" s="21" t="n">
        <v>0.0800548892290697</v>
      </c>
      <c r="G404" s="21" t="n">
        <v>0.22059817958982</v>
      </c>
      <c r="H404" s="21" t="n">
        <v>0.151789603578581</v>
      </c>
      <c r="I404" s="21" t="n">
        <v>0.182651035073006</v>
      </c>
      <c r="J404" s="22" t="n">
        <v>0.109681858866326</v>
      </c>
      <c r="K404" s="22" t="n">
        <v>0.0430252286586971</v>
      </c>
      <c r="L404" s="22" t="n">
        <v>0.0253524106952792</v>
      </c>
      <c r="M404" s="22" t="n">
        <v>0.194011307037372</v>
      </c>
      <c r="N404" s="23" t="n">
        <v>0.0107956358149893</v>
      </c>
      <c r="O404" s="23" t="n">
        <v>0.107956358149893</v>
      </c>
      <c r="P404" s="11" t="n">
        <v>133</v>
      </c>
      <c r="Q404" s="11" t="n">
        <v>204</v>
      </c>
      <c r="R404" s="11" t="n">
        <v>1372</v>
      </c>
      <c r="S404" s="11" t="n">
        <v>1802</v>
      </c>
      <c r="T404" s="11" t="n">
        <v>11</v>
      </c>
      <c r="U404" s="11" t="n">
        <v>45</v>
      </c>
      <c r="V404" s="11" t="n">
        <v>11</v>
      </c>
      <c r="W404" s="11"/>
    </row>
    <row r="405" customFormat="false" ht="15" hidden="false" customHeight="false" outlineLevel="0" collapsed="false">
      <c r="A405" s="11" t="s">
        <v>108</v>
      </c>
      <c r="B405" s="11" t="s">
        <v>137</v>
      </c>
      <c r="C405" s="11" t="s">
        <v>237</v>
      </c>
      <c r="D405" s="11" t="s">
        <v>235</v>
      </c>
      <c r="E405" s="11" t="s">
        <v>36</v>
      </c>
      <c r="F405" s="21" t="n">
        <v>0.140493596183658</v>
      </c>
      <c r="G405" s="21" t="n">
        <v>0.181417165931921</v>
      </c>
      <c r="H405" s="21" t="n">
        <v>0.142868876465948</v>
      </c>
      <c r="I405" s="21" t="n">
        <v>0.190509186296495</v>
      </c>
      <c r="J405" s="22" t="n">
        <v>-0.00671674008228434</v>
      </c>
      <c r="K405" s="22" t="n">
        <v>0.046011965899789</v>
      </c>
      <c r="L405" s="22" t="n">
        <v>-0.0969001932458709</v>
      </c>
      <c r="M405" s="22" t="n">
        <v>0.0834667130813022</v>
      </c>
      <c r="N405" s="23" t="n">
        <v>0.88393866447729</v>
      </c>
      <c r="O405" s="23" t="n">
        <v>0.88393866447729</v>
      </c>
      <c r="P405" s="11" t="n">
        <v>203</v>
      </c>
      <c r="Q405" s="11" t="n">
        <v>204</v>
      </c>
      <c r="R405" s="11" t="n">
        <v>1302</v>
      </c>
      <c r="S405" s="11" t="n">
        <v>1802</v>
      </c>
      <c r="T405" s="11" t="n">
        <v>33</v>
      </c>
      <c r="U405" s="11" t="n">
        <v>37</v>
      </c>
      <c r="V405" s="11" t="n">
        <v>33</v>
      </c>
      <c r="W405" s="11"/>
    </row>
    <row r="406" customFormat="false" ht="15" hidden="false" customHeight="false" outlineLevel="0" collapsed="false">
      <c r="A406" s="11" t="s">
        <v>108</v>
      </c>
      <c r="B406" s="11" t="s">
        <v>137</v>
      </c>
      <c r="C406" s="11" t="s">
        <v>237</v>
      </c>
      <c r="D406" s="11" t="s">
        <v>235</v>
      </c>
      <c r="E406" s="11" t="s">
        <v>37</v>
      </c>
      <c r="F406" s="21" t="n">
        <v>0.132760354039501</v>
      </c>
      <c r="G406" s="21" t="n">
        <v>0.199216932551499</v>
      </c>
      <c r="H406" s="21" t="n">
        <v>0.144205614171043</v>
      </c>
      <c r="I406" s="21" t="n">
        <v>0.186741843104807</v>
      </c>
      <c r="J406" s="22" t="n">
        <v>0.0239203495782343</v>
      </c>
      <c r="K406" s="22" t="n">
        <v>0.049518977248006</v>
      </c>
      <c r="L406" s="22" t="n">
        <v>-0.0731368458278575</v>
      </c>
      <c r="M406" s="22" t="n">
        <v>0.120977544984326</v>
      </c>
      <c r="N406" s="23" t="n">
        <v>0.629057257807255</v>
      </c>
      <c r="O406" s="23" t="n">
        <v>0.786321572259069</v>
      </c>
      <c r="P406" s="11" t="n">
        <v>177</v>
      </c>
      <c r="Q406" s="11" t="n">
        <v>176</v>
      </c>
      <c r="R406" s="11" t="n">
        <v>1328</v>
      </c>
      <c r="S406" s="11" t="n">
        <v>1830</v>
      </c>
      <c r="T406" s="11" t="n">
        <v>23</v>
      </c>
      <c r="U406" s="11" t="n">
        <v>35</v>
      </c>
      <c r="V406" s="11" t="n">
        <v>23</v>
      </c>
      <c r="W406" s="11"/>
    </row>
    <row r="407" customFormat="false" ht="15" hidden="false" customHeight="false" outlineLevel="0" collapsed="false">
      <c r="A407" s="11" t="s">
        <v>108</v>
      </c>
      <c r="B407" s="11" t="s">
        <v>137</v>
      </c>
      <c r="C407" s="11" t="s">
        <v>237</v>
      </c>
      <c r="D407" s="11" t="s">
        <v>235</v>
      </c>
      <c r="E407" s="11" t="s">
        <v>38</v>
      </c>
      <c r="F407" s="21" t="n">
        <v>0.23953270380798</v>
      </c>
      <c r="G407" s="21" t="n">
        <v>0.22812111345111</v>
      </c>
      <c r="H407" s="21" t="n">
        <v>0.138225865887092</v>
      </c>
      <c r="I407" s="21" t="n">
        <v>0.18741630193648</v>
      </c>
      <c r="J407" s="22" t="n">
        <v>-0.0606020264062579</v>
      </c>
      <c r="K407" s="22" t="n">
        <v>0.0725379355399503</v>
      </c>
      <c r="L407" s="22" t="n">
        <v>-0.20277638006456</v>
      </c>
      <c r="M407" s="22" t="n">
        <v>0.0815723272520446</v>
      </c>
      <c r="N407" s="23" t="n">
        <v>0.403462772668704</v>
      </c>
      <c r="O407" s="23" t="n">
        <v>0.576375389526721</v>
      </c>
      <c r="P407" s="11" t="n">
        <v>85</v>
      </c>
      <c r="Q407" s="11" t="n">
        <v>158</v>
      </c>
      <c r="R407" s="11" t="n">
        <v>1420</v>
      </c>
      <c r="S407" s="11" t="n">
        <v>1848</v>
      </c>
      <c r="T407" s="11" t="n">
        <v>23</v>
      </c>
      <c r="U407" s="11" t="n">
        <v>36</v>
      </c>
      <c r="V407" s="11" t="n">
        <v>23</v>
      </c>
      <c r="W407" s="11"/>
    </row>
    <row r="408" customFormat="false" ht="15" hidden="false" customHeight="false" outlineLevel="0" collapsed="false">
      <c r="A408" s="11" t="s">
        <v>108</v>
      </c>
      <c r="B408" s="11" t="s">
        <v>137</v>
      </c>
      <c r="C408" s="11" t="s">
        <v>237</v>
      </c>
      <c r="D408" s="11" t="s">
        <v>235</v>
      </c>
      <c r="E408" s="11" t="s">
        <v>39</v>
      </c>
      <c r="F408" s="21" t="n">
        <v>0.10212912640357</v>
      </c>
      <c r="G408" s="21" t="n">
        <v>0.193731129980793</v>
      </c>
      <c r="H408" s="21" t="n">
        <v>0.147678995175572</v>
      </c>
      <c r="I408" s="21" t="n">
        <v>0.188226499015824</v>
      </c>
      <c r="J408" s="22" t="n">
        <v>0.051054499736971</v>
      </c>
      <c r="K408" s="22" t="n">
        <v>0.0403491059843878</v>
      </c>
      <c r="L408" s="22" t="n">
        <v>-0.0280297479924292</v>
      </c>
      <c r="M408" s="22" t="n">
        <v>0.130138747466371</v>
      </c>
      <c r="N408" s="23" t="n">
        <v>0.205756915665587</v>
      </c>
      <c r="O408" s="23" t="n">
        <v>0.531451062746366</v>
      </c>
      <c r="P408" s="11" t="n">
        <v>164</v>
      </c>
      <c r="Q408" s="11" t="n">
        <v>299</v>
      </c>
      <c r="R408" s="11" t="n">
        <v>1341</v>
      </c>
      <c r="S408" s="11" t="n">
        <v>1707</v>
      </c>
      <c r="T408" s="11" t="n">
        <v>20</v>
      </c>
      <c r="U408" s="11" t="n">
        <v>58</v>
      </c>
      <c r="V408" s="11" t="n">
        <v>20</v>
      </c>
      <c r="W408" s="11"/>
    </row>
    <row r="409" customFormat="false" ht="15" hidden="false" customHeight="false" outlineLevel="0" collapsed="false">
      <c r="A409" s="11" t="s">
        <v>108</v>
      </c>
      <c r="B409" s="11" t="s">
        <v>137</v>
      </c>
      <c r="C409" s="11" t="s">
        <v>237</v>
      </c>
      <c r="D409" s="11" t="s">
        <v>235</v>
      </c>
      <c r="E409" s="11" t="s">
        <v>40</v>
      </c>
      <c r="F409" s="21" t="n">
        <v>0.237127228577586</v>
      </c>
      <c r="G409" s="21" t="n">
        <v>0.225148733692973</v>
      </c>
      <c r="H409" s="21" t="n">
        <v>0.133275178196698</v>
      </c>
      <c r="I409" s="21" t="n">
        <v>0.185142146906292</v>
      </c>
      <c r="J409" s="22" t="n">
        <v>-0.0638454635942068</v>
      </c>
      <c r="K409" s="22" t="n">
        <v>0.0667183998843078</v>
      </c>
      <c r="L409" s="22" t="n">
        <v>-0.19461352736745</v>
      </c>
      <c r="M409" s="22" t="n">
        <v>0.0669226001790364</v>
      </c>
      <c r="N409" s="23" t="n">
        <v>0.338597857843404</v>
      </c>
      <c r="O409" s="23" t="n">
        <v>0.56432976307234</v>
      </c>
      <c r="P409" s="11" t="n">
        <v>152</v>
      </c>
      <c r="Q409" s="11" t="n">
        <v>234</v>
      </c>
      <c r="R409" s="11" t="n">
        <v>1353</v>
      </c>
      <c r="S409" s="11" t="n">
        <v>1772</v>
      </c>
      <c r="T409" s="11" t="n">
        <v>28</v>
      </c>
      <c r="U409" s="11" t="n">
        <v>53</v>
      </c>
      <c r="V409" s="11" t="n">
        <v>28</v>
      </c>
      <c r="W409" s="11"/>
    </row>
    <row r="410" customFormat="false" ht="15" hidden="false" customHeight="false" outlineLevel="0" collapsed="false">
      <c r="A410" s="11" t="s">
        <v>108</v>
      </c>
      <c r="B410" s="11" t="s">
        <v>137</v>
      </c>
      <c r="C410" s="11" t="s">
        <v>237</v>
      </c>
      <c r="D410" s="11" t="s">
        <v>235</v>
      </c>
      <c r="E410" s="11" t="s">
        <v>41</v>
      </c>
      <c r="F410" s="21" t="n">
        <v>0.199403129474964</v>
      </c>
      <c r="G410" s="21" t="n">
        <v>0.168759933867241</v>
      </c>
      <c r="H410" s="21" t="n">
        <v>0.134291896082765</v>
      </c>
      <c r="I410" s="21" t="n">
        <v>0.191273547740534</v>
      </c>
      <c r="J410" s="22" t="n">
        <v>-0.0876248472654923</v>
      </c>
      <c r="K410" s="22" t="n">
        <v>0.0583209106358717</v>
      </c>
      <c r="L410" s="22" t="n">
        <v>-0.201933832111801</v>
      </c>
      <c r="M410" s="22" t="n">
        <v>0.0266841375808162</v>
      </c>
      <c r="N410" s="23" t="n">
        <v>0.132978298312668</v>
      </c>
      <c r="O410" s="23" t="n">
        <v>0.531451062746366</v>
      </c>
      <c r="P410" s="11" t="n">
        <v>128</v>
      </c>
      <c r="Q410" s="11" t="n">
        <v>130</v>
      </c>
      <c r="R410" s="11" t="n">
        <v>1377</v>
      </c>
      <c r="S410" s="11" t="n">
        <v>1876</v>
      </c>
      <c r="T410" s="11" t="n">
        <v>29</v>
      </c>
      <c r="U410" s="11" t="n">
        <v>22</v>
      </c>
      <c r="V410" s="11" t="n">
        <v>22</v>
      </c>
      <c r="W410" s="11"/>
    </row>
    <row r="411" customFormat="false" ht="15" hidden="false" customHeight="false" outlineLevel="0" collapsed="false">
      <c r="A411" s="11" t="s">
        <v>108</v>
      </c>
      <c r="B411" s="11" t="s">
        <v>137</v>
      </c>
      <c r="C411" s="11" t="s">
        <v>237</v>
      </c>
      <c r="D411" s="11" t="s">
        <v>235</v>
      </c>
      <c r="E411" s="11" t="s">
        <v>42</v>
      </c>
      <c r="F411" s="21" t="n">
        <v>0.111116487150095</v>
      </c>
      <c r="G411" s="21" t="n">
        <v>0.109859044003066</v>
      </c>
      <c r="H411" s="21" t="n">
        <v>0.145243504259869</v>
      </c>
      <c r="I411" s="21" t="n">
        <v>0.194918716293416</v>
      </c>
      <c r="J411" s="22" t="n">
        <v>-0.050932655180578</v>
      </c>
      <c r="K411" s="22" t="n">
        <v>0.0408604921729652</v>
      </c>
      <c r="L411" s="22" t="n">
        <v>-0.13101921983959</v>
      </c>
      <c r="M411" s="22" t="n">
        <v>0.0291539094784337</v>
      </c>
      <c r="N411" s="23" t="n">
        <v>0.212580425098547</v>
      </c>
      <c r="O411" s="23" t="n">
        <v>0.531451062746366</v>
      </c>
      <c r="P411" s="11" t="n">
        <v>165</v>
      </c>
      <c r="Q411" s="11" t="n">
        <v>275</v>
      </c>
      <c r="R411" s="11" t="n">
        <v>1340</v>
      </c>
      <c r="S411" s="11" t="n">
        <v>1731</v>
      </c>
      <c r="T411" s="11" t="n">
        <v>20</v>
      </c>
      <c r="U411" s="11" t="n">
        <v>30</v>
      </c>
      <c r="V411" s="11" t="n">
        <v>20</v>
      </c>
      <c r="W411" s="11"/>
    </row>
    <row r="412" customFormat="false" ht="15" hidden="false" customHeight="false" outlineLevel="0" collapsed="false">
      <c r="A412" s="11" t="s">
        <v>108</v>
      </c>
      <c r="B412" s="11" t="s">
        <v>139</v>
      </c>
      <c r="C412" s="11" t="s">
        <v>238</v>
      </c>
      <c r="D412" s="11" t="s">
        <v>235</v>
      </c>
      <c r="E412" s="11" t="s">
        <v>33</v>
      </c>
      <c r="F412" s="21" t="n">
        <v>0.183690558273044</v>
      </c>
      <c r="G412" s="21" t="n">
        <v>0.299464552164625</v>
      </c>
      <c r="H412" s="21" t="n">
        <v>0.204446630957431</v>
      </c>
      <c r="I412" s="21" t="n">
        <v>0.2163761287174</v>
      </c>
      <c r="J412" s="22" t="n">
        <v>0.103844496131612</v>
      </c>
      <c r="K412" s="22" t="n">
        <v>0.08513391952133</v>
      </c>
      <c r="L412" s="22" t="n">
        <v>-0.0630179861301946</v>
      </c>
      <c r="M412" s="22" t="n">
        <v>0.270706978393419</v>
      </c>
      <c r="N412" s="23" t="n">
        <v>0.222548980894702</v>
      </c>
      <c r="O412" s="23" t="n">
        <v>0.502388704348534</v>
      </c>
      <c r="P412" s="11" t="n">
        <v>89</v>
      </c>
      <c r="Q412" s="11" t="n">
        <v>70</v>
      </c>
      <c r="R412" s="11" t="n">
        <v>632</v>
      </c>
      <c r="S412" s="11" t="n">
        <v>747</v>
      </c>
      <c r="T412" s="11" t="n">
        <v>19</v>
      </c>
      <c r="U412" s="11" t="n">
        <v>21</v>
      </c>
      <c r="V412" s="11" t="n">
        <v>19</v>
      </c>
      <c r="W412" s="11"/>
    </row>
    <row r="413" customFormat="false" ht="15" hidden="false" customHeight="false" outlineLevel="0" collapsed="false">
      <c r="A413" s="11" t="s">
        <v>108</v>
      </c>
      <c r="B413" s="11" t="s">
        <v>139</v>
      </c>
      <c r="C413" s="11" t="s">
        <v>238</v>
      </c>
      <c r="D413" s="11" t="s">
        <v>235</v>
      </c>
      <c r="E413" s="11" t="s">
        <v>34</v>
      </c>
      <c r="F413" s="21" t="n">
        <v>0.19490631608765</v>
      </c>
      <c r="G413" s="21" t="n">
        <v>0.103683401145204</v>
      </c>
      <c r="H413" s="21" t="n">
        <v>0.20257055584587</v>
      </c>
      <c r="I413" s="21" t="n">
        <v>0.222465645597854</v>
      </c>
      <c r="J413" s="22" t="n">
        <v>-0.11111800469443</v>
      </c>
      <c r="K413" s="22" t="n">
        <v>0.119308423501383</v>
      </c>
      <c r="L413" s="22" t="n">
        <v>-0.34496251475714</v>
      </c>
      <c r="M413" s="22" t="n">
        <v>0.122726505368281</v>
      </c>
      <c r="N413" s="23" t="n">
        <v>0.351672093043974</v>
      </c>
      <c r="O413" s="23" t="n">
        <v>0.502388704348534</v>
      </c>
      <c r="P413" s="11" t="n">
        <v>34</v>
      </c>
      <c r="Q413" s="11" t="n">
        <v>49</v>
      </c>
      <c r="R413" s="11" t="n">
        <v>687</v>
      </c>
      <c r="S413" s="11" t="n">
        <v>768</v>
      </c>
      <c r="T413" s="11" t="n">
        <v>5</v>
      </c>
      <c r="U413" s="11" t="n">
        <v>6</v>
      </c>
      <c r="V413" s="11" t="n">
        <v>5</v>
      </c>
      <c r="W413" s="11"/>
    </row>
    <row r="414" customFormat="false" ht="15" hidden="false" customHeight="false" outlineLevel="0" collapsed="false">
      <c r="A414" s="11" t="s">
        <v>108</v>
      </c>
      <c r="B414" s="11" t="s">
        <v>139</v>
      </c>
      <c r="C414" s="11" t="s">
        <v>238</v>
      </c>
      <c r="D414" s="11" t="s">
        <v>235</v>
      </c>
      <c r="E414" s="11" t="s">
        <v>35</v>
      </c>
      <c r="F414" s="21" t="n">
        <v>0.15678714072872</v>
      </c>
      <c r="G414" s="21" t="n">
        <v>0.251803135777737</v>
      </c>
      <c r="H414" s="21" t="n">
        <v>0.208954522311476</v>
      </c>
      <c r="I414" s="21" t="n">
        <v>0.213494550157881</v>
      </c>
      <c r="J414" s="22" t="n">
        <v>0.0904759672026115</v>
      </c>
      <c r="K414" s="22" t="n">
        <v>0.0756382998810745</v>
      </c>
      <c r="L414" s="22" t="n">
        <v>-0.0577751005642946</v>
      </c>
      <c r="M414" s="22" t="n">
        <v>0.238727034969518</v>
      </c>
      <c r="N414" s="23" t="n">
        <v>0.231631762388966</v>
      </c>
      <c r="O414" s="23" t="n">
        <v>0.502388704348534</v>
      </c>
      <c r="P414" s="11" t="n">
        <v>63</v>
      </c>
      <c r="Q414" s="11" t="n">
        <v>115</v>
      </c>
      <c r="R414" s="11" t="n">
        <v>658</v>
      </c>
      <c r="S414" s="11" t="n">
        <v>702</v>
      </c>
      <c r="T414" s="11" t="n">
        <v>12</v>
      </c>
      <c r="U414" s="11" t="n">
        <v>29</v>
      </c>
      <c r="V414" s="11" t="n">
        <v>12</v>
      </c>
      <c r="W414" s="11"/>
    </row>
    <row r="415" customFormat="false" ht="15" hidden="false" customHeight="false" outlineLevel="0" collapsed="false">
      <c r="A415" s="11" t="s">
        <v>108</v>
      </c>
      <c r="B415" s="11" t="s">
        <v>139</v>
      </c>
      <c r="C415" s="11" t="s">
        <v>238</v>
      </c>
      <c r="D415" s="11" t="s">
        <v>235</v>
      </c>
      <c r="E415" s="11" t="s">
        <v>36</v>
      </c>
      <c r="F415" s="21" t="n">
        <v>0.216604901613776</v>
      </c>
      <c r="G415" s="21" t="n">
        <v>0.231137904588624</v>
      </c>
      <c r="H415" s="21" t="n">
        <v>0.200865362567274</v>
      </c>
      <c r="I415" s="21" t="n">
        <v>0.220529539916198</v>
      </c>
      <c r="J415" s="22" t="n">
        <v>-0.00513117437407574</v>
      </c>
      <c r="K415" s="22" t="n">
        <v>0.0898899204355551</v>
      </c>
      <c r="L415" s="22" t="n">
        <v>-0.181315418427764</v>
      </c>
      <c r="M415" s="22" t="n">
        <v>0.171053069679612</v>
      </c>
      <c r="N415" s="23" t="n">
        <v>0.954479184310081</v>
      </c>
      <c r="O415" s="23" t="n">
        <v>0.956779597828801</v>
      </c>
      <c r="P415" s="11" t="n">
        <v>74</v>
      </c>
      <c r="Q415" s="11" t="n">
        <v>56</v>
      </c>
      <c r="R415" s="11" t="n">
        <v>647</v>
      </c>
      <c r="S415" s="11" t="n">
        <v>761</v>
      </c>
      <c r="T415" s="11" t="n">
        <v>15</v>
      </c>
      <c r="U415" s="11" t="n">
        <v>13</v>
      </c>
      <c r="V415" s="11" t="n">
        <v>13</v>
      </c>
      <c r="W415" s="11"/>
    </row>
    <row r="416" customFormat="false" ht="15" hidden="false" customHeight="false" outlineLevel="0" collapsed="false">
      <c r="A416" s="11" t="s">
        <v>108</v>
      </c>
      <c r="B416" s="11" t="s">
        <v>139</v>
      </c>
      <c r="C416" s="11" t="s">
        <v>238</v>
      </c>
      <c r="D416" s="11" t="s">
        <v>235</v>
      </c>
      <c r="E416" s="11" t="s">
        <v>37</v>
      </c>
      <c r="F416" s="21" t="n">
        <v>0.309489258205452</v>
      </c>
      <c r="G416" s="21" t="n">
        <v>0.225161661257661</v>
      </c>
      <c r="H416" s="21" t="n">
        <v>0.181785085441352</v>
      </c>
      <c r="I416" s="21" t="n">
        <v>0.22155194391015</v>
      </c>
      <c r="J416" s="22" t="n">
        <v>-0.12409445541659</v>
      </c>
      <c r="K416" s="22" t="n">
        <v>0.13316809143187</v>
      </c>
      <c r="L416" s="22" t="n">
        <v>-0.385103914623054</v>
      </c>
      <c r="M416" s="22" t="n">
        <v>0.136915003789875</v>
      </c>
      <c r="N416" s="23" t="n">
        <v>0.351407182882764</v>
      </c>
      <c r="O416" s="23" t="n">
        <v>0.502388704348534</v>
      </c>
      <c r="P416" s="11" t="n">
        <v>84</v>
      </c>
      <c r="Q416" s="11" t="n">
        <v>53</v>
      </c>
      <c r="R416" s="11" t="n">
        <v>637</v>
      </c>
      <c r="S416" s="11" t="n">
        <v>764</v>
      </c>
      <c r="T416" s="11" t="n">
        <v>16</v>
      </c>
      <c r="U416" s="11" t="n">
        <v>12</v>
      </c>
      <c r="V416" s="11" t="n">
        <v>12</v>
      </c>
      <c r="W416" s="11"/>
    </row>
    <row r="417" customFormat="false" ht="15" hidden="false" customHeight="false" outlineLevel="0" collapsed="false">
      <c r="A417" s="11" t="s">
        <v>108</v>
      </c>
      <c r="B417" s="11" t="s">
        <v>139</v>
      </c>
      <c r="C417" s="11" t="s">
        <v>238</v>
      </c>
      <c r="D417" s="11" t="s">
        <v>235</v>
      </c>
      <c r="E417" s="11" t="s">
        <v>38</v>
      </c>
      <c r="F417" s="21" t="n">
        <v>0.192583998697785</v>
      </c>
      <c r="G417" s="21" t="n">
        <v>0.216999705617068</v>
      </c>
      <c r="H417" s="21" t="n">
        <v>0.202826838333134</v>
      </c>
      <c r="I417" s="21" t="n">
        <v>0.222161168083432</v>
      </c>
      <c r="J417" s="22" t="n">
        <v>0.00508137716898485</v>
      </c>
      <c r="K417" s="22" t="n">
        <v>0.0937605475783141</v>
      </c>
      <c r="L417" s="22" t="n">
        <v>-0.178689296084511</v>
      </c>
      <c r="M417" s="22" t="n">
        <v>0.18885205042248</v>
      </c>
      <c r="N417" s="23" t="n">
        <v>0.956779597828801</v>
      </c>
      <c r="O417" s="23" t="n">
        <v>0.956779597828801</v>
      </c>
      <c r="P417" s="11" t="n">
        <v>42</v>
      </c>
      <c r="Q417" s="11" t="n">
        <v>75</v>
      </c>
      <c r="R417" s="11" t="n">
        <v>679</v>
      </c>
      <c r="S417" s="11" t="n">
        <v>742</v>
      </c>
      <c r="T417" s="11" t="n">
        <v>7</v>
      </c>
      <c r="U417" s="11" t="n">
        <v>16</v>
      </c>
      <c r="V417" s="11" t="n">
        <v>7</v>
      </c>
      <c r="W417" s="11"/>
    </row>
    <row r="418" customFormat="false" ht="15" hidden="false" customHeight="false" outlineLevel="0" collapsed="false">
      <c r="A418" s="11" t="s">
        <v>108</v>
      </c>
      <c r="B418" s="11" t="s">
        <v>139</v>
      </c>
      <c r="C418" s="11" t="s">
        <v>238</v>
      </c>
      <c r="D418" s="11" t="s">
        <v>235</v>
      </c>
      <c r="E418" s="11" t="s">
        <v>39</v>
      </c>
      <c r="F418" s="21" t="n">
        <v>0.06196561648541</v>
      </c>
      <c r="G418" s="21" t="n">
        <v>0.208507909257476</v>
      </c>
      <c r="H418" s="21" t="n">
        <v>0.226754751841019</v>
      </c>
      <c r="I418" s="21" t="n">
        <v>0.222993439358919</v>
      </c>
      <c r="J418" s="22" t="n">
        <v>0.150303605254167</v>
      </c>
      <c r="K418" s="22" t="n">
        <v>0.0627429534451886</v>
      </c>
      <c r="L418" s="22" t="n">
        <v>0.027327416501597</v>
      </c>
      <c r="M418" s="22" t="n">
        <v>0.273279794006736</v>
      </c>
      <c r="N418" s="23" t="n">
        <v>0.0165956503932273</v>
      </c>
      <c r="O418" s="23" t="n">
        <v>0.165956503932273</v>
      </c>
      <c r="P418" s="11" t="n">
        <v>79</v>
      </c>
      <c r="Q418" s="11" t="n">
        <v>101</v>
      </c>
      <c r="R418" s="11" t="n">
        <v>642</v>
      </c>
      <c r="S418" s="11" t="n">
        <v>716</v>
      </c>
      <c r="T418" s="11" t="n">
        <v>8</v>
      </c>
      <c r="U418" s="11" t="n">
        <v>21</v>
      </c>
      <c r="V418" s="11" t="n">
        <v>8</v>
      </c>
      <c r="W418" s="11"/>
    </row>
    <row r="419" customFormat="false" ht="15" hidden="false" customHeight="false" outlineLevel="0" collapsed="false">
      <c r="A419" s="11" t="s">
        <v>108</v>
      </c>
      <c r="B419" s="11" t="s">
        <v>139</v>
      </c>
      <c r="C419" s="11" t="s">
        <v>238</v>
      </c>
      <c r="D419" s="11" t="s">
        <v>235</v>
      </c>
      <c r="E419" s="11" t="s">
        <v>40</v>
      </c>
      <c r="F419" s="21" t="n">
        <v>0.170830395866668</v>
      </c>
      <c r="G419" s="21" t="n">
        <v>0.180724279872863</v>
      </c>
      <c r="H419" s="21" t="n">
        <v>0.205732176549516</v>
      </c>
      <c r="I419" s="21" t="n">
        <v>0.228006963643901</v>
      </c>
      <c r="J419" s="22" t="n">
        <v>-0.012380903088191</v>
      </c>
      <c r="K419" s="22" t="n">
        <v>0.0729094454038228</v>
      </c>
      <c r="L419" s="22" t="n">
        <v>-0.155283416079684</v>
      </c>
      <c r="M419" s="22" t="n">
        <v>0.130521609903302</v>
      </c>
      <c r="N419" s="23" t="n">
        <v>0.865157942489381</v>
      </c>
      <c r="O419" s="23" t="n">
        <v>0.956779597828801</v>
      </c>
      <c r="P419" s="11" t="n">
        <v>83</v>
      </c>
      <c r="Q419" s="11" t="n">
        <v>137</v>
      </c>
      <c r="R419" s="11" t="n">
        <v>638</v>
      </c>
      <c r="S419" s="11" t="n">
        <v>680</v>
      </c>
      <c r="T419" s="11" t="n">
        <v>13</v>
      </c>
      <c r="U419" s="11" t="n">
        <v>25</v>
      </c>
      <c r="V419" s="11" t="n">
        <v>13</v>
      </c>
      <c r="W419" s="11"/>
    </row>
    <row r="420" customFormat="false" ht="15" hidden="false" customHeight="false" outlineLevel="0" collapsed="false">
      <c r="A420" s="11" t="s">
        <v>108</v>
      </c>
      <c r="B420" s="11" t="s">
        <v>139</v>
      </c>
      <c r="C420" s="11" t="s">
        <v>238</v>
      </c>
      <c r="D420" s="11" t="s">
        <v>235</v>
      </c>
      <c r="E420" s="11" t="s">
        <v>41</v>
      </c>
      <c r="F420" s="21" t="n">
        <v>0.2296210183317</v>
      </c>
      <c r="G420" s="21" t="n">
        <v>0.17456486865026</v>
      </c>
      <c r="H420" s="21" t="n">
        <v>0.19727089676263</v>
      </c>
      <c r="I420" s="21" t="n">
        <v>0.231196785271874</v>
      </c>
      <c r="J420" s="22" t="n">
        <v>-0.0889820381906848</v>
      </c>
      <c r="K420" s="22" t="n">
        <v>0.0839571020405378</v>
      </c>
      <c r="L420" s="22" t="n">
        <v>-0.253537958190139</v>
      </c>
      <c r="M420" s="22" t="n">
        <v>0.0755738818087694</v>
      </c>
      <c r="N420" s="23" t="n">
        <v>0.28921228421322</v>
      </c>
      <c r="O420" s="23" t="n">
        <v>0.502388704348534</v>
      </c>
      <c r="P420" s="11" t="n">
        <v>93</v>
      </c>
      <c r="Q420" s="11" t="n">
        <v>75</v>
      </c>
      <c r="R420" s="11" t="n">
        <v>628</v>
      </c>
      <c r="S420" s="11" t="n">
        <v>742</v>
      </c>
      <c r="T420" s="11" t="n">
        <v>22</v>
      </c>
      <c r="U420" s="11" t="n">
        <v>13</v>
      </c>
      <c r="V420" s="11" t="n">
        <v>13</v>
      </c>
      <c r="W420" s="11"/>
    </row>
    <row r="421" customFormat="false" ht="15" hidden="false" customHeight="false" outlineLevel="0" collapsed="false">
      <c r="A421" s="11" t="s">
        <v>108</v>
      </c>
      <c r="B421" s="11" t="s">
        <v>139</v>
      </c>
      <c r="C421" s="11" t="s">
        <v>238</v>
      </c>
      <c r="D421" s="11" t="s">
        <v>235</v>
      </c>
      <c r="E421" s="11" t="s">
        <v>42</v>
      </c>
      <c r="F421" s="21" t="n">
        <v>0.323935315636006</v>
      </c>
      <c r="G421" s="21" t="n">
        <v>0.242623797404957</v>
      </c>
      <c r="H421" s="21" t="n">
        <v>0.193483568048449</v>
      </c>
      <c r="I421" s="21" t="n">
        <v>0.22071402835681</v>
      </c>
      <c r="J421" s="22" t="n">
        <v>-0.10854197853941</v>
      </c>
      <c r="K421" s="22" t="n">
        <v>0.0957037178540928</v>
      </c>
      <c r="L421" s="22" t="n">
        <v>-0.296121265533432</v>
      </c>
      <c r="M421" s="22" t="n">
        <v>0.0790373084546119</v>
      </c>
      <c r="N421" s="23" t="n">
        <v>0.256733355747705</v>
      </c>
      <c r="O421" s="23" t="n">
        <v>0.502388704348534</v>
      </c>
      <c r="P421" s="11" t="n">
        <v>80</v>
      </c>
      <c r="Q421" s="11" t="n">
        <v>86</v>
      </c>
      <c r="R421" s="11" t="n">
        <v>641</v>
      </c>
      <c r="S421" s="11" t="n">
        <v>731</v>
      </c>
      <c r="T421" s="11" t="n">
        <v>21</v>
      </c>
      <c r="U421" s="11" t="n">
        <v>21</v>
      </c>
      <c r="V421" s="11" t="n">
        <v>21</v>
      </c>
      <c r="W421" s="11"/>
    </row>
    <row r="422" customFormat="false" ht="15" hidden="false" customHeight="false" outlineLevel="0" collapsed="false">
      <c r="A422" s="11" t="s">
        <v>141</v>
      </c>
      <c r="B422" s="11" t="s">
        <v>142</v>
      </c>
      <c r="C422" s="11" t="s">
        <v>239</v>
      </c>
      <c r="D422" s="11" t="s">
        <v>240</v>
      </c>
      <c r="E422" s="11" t="s">
        <v>33</v>
      </c>
      <c r="F422" s="21" t="n">
        <v>0.540692201443472</v>
      </c>
      <c r="G422" s="21" t="n">
        <v>0.370848649731209</v>
      </c>
      <c r="H422" s="21" t="n">
        <v>0.453922558070365</v>
      </c>
      <c r="I422" s="21" t="n">
        <v>0.493321894566874</v>
      </c>
      <c r="J422" s="22" t="n">
        <v>-0.209242888208772</v>
      </c>
      <c r="K422" s="22" t="n">
        <v>0.0456459846693248</v>
      </c>
      <c r="L422" s="22" t="n">
        <v>-0.298709018160648</v>
      </c>
      <c r="M422" s="22" t="n">
        <v>-0.119776758256895</v>
      </c>
      <c r="N422" s="23" t="n">
        <v>4.56083211599941E-006</v>
      </c>
      <c r="O422" s="23" t="n">
        <v>4.56083211599941E-005</v>
      </c>
      <c r="P422" s="11" t="n">
        <v>439</v>
      </c>
      <c r="Q422" s="11" t="n">
        <v>383</v>
      </c>
      <c r="R422" s="11" t="n">
        <v>2815</v>
      </c>
      <c r="S422" s="11" t="n">
        <v>3569</v>
      </c>
      <c r="T422" s="11" t="n">
        <v>229</v>
      </c>
      <c r="U422" s="11" t="n">
        <v>142</v>
      </c>
      <c r="V422" s="11" t="n">
        <v>142</v>
      </c>
      <c r="W422" s="11" t="s">
        <v>241</v>
      </c>
    </row>
    <row r="423" customFormat="false" ht="15" hidden="false" customHeight="false" outlineLevel="0" collapsed="false">
      <c r="A423" s="11" t="s">
        <v>141</v>
      </c>
      <c r="B423" s="11" t="s">
        <v>142</v>
      </c>
      <c r="C423" s="11" t="s">
        <v>239</v>
      </c>
      <c r="D423" s="11" t="s">
        <v>240</v>
      </c>
      <c r="E423" s="11" t="s">
        <v>34</v>
      </c>
      <c r="F423" s="21" t="n">
        <v>0.630978660239281</v>
      </c>
      <c r="G423" s="21" t="n">
        <v>0.715048350993885</v>
      </c>
      <c r="H423" s="21" t="n">
        <v>0.462124790499239</v>
      </c>
      <c r="I423" s="21" t="n">
        <v>0.483186487682939</v>
      </c>
      <c r="J423" s="22" t="n">
        <v>0.0630079935709041</v>
      </c>
      <c r="K423" s="22" t="n">
        <v>0.0637376562817558</v>
      </c>
      <c r="L423" s="22" t="n">
        <v>-0.0619178127413373</v>
      </c>
      <c r="M423" s="22" t="n">
        <v>0.187933799883145</v>
      </c>
      <c r="N423" s="23" t="n">
        <v>0.322882334852058</v>
      </c>
      <c r="O423" s="23" t="n">
        <v>0.459409647857192</v>
      </c>
      <c r="P423" s="11" t="n">
        <v>155</v>
      </c>
      <c r="Q423" s="11" t="n">
        <v>218</v>
      </c>
      <c r="R423" s="11" t="n">
        <v>3099</v>
      </c>
      <c r="S423" s="11" t="n">
        <v>3734</v>
      </c>
      <c r="T423" s="11" t="n">
        <v>89</v>
      </c>
      <c r="U423" s="11" t="n">
        <v>152</v>
      </c>
      <c r="V423" s="11" t="n">
        <v>89</v>
      </c>
      <c r="W423" s="11" t="s">
        <v>241</v>
      </c>
    </row>
    <row r="424" customFormat="false" ht="15" hidden="false" customHeight="false" outlineLevel="0" collapsed="false">
      <c r="A424" s="11" t="s">
        <v>141</v>
      </c>
      <c r="B424" s="11" t="s">
        <v>142</v>
      </c>
      <c r="C424" s="11" t="s">
        <v>239</v>
      </c>
      <c r="D424" s="11" t="s">
        <v>240</v>
      </c>
      <c r="E424" s="11" t="s">
        <v>35</v>
      </c>
      <c r="F424" s="21" t="n">
        <v>0.39287396049835</v>
      </c>
      <c r="G424" s="21" t="n">
        <v>0.457936438195754</v>
      </c>
      <c r="H424" s="21" t="n">
        <v>0.474515334300045</v>
      </c>
      <c r="I424" s="21" t="n">
        <v>0.489891809880363</v>
      </c>
      <c r="J424" s="22" t="n">
        <v>0.0496860021170857</v>
      </c>
      <c r="K424" s="22" t="n">
        <v>0.0459405355298384</v>
      </c>
      <c r="L424" s="22" t="n">
        <v>-0.0403574475213976</v>
      </c>
      <c r="M424" s="22" t="n">
        <v>0.139729451755569</v>
      </c>
      <c r="N424" s="23" t="n">
        <v>0.279462055001766</v>
      </c>
      <c r="O424" s="23" t="n">
        <v>0.459409647857192</v>
      </c>
      <c r="P424" s="11" t="n">
        <v>302</v>
      </c>
      <c r="Q424" s="11" t="n">
        <v>463</v>
      </c>
      <c r="R424" s="11" t="n">
        <v>2952</v>
      </c>
      <c r="S424" s="11" t="n">
        <v>3489</v>
      </c>
      <c r="T424" s="11" t="n">
        <v>118</v>
      </c>
      <c r="U424" s="11" t="n">
        <v>212</v>
      </c>
      <c r="V424" s="11" t="n">
        <v>118</v>
      </c>
      <c r="W424" s="11" t="s">
        <v>241</v>
      </c>
    </row>
    <row r="425" customFormat="false" ht="15" hidden="false" customHeight="false" outlineLevel="0" collapsed="false">
      <c r="A425" s="11" t="s">
        <v>141</v>
      </c>
      <c r="B425" s="11" t="s">
        <v>142</v>
      </c>
      <c r="C425" s="11" t="s">
        <v>239</v>
      </c>
      <c r="D425" s="11" t="s">
        <v>240</v>
      </c>
      <c r="E425" s="11" t="s">
        <v>36</v>
      </c>
      <c r="F425" s="21" t="n">
        <v>0.458035541619156</v>
      </c>
      <c r="G425" s="21" t="n">
        <v>0.555442184441772</v>
      </c>
      <c r="H425" s="21" t="n">
        <v>0.464971319764767</v>
      </c>
      <c r="I425" s="21" t="n">
        <v>0.468693619832495</v>
      </c>
      <c r="J425" s="22" t="n">
        <v>0.0936843427548883</v>
      </c>
      <c r="K425" s="22" t="n">
        <v>0.0501812460912036</v>
      </c>
      <c r="L425" s="22" t="n">
        <v>-0.00467089958387078</v>
      </c>
      <c r="M425" s="22" t="n">
        <v>0.192039585093647</v>
      </c>
      <c r="N425" s="23" t="n">
        <v>0.0619128417291753</v>
      </c>
      <c r="O425" s="23" t="n">
        <v>0.206376139097251</v>
      </c>
      <c r="P425" s="11" t="n">
        <v>412</v>
      </c>
      <c r="Q425" s="11" t="n">
        <v>353</v>
      </c>
      <c r="R425" s="11" t="n">
        <v>2842</v>
      </c>
      <c r="S425" s="11" t="n">
        <v>3599</v>
      </c>
      <c r="T425" s="11" t="n">
        <v>200</v>
      </c>
      <c r="U425" s="11" t="n">
        <v>196</v>
      </c>
      <c r="V425" s="11" t="n">
        <v>196</v>
      </c>
      <c r="W425" s="11" t="s">
        <v>241</v>
      </c>
    </row>
    <row r="426" customFormat="false" ht="15" hidden="false" customHeight="false" outlineLevel="0" collapsed="false">
      <c r="A426" s="11" t="s">
        <v>141</v>
      </c>
      <c r="B426" s="11" t="s">
        <v>142</v>
      </c>
      <c r="C426" s="11" t="s">
        <v>239</v>
      </c>
      <c r="D426" s="11" t="s">
        <v>240</v>
      </c>
      <c r="E426" s="11" t="s">
        <v>37</v>
      </c>
      <c r="F426" s="21" t="n">
        <v>0.470694605160692</v>
      </c>
      <c r="G426" s="21" t="n">
        <v>0.557136632661783</v>
      </c>
      <c r="H426" s="21" t="n">
        <v>0.462928331844095</v>
      </c>
      <c r="I426" s="21" t="n">
        <v>0.470283181328805</v>
      </c>
      <c r="J426" s="22" t="n">
        <v>0.0790871780163818</v>
      </c>
      <c r="K426" s="22" t="n">
        <v>0.0492161858629972</v>
      </c>
      <c r="L426" s="22" t="n">
        <v>-0.0173765462750927</v>
      </c>
      <c r="M426" s="22" t="n">
        <v>0.175550902307856</v>
      </c>
      <c r="N426" s="23" t="n">
        <v>0.108068777448618</v>
      </c>
      <c r="O426" s="23" t="n">
        <v>0.270171943621546</v>
      </c>
      <c r="P426" s="11" t="n">
        <v>386</v>
      </c>
      <c r="Q426" s="11" t="n">
        <v>350</v>
      </c>
      <c r="R426" s="11" t="n">
        <v>2868</v>
      </c>
      <c r="S426" s="11" t="n">
        <v>3602</v>
      </c>
      <c r="T426" s="11" t="n">
        <v>201</v>
      </c>
      <c r="U426" s="11" t="n">
        <v>195</v>
      </c>
      <c r="V426" s="11" t="n">
        <v>195</v>
      </c>
      <c r="W426" s="11" t="s">
        <v>241</v>
      </c>
    </row>
    <row r="427" customFormat="false" ht="15" hidden="false" customHeight="false" outlineLevel="0" collapsed="false">
      <c r="A427" s="11" t="s">
        <v>141</v>
      </c>
      <c r="B427" s="11" t="s">
        <v>142</v>
      </c>
      <c r="C427" s="11" t="s">
        <v>239</v>
      </c>
      <c r="D427" s="11" t="s">
        <v>240</v>
      </c>
      <c r="E427" s="11" t="s">
        <v>38</v>
      </c>
      <c r="F427" s="21" t="n">
        <v>0.517936384960355</v>
      </c>
      <c r="G427" s="21" t="n">
        <v>0.538542753125805</v>
      </c>
      <c r="H427" s="21" t="n">
        <v>0.46192716525198</v>
      </c>
      <c r="I427" s="21" t="n">
        <v>0.482498360892587</v>
      </c>
      <c r="J427" s="22" t="n">
        <v>3.51725248448065E-005</v>
      </c>
      <c r="K427" s="22" t="n">
        <v>0.0669479571101223</v>
      </c>
      <c r="L427" s="22" t="n">
        <v>-0.131182823410995</v>
      </c>
      <c r="M427" s="22" t="n">
        <v>0.131253168460685</v>
      </c>
      <c r="N427" s="23" t="n">
        <v>0.999580814494444</v>
      </c>
      <c r="O427" s="23" t="n">
        <v>0.999580814494444</v>
      </c>
      <c r="P427" s="11" t="n">
        <v>170</v>
      </c>
      <c r="Q427" s="11" t="n">
        <v>268</v>
      </c>
      <c r="R427" s="11" t="n">
        <v>3084</v>
      </c>
      <c r="S427" s="11" t="n">
        <v>3684</v>
      </c>
      <c r="T427" s="11" t="n">
        <v>84</v>
      </c>
      <c r="U427" s="11" t="n">
        <v>144</v>
      </c>
      <c r="V427" s="11" t="n">
        <v>84</v>
      </c>
      <c r="W427" s="11" t="s">
        <v>241</v>
      </c>
    </row>
    <row r="428" customFormat="false" ht="15" hidden="false" customHeight="false" outlineLevel="0" collapsed="false">
      <c r="A428" s="11" t="s">
        <v>141</v>
      </c>
      <c r="B428" s="11" t="s">
        <v>142</v>
      </c>
      <c r="C428" s="11" t="s">
        <v>239</v>
      </c>
      <c r="D428" s="11" t="s">
        <v>240</v>
      </c>
      <c r="E428" s="11" t="s">
        <v>39</v>
      </c>
      <c r="F428" s="21" t="n">
        <v>0.433258512126395</v>
      </c>
      <c r="G428" s="21" t="n">
        <v>0.378120288986511</v>
      </c>
      <c r="H428" s="21" t="n">
        <v>0.468225282460051</v>
      </c>
      <c r="I428" s="21" t="n">
        <v>0.492759362888602</v>
      </c>
      <c r="J428" s="22" t="n">
        <v>-0.0796723035684354</v>
      </c>
      <c r="K428" s="22" t="n">
        <v>0.0582263315152111</v>
      </c>
      <c r="L428" s="22" t="n">
        <v>-0.193795913338249</v>
      </c>
      <c r="M428" s="22" t="n">
        <v>0.0344513062013785</v>
      </c>
      <c r="N428" s="23" t="n">
        <v>0.171211666465289</v>
      </c>
      <c r="O428" s="23" t="n">
        <v>0.342423332930578</v>
      </c>
      <c r="P428" s="11" t="n">
        <v>347</v>
      </c>
      <c r="Q428" s="11" t="n">
        <v>529</v>
      </c>
      <c r="R428" s="11" t="n">
        <v>2907</v>
      </c>
      <c r="S428" s="11" t="n">
        <v>3423</v>
      </c>
      <c r="T428" s="11" t="n">
        <v>177</v>
      </c>
      <c r="U428" s="11" t="n">
        <v>200</v>
      </c>
      <c r="V428" s="11" t="n">
        <v>177</v>
      </c>
      <c r="W428" s="11" t="s">
        <v>241</v>
      </c>
    </row>
    <row r="429" customFormat="false" ht="15" hidden="false" customHeight="false" outlineLevel="0" collapsed="false">
      <c r="A429" s="11" t="s">
        <v>141</v>
      </c>
      <c r="B429" s="11" t="s">
        <v>142</v>
      </c>
      <c r="C429" s="11" t="s">
        <v>239</v>
      </c>
      <c r="D429" s="11" t="s">
        <v>240</v>
      </c>
      <c r="E429" s="11" t="s">
        <v>40</v>
      </c>
      <c r="F429" s="21" t="n">
        <v>0.393861367021201</v>
      </c>
      <c r="G429" s="21" t="n">
        <v>0.451608725271367</v>
      </c>
      <c r="H429" s="21" t="n">
        <v>0.471091995348446</v>
      </c>
      <c r="I429" s="21" t="n">
        <v>0.487887295463942</v>
      </c>
      <c r="J429" s="22" t="n">
        <v>0.0409520581346708</v>
      </c>
      <c r="K429" s="22" t="n">
        <v>0.0454460355133309</v>
      </c>
      <c r="L429" s="22" t="n">
        <v>-0.0481221714714577</v>
      </c>
      <c r="M429" s="22" t="n">
        <v>0.130026287740799</v>
      </c>
      <c r="N429" s="23" t="n">
        <v>0.367527718285754</v>
      </c>
      <c r="O429" s="23" t="n">
        <v>0.459409647857192</v>
      </c>
      <c r="P429" s="11" t="n">
        <v>357</v>
      </c>
      <c r="Q429" s="11" t="n">
        <v>553</v>
      </c>
      <c r="R429" s="11" t="n">
        <v>2897</v>
      </c>
      <c r="S429" s="11" t="n">
        <v>3399</v>
      </c>
      <c r="T429" s="11" t="n">
        <v>150</v>
      </c>
      <c r="U429" s="11" t="n">
        <v>250</v>
      </c>
      <c r="V429" s="11" t="n">
        <v>150</v>
      </c>
      <c r="W429" s="11" t="s">
        <v>241</v>
      </c>
    </row>
    <row r="430" customFormat="false" ht="15" hidden="false" customHeight="false" outlineLevel="0" collapsed="false">
      <c r="A430" s="11" t="s">
        <v>141</v>
      </c>
      <c r="B430" s="11" t="s">
        <v>142</v>
      </c>
      <c r="C430" s="11" t="s">
        <v>239</v>
      </c>
      <c r="D430" s="11" t="s">
        <v>240</v>
      </c>
      <c r="E430" s="11" t="s">
        <v>41</v>
      </c>
      <c r="F430" s="21" t="n">
        <v>0.471748037485971</v>
      </c>
      <c r="G430" s="21" t="n">
        <v>0.510356293846767</v>
      </c>
      <c r="H430" s="21" t="n">
        <v>0.462878365752281</v>
      </c>
      <c r="I430" s="21" t="n">
        <v>0.480707086401578</v>
      </c>
      <c r="J430" s="22" t="n">
        <v>0.0207795357114973</v>
      </c>
      <c r="K430" s="22" t="n">
        <v>0.0550682614042395</v>
      </c>
      <c r="L430" s="22" t="n">
        <v>-0.0871542566408121</v>
      </c>
      <c r="M430" s="22" t="n">
        <v>0.128713328063807</v>
      </c>
      <c r="N430" s="23" t="n">
        <v>0.705919897877203</v>
      </c>
      <c r="O430" s="23" t="n">
        <v>0.784355442085782</v>
      </c>
      <c r="P430" s="11" t="n">
        <v>309</v>
      </c>
      <c r="Q430" s="11" t="n">
        <v>249</v>
      </c>
      <c r="R430" s="11" t="n">
        <v>2945</v>
      </c>
      <c r="S430" s="11" t="n">
        <v>3703</v>
      </c>
      <c r="T430" s="11" t="n">
        <v>136</v>
      </c>
      <c r="U430" s="11" t="n">
        <v>127</v>
      </c>
      <c r="V430" s="11" t="n">
        <v>127</v>
      </c>
      <c r="W430" s="11" t="s">
        <v>241</v>
      </c>
    </row>
    <row r="431" customFormat="false" ht="15" hidden="false" customHeight="false" outlineLevel="0" collapsed="false">
      <c r="A431" s="11" t="s">
        <v>141</v>
      </c>
      <c r="B431" s="11" t="s">
        <v>142</v>
      </c>
      <c r="C431" s="11" t="s">
        <v>239</v>
      </c>
      <c r="D431" s="11" t="s">
        <v>240</v>
      </c>
      <c r="E431" s="11" t="s">
        <v>42</v>
      </c>
      <c r="F431" s="21" t="n">
        <v>0.524583845045776</v>
      </c>
      <c r="G431" s="21" t="n">
        <v>0.427874019178472</v>
      </c>
      <c r="H431" s="21" t="n">
        <v>0.458174210846005</v>
      </c>
      <c r="I431" s="21" t="n">
        <v>0.488909548994825</v>
      </c>
      <c r="J431" s="22" t="n">
        <v>-0.127445164016123</v>
      </c>
      <c r="K431" s="22" t="n">
        <v>0.0448957746530386</v>
      </c>
      <c r="L431" s="22" t="n">
        <v>-0.215440882336079</v>
      </c>
      <c r="M431" s="22" t="n">
        <v>-0.0394494456961677</v>
      </c>
      <c r="N431" s="23" t="n">
        <v>0.00452992130255941</v>
      </c>
      <c r="O431" s="23" t="n">
        <v>0.022649606512797</v>
      </c>
      <c r="P431" s="11" t="n">
        <v>377</v>
      </c>
      <c r="Q431" s="11" t="n">
        <v>586</v>
      </c>
      <c r="R431" s="11" t="n">
        <v>2877</v>
      </c>
      <c r="S431" s="11" t="n">
        <v>3366</v>
      </c>
      <c r="T431" s="11" t="n">
        <v>182</v>
      </c>
      <c r="U431" s="11" t="n">
        <v>253</v>
      </c>
      <c r="V431" s="11" t="n">
        <v>182</v>
      </c>
      <c r="W431" s="11" t="s">
        <v>241</v>
      </c>
    </row>
    <row r="432" customFormat="false" ht="15" hidden="false" customHeight="false" outlineLevel="0" collapsed="false">
      <c r="A432" s="11" t="s">
        <v>141</v>
      </c>
      <c r="B432" s="11" t="s">
        <v>144</v>
      </c>
      <c r="C432" s="11" t="s">
        <v>242</v>
      </c>
      <c r="D432" s="11" t="s">
        <v>240</v>
      </c>
      <c r="E432" s="11" t="s">
        <v>33</v>
      </c>
      <c r="F432" s="21" t="n">
        <v>0.776561093097705</v>
      </c>
      <c r="G432" s="21" t="n">
        <v>0.584200193080742</v>
      </c>
      <c r="H432" s="21" t="n">
        <v>0.748521226540506</v>
      </c>
      <c r="I432" s="21" t="n">
        <v>0.718410883523994</v>
      </c>
      <c r="J432" s="22" t="n">
        <v>-0.162250557000451</v>
      </c>
      <c r="K432" s="22" t="n">
        <v>0.0420387794532593</v>
      </c>
      <c r="L432" s="22" t="n">
        <v>-0.244646564728839</v>
      </c>
      <c r="M432" s="22" t="n">
        <v>-0.0798545492720627</v>
      </c>
      <c r="N432" s="23" t="n">
        <v>0.000113598382608016</v>
      </c>
      <c r="O432" s="23" t="n">
        <v>0.00113598382608016</v>
      </c>
      <c r="P432" s="11" t="n">
        <v>427</v>
      </c>
      <c r="Q432" s="11" t="n">
        <v>351</v>
      </c>
      <c r="R432" s="11" t="n">
        <v>2738</v>
      </c>
      <c r="S432" s="11" t="n">
        <v>3322</v>
      </c>
      <c r="T432" s="11" t="n">
        <v>323</v>
      </c>
      <c r="U432" s="11" t="n">
        <v>205</v>
      </c>
      <c r="V432" s="11" t="n">
        <v>205</v>
      </c>
      <c r="W432" s="11" t="s">
        <v>241</v>
      </c>
    </row>
    <row r="433" customFormat="false" ht="15" hidden="false" customHeight="false" outlineLevel="0" collapsed="false">
      <c r="A433" s="11" t="s">
        <v>141</v>
      </c>
      <c r="B433" s="11" t="s">
        <v>144</v>
      </c>
      <c r="C433" s="11" t="s">
        <v>242</v>
      </c>
      <c r="D433" s="11" t="s">
        <v>240</v>
      </c>
      <c r="E433" s="11" t="s">
        <v>34</v>
      </c>
      <c r="F433" s="21" t="n">
        <v>0.791580204908769</v>
      </c>
      <c r="G433" s="21" t="n">
        <v>0.868933488044862</v>
      </c>
      <c r="H433" s="21" t="n">
        <v>0.751396879084204</v>
      </c>
      <c r="I433" s="21" t="n">
        <v>0.707936974953024</v>
      </c>
      <c r="J433" s="22" t="n">
        <v>0.120813187267275</v>
      </c>
      <c r="K433" s="22" t="n">
        <v>0.0593860283365367</v>
      </c>
      <c r="L433" s="22" t="n">
        <v>0.00441657172766269</v>
      </c>
      <c r="M433" s="22" t="n">
        <v>0.237209802806887</v>
      </c>
      <c r="N433" s="23" t="n">
        <v>0.0419142486067256</v>
      </c>
      <c r="O433" s="23" t="n">
        <v>0.209571243033628</v>
      </c>
      <c r="P433" s="11" t="n">
        <v>137</v>
      </c>
      <c r="Q433" s="11" t="n">
        <v>182</v>
      </c>
      <c r="R433" s="11" t="n">
        <v>3028</v>
      </c>
      <c r="S433" s="11" t="n">
        <v>3491</v>
      </c>
      <c r="T433" s="11" t="n">
        <v>112</v>
      </c>
      <c r="U433" s="11" t="n">
        <v>156</v>
      </c>
      <c r="V433" s="11" t="n">
        <v>112</v>
      </c>
      <c r="W433" s="11" t="s">
        <v>241</v>
      </c>
    </row>
    <row r="434" customFormat="false" ht="15" hidden="false" customHeight="false" outlineLevel="0" collapsed="false">
      <c r="A434" s="11" t="s">
        <v>141</v>
      </c>
      <c r="B434" s="11" t="s">
        <v>144</v>
      </c>
      <c r="C434" s="11" t="s">
        <v>242</v>
      </c>
      <c r="D434" s="11" t="s">
        <v>240</v>
      </c>
      <c r="E434" s="11" t="s">
        <v>35</v>
      </c>
      <c r="F434" s="21" t="n">
        <v>0.666838592476795</v>
      </c>
      <c r="G434" s="21" t="n">
        <v>0.696169631284428</v>
      </c>
      <c r="H434" s="21" t="n">
        <v>0.764081587512003</v>
      </c>
      <c r="I434" s="21" t="n">
        <v>0.711239020726976</v>
      </c>
      <c r="J434" s="22" t="n">
        <v>0.0821736055926589</v>
      </c>
      <c r="K434" s="22" t="n">
        <v>0.0441926980399481</v>
      </c>
      <c r="L434" s="22" t="n">
        <v>-0.00444408256563932</v>
      </c>
      <c r="M434" s="22" t="n">
        <v>0.168791293750957</v>
      </c>
      <c r="N434" s="23" t="n">
        <v>0.0629650043080853</v>
      </c>
      <c r="O434" s="23" t="n">
        <v>0.209883347693618</v>
      </c>
      <c r="P434" s="11" t="n">
        <v>292</v>
      </c>
      <c r="Q434" s="11" t="n">
        <v>438</v>
      </c>
      <c r="R434" s="11" t="n">
        <v>2873</v>
      </c>
      <c r="S434" s="11" t="n">
        <v>3235</v>
      </c>
      <c r="T434" s="11" t="n">
        <v>190</v>
      </c>
      <c r="U434" s="11" t="n">
        <v>305</v>
      </c>
      <c r="V434" s="11" t="n">
        <v>190</v>
      </c>
      <c r="W434" s="11" t="s">
        <v>241</v>
      </c>
    </row>
    <row r="435" customFormat="false" ht="15" hidden="false" customHeight="false" outlineLevel="0" collapsed="false">
      <c r="A435" s="11" t="s">
        <v>141</v>
      </c>
      <c r="B435" s="11" t="s">
        <v>144</v>
      </c>
      <c r="C435" s="11" t="s">
        <v>242</v>
      </c>
      <c r="D435" s="11" t="s">
        <v>240</v>
      </c>
      <c r="E435" s="11" t="s">
        <v>36</v>
      </c>
      <c r="F435" s="21" t="n">
        <v>0.780923913620338</v>
      </c>
      <c r="G435" s="21" t="n">
        <v>0.770591250941861</v>
      </c>
      <c r="H435" s="21" t="n">
        <v>0.747412620389599</v>
      </c>
      <c r="I435" s="21" t="n">
        <v>0.694904774710529</v>
      </c>
      <c r="J435" s="22" t="n">
        <v>0.0421751830005921</v>
      </c>
      <c r="K435" s="22" t="n">
        <v>0.0459767195799114</v>
      </c>
      <c r="L435" s="22" t="n">
        <v>-0.0479391873760342</v>
      </c>
      <c r="M435" s="22" t="n">
        <v>0.132289553377218</v>
      </c>
      <c r="N435" s="23" t="n">
        <v>0.358977047007469</v>
      </c>
      <c r="O435" s="23" t="n">
        <v>0.448721308759337</v>
      </c>
      <c r="P435" s="11" t="n">
        <v>391</v>
      </c>
      <c r="Q435" s="11" t="n">
        <v>335</v>
      </c>
      <c r="R435" s="11" t="n">
        <v>2774</v>
      </c>
      <c r="S435" s="11" t="n">
        <v>3338</v>
      </c>
      <c r="T435" s="11" t="n">
        <v>302</v>
      </c>
      <c r="U435" s="11" t="n">
        <v>258</v>
      </c>
      <c r="V435" s="11" t="n">
        <v>258</v>
      </c>
      <c r="W435" s="11" t="s">
        <v>241</v>
      </c>
    </row>
    <row r="436" customFormat="false" ht="15" hidden="false" customHeight="false" outlineLevel="0" collapsed="false">
      <c r="A436" s="11" t="s">
        <v>141</v>
      </c>
      <c r="B436" s="11" t="s">
        <v>144</v>
      </c>
      <c r="C436" s="11" t="s">
        <v>242</v>
      </c>
      <c r="D436" s="11" t="s">
        <v>240</v>
      </c>
      <c r="E436" s="11" t="s">
        <v>37</v>
      </c>
      <c r="F436" s="21" t="n">
        <v>0.793951198975261</v>
      </c>
      <c r="G436" s="21" t="n">
        <v>0.742018796741706</v>
      </c>
      <c r="H436" s="21" t="n">
        <v>0.744885975555125</v>
      </c>
      <c r="I436" s="21" t="n">
        <v>0.702092183390508</v>
      </c>
      <c r="J436" s="22" t="n">
        <v>-0.00913861006893913</v>
      </c>
      <c r="K436" s="22" t="n">
        <v>0.0413111362107364</v>
      </c>
      <c r="L436" s="22" t="n">
        <v>-0.0901084370419825</v>
      </c>
      <c r="M436" s="22" t="n">
        <v>0.0718312169041043</v>
      </c>
      <c r="N436" s="23" t="n">
        <v>0.824925650856337</v>
      </c>
      <c r="O436" s="23" t="n">
        <v>0.824925650856337</v>
      </c>
      <c r="P436" s="11" t="n">
        <v>370</v>
      </c>
      <c r="Q436" s="11" t="n">
        <v>330</v>
      </c>
      <c r="R436" s="11" t="n">
        <v>2795</v>
      </c>
      <c r="S436" s="11" t="n">
        <v>3343</v>
      </c>
      <c r="T436" s="11" t="n">
        <v>293</v>
      </c>
      <c r="U436" s="11" t="n">
        <v>245</v>
      </c>
      <c r="V436" s="11" t="n">
        <v>245</v>
      </c>
      <c r="W436" s="11" t="s">
        <v>241</v>
      </c>
    </row>
    <row r="437" customFormat="false" ht="15" hidden="false" customHeight="false" outlineLevel="0" collapsed="false">
      <c r="A437" s="11" t="s">
        <v>141</v>
      </c>
      <c r="B437" s="11" t="s">
        <v>144</v>
      </c>
      <c r="C437" s="11" t="s">
        <v>242</v>
      </c>
      <c r="D437" s="11" t="s">
        <v>240</v>
      </c>
      <c r="E437" s="11" t="s">
        <v>38</v>
      </c>
      <c r="F437" s="21" t="n">
        <v>0.781153498848063</v>
      </c>
      <c r="G437" s="21" t="n">
        <v>0.65027957363759</v>
      </c>
      <c r="H437" s="21" t="n">
        <v>0.750642145769636</v>
      </c>
      <c r="I437" s="21" t="n">
        <v>0.710104153446807</v>
      </c>
      <c r="J437" s="22" t="n">
        <v>-0.0903359328876449</v>
      </c>
      <c r="K437" s="22" t="n">
        <v>0.0528454797351219</v>
      </c>
      <c r="L437" s="22" t="n">
        <v>-0.193913073168484</v>
      </c>
      <c r="M437" s="22" t="n">
        <v>0.013241207393194</v>
      </c>
      <c r="N437" s="23" t="n">
        <v>0.0873703314696277</v>
      </c>
      <c r="O437" s="23" t="n">
        <v>0.218425828674069</v>
      </c>
      <c r="P437" s="11" t="n">
        <v>170</v>
      </c>
      <c r="Q437" s="11" t="n">
        <v>257</v>
      </c>
      <c r="R437" s="11" t="n">
        <v>2995</v>
      </c>
      <c r="S437" s="11" t="n">
        <v>3416</v>
      </c>
      <c r="T437" s="11" t="n">
        <v>130</v>
      </c>
      <c r="U437" s="11" t="n">
        <v>167</v>
      </c>
      <c r="V437" s="11" t="n">
        <v>130</v>
      </c>
      <c r="W437" s="11" t="s">
        <v>241</v>
      </c>
    </row>
    <row r="438" customFormat="false" ht="15" hidden="false" customHeight="false" outlineLevel="0" collapsed="false">
      <c r="A438" s="11" t="s">
        <v>141</v>
      </c>
      <c r="B438" s="11" t="s">
        <v>144</v>
      </c>
      <c r="C438" s="11" t="s">
        <v>242</v>
      </c>
      <c r="D438" s="11" t="s">
        <v>240</v>
      </c>
      <c r="E438" s="11" t="s">
        <v>39</v>
      </c>
      <c r="F438" s="21" t="n">
        <v>0.685240576581535</v>
      </c>
      <c r="G438" s="21" t="n">
        <v>0.670161399691941</v>
      </c>
      <c r="H438" s="21" t="n">
        <v>0.761395591851098</v>
      </c>
      <c r="I438" s="21" t="n">
        <v>0.711569918488922</v>
      </c>
      <c r="J438" s="22" t="n">
        <v>0.0347464964725824</v>
      </c>
      <c r="K438" s="22" t="n">
        <v>0.0731559679237289</v>
      </c>
      <c r="L438" s="22" t="n">
        <v>-0.108639200657926</v>
      </c>
      <c r="M438" s="22" t="n">
        <v>0.178132193603091</v>
      </c>
      <c r="N438" s="23" t="n">
        <v>0.634812191433327</v>
      </c>
      <c r="O438" s="23" t="n">
        <v>0.705346879370363</v>
      </c>
      <c r="P438" s="11" t="n">
        <v>341</v>
      </c>
      <c r="Q438" s="11" t="n">
        <v>491</v>
      </c>
      <c r="R438" s="11" t="n">
        <v>2824</v>
      </c>
      <c r="S438" s="11" t="n">
        <v>3182</v>
      </c>
      <c r="T438" s="11" t="n">
        <v>261</v>
      </c>
      <c r="U438" s="11" t="n">
        <v>329</v>
      </c>
      <c r="V438" s="11" t="n">
        <v>261</v>
      </c>
      <c r="W438" s="11" t="s">
        <v>241</v>
      </c>
    </row>
    <row r="439" customFormat="false" ht="15" hidden="false" customHeight="false" outlineLevel="0" collapsed="false">
      <c r="A439" s="11" t="s">
        <v>141</v>
      </c>
      <c r="B439" s="11" t="s">
        <v>144</v>
      </c>
      <c r="C439" s="11" t="s">
        <v>242</v>
      </c>
      <c r="D439" s="11" t="s">
        <v>240</v>
      </c>
      <c r="E439" s="11" t="s">
        <v>40</v>
      </c>
      <c r="F439" s="21" t="n">
        <v>0.65113170481298</v>
      </c>
      <c r="G439" s="21" t="n">
        <v>0.666017335394597</v>
      </c>
      <c r="H439" s="21" t="n">
        <v>0.762112206321463</v>
      </c>
      <c r="I439" s="21" t="n">
        <v>0.713458101168103</v>
      </c>
      <c r="J439" s="22" t="n">
        <v>0.0635397357349764</v>
      </c>
      <c r="K439" s="22" t="n">
        <v>0.0483807324653423</v>
      </c>
      <c r="L439" s="22" t="n">
        <v>-0.0312864998970945</v>
      </c>
      <c r="M439" s="22" t="n">
        <v>0.158365971367047</v>
      </c>
      <c r="N439" s="23" t="n">
        <v>0.189072690187741</v>
      </c>
      <c r="O439" s="23" t="n">
        <v>0.315121150312902</v>
      </c>
      <c r="P439" s="11" t="n">
        <v>361</v>
      </c>
      <c r="Q439" s="11" t="n">
        <v>514</v>
      </c>
      <c r="R439" s="11" t="n">
        <v>2804</v>
      </c>
      <c r="S439" s="11" t="n">
        <v>3159</v>
      </c>
      <c r="T439" s="11" t="n">
        <v>256</v>
      </c>
      <c r="U439" s="11" t="n">
        <v>342</v>
      </c>
      <c r="V439" s="11" t="n">
        <v>256</v>
      </c>
      <c r="W439" s="11" t="s">
        <v>241</v>
      </c>
    </row>
    <row r="440" customFormat="false" ht="15" hidden="false" customHeight="false" outlineLevel="0" collapsed="false">
      <c r="A440" s="11" t="s">
        <v>141</v>
      </c>
      <c r="B440" s="11" t="s">
        <v>144</v>
      </c>
      <c r="C440" s="11" t="s">
        <v>242</v>
      </c>
      <c r="D440" s="11" t="s">
        <v>240</v>
      </c>
      <c r="E440" s="11" t="s">
        <v>41</v>
      </c>
      <c r="F440" s="21" t="n">
        <v>0.826037175546119</v>
      </c>
      <c r="G440" s="21" t="n">
        <v>0.738575138822354</v>
      </c>
      <c r="H440" s="21" t="n">
        <v>0.741485345297058</v>
      </c>
      <c r="I440" s="21" t="n">
        <v>0.70468345110103</v>
      </c>
      <c r="J440" s="22" t="n">
        <v>-0.0506601425277357</v>
      </c>
      <c r="K440" s="22" t="n">
        <v>0.0440666015455712</v>
      </c>
      <c r="L440" s="22" t="n">
        <v>-0.137030681557055</v>
      </c>
      <c r="M440" s="22" t="n">
        <v>0.0357103965015839</v>
      </c>
      <c r="N440" s="23" t="n">
        <v>0.250297648697061</v>
      </c>
      <c r="O440" s="23" t="n">
        <v>0.35756806956723</v>
      </c>
      <c r="P440" s="11" t="n">
        <v>287</v>
      </c>
      <c r="Q440" s="11" t="n">
        <v>232</v>
      </c>
      <c r="R440" s="11" t="n">
        <v>2878</v>
      </c>
      <c r="S440" s="11" t="n">
        <v>3441</v>
      </c>
      <c r="T440" s="11" t="n">
        <v>225</v>
      </c>
      <c r="U440" s="11" t="n">
        <v>171</v>
      </c>
      <c r="V440" s="11" t="n">
        <v>171</v>
      </c>
      <c r="W440" s="11" t="s">
        <v>241</v>
      </c>
    </row>
    <row r="441" customFormat="false" ht="15" hidden="false" customHeight="false" outlineLevel="0" collapsed="false">
      <c r="A441" s="11" t="s">
        <v>141</v>
      </c>
      <c r="B441" s="11" t="s">
        <v>144</v>
      </c>
      <c r="C441" s="11" t="s">
        <v>242</v>
      </c>
      <c r="D441" s="11" t="s">
        <v>240</v>
      </c>
      <c r="E441" s="11" t="s">
        <v>42</v>
      </c>
      <c r="F441" s="21" t="n">
        <v>0.80640524685512</v>
      </c>
      <c r="G441" s="21" t="n">
        <v>0.710836894293585</v>
      </c>
      <c r="H441" s="21" t="n">
        <v>0.746224221498409</v>
      </c>
      <c r="I441" s="21" t="n">
        <v>0.708237361776366</v>
      </c>
      <c r="J441" s="22" t="n">
        <v>-0.0575814928394927</v>
      </c>
      <c r="K441" s="22" t="n">
        <v>0.0394470418129246</v>
      </c>
      <c r="L441" s="22" t="n">
        <v>-0.134897694792825</v>
      </c>
      <c r="M441" s="22" t="n">
        <v>0.0197347091138395</v>
      </c>
      <c r="N441" s="23" t="n">
        <v>0.144368039883834</v>
      </c>
      <c r="O441" s="23" t="n">
        <v>0.288736079767668</v>
      </c>
      <c r="P441" s="11" t="n">
        <v>389</v>
      </c>
      <c r="Q441" s="11" t="n">
        <v>543</v>
      </c>
      <c r="R441" s="11" t="n">
        <v>2776</v>
      </c>
      <c r="S441" s="11" t="n">
        <v>3130</v>
      </c>
      <c r="T441" s="11" t="n">
        <v>308</v>
      </c>
      <c r="U441" s="11" t="n">
        <v>387</v>
      </c>
      <c r="V441" s="11" t="n">
        <v>308</v>
      </c>
      <c r="W441" s="11" t="s">
        <v>241</v>
      </c>
    </row>
    <row r="442" customFormat="false" ht="15" hidden="false" customHeight="false" outlineLevel="0" collapsed="false">
      <c r="A442" s="11" t="s">
        <v>141</v>
      </c>
      <c r="B442" s="11" t="s">
        <v>146</v>
      </c>
      <c r="C442" s="11" t="s">
        <v>243</v>
      </c>
      <c r="D442" s="11" t="s">
        <v>240</v>
      </c>
      <c r="E442" s="11" t="s">
        <v>33</v>
      </c>
      <c r="F442" s="21" t="n">
        <v>0.553148624689605</v>
      </c>
      <c r="G442" s="21" t="n">
        <v>0.22289968708844</v>
      </c>
      <c r="H442" s="21" t="n">
        <v>0.437085668572259</v>
      </c>
      <c r="I442" s="21" t="n">
        <v>0.302839312674975</v>
      </c>
      <c r="J442" s="22" t="n">
        <v>-0.196002581703883</v>
      </c>
      <c r="K442" s="22" t="n">
        <v>0.0604337743253632</v>
      </c>
      <c r="L442" s="22" t="n">
        <v>-0.314452779381595</v>
      </c>
      <c r="M442" s="22" t="n">
        <v>-0.0775523840261709</v>
      </c>
      <c r="N442" s="23" t="n">
        <v>0.00118169368399278</v>
      </c>
      <c r="O442" s="23" t="n">
        <v>0.00590846841996391</v>
      </c>
      <c r="P442" s="11" t="n">
        <v>210</v>
      </c>
      <c r="Q442" s="11" t="n">
        <v>287</v>
      </c>
      <c r="R442" s="11" t="n">
        <v>1386</v>
      </c>
      <c r="S442" s="11" t="n">
        <v>2427</v>
      </c>
      <c r="T442" s="11" t="n">
        <v>110</v>
      </c>
      <c r="U442" s="11" t="n">
        <v>64</v>
      </c>
      <c r="V442" s="11" t="n">
        <v>64</v>
      </c>
      <c r="W442" s="11" t="s">
        <v>241</v>
      </c>
    </row>
    <row r="443" customFormat="false" ht="15" hidden="false" customHeight="false" outlineLevel="0" collapsed="false">
      <c r="A443" s="11" t="s">
        <v>141</v>
      </c>
      <c r="B443" s="11" t="s">
        <v>146</v>
      </c>
      <c r="C443" s="11" t="s">
        <v>243</v>
      </c>
      <c r="D443" s="11" t="s">
        <v>240</v>
      </c>
      <c r="E443" s="11" t="s">
        <v>34</v>
      </c>
      <c r="F443" s="21" t="n">
        <v>0.564325854121701</v>
      </c>
      <c r="G443" s="21" t="n">
        <v>0.475652108718244</v>
      </c>
      <c r="H443" s="21" t="n">
        <v>0.447844082644257</v>
      </c>
      <c r="I443" s="21" t="n">
        <v>0.295624316594654</v>
      </c>
      <c r="J443" s="22" t="n">
        <v>0.0635460206461448</v>
      </c>
      <c r="K443" s="22" t="n">
        <v>0.111203579407704</v>
      </c>
      <c r="L443" s="22" t="n">
        <v>-0.154412994992955</v>
      </c>
      <c r="M443" s="22" t="n">
        <v>0.281505036285245</v>
      </c>
      <c r="N443" s="23" t="n">
        <v>0.567702352134456</v>
      </c>
      <c r="O443" s="23" t="n">
        <v>0.630780391260506</v>
      </c>
      <c r="P443" s="11" t="n">
        <v>42</v>
      </c>
      <c r="Q443" s="11" t="n">
        <v>146</v>
      </c>
      <c r="R443" s="11" t="n">
        <v>1554</v>
      </c>
      <c r="S443" s="11" t="n">
        <v>2568</v>
      </c>
      <c r="T443" s="11" t="n">
        <v>17</v>
      </c>
      <c r="U443" s="11" t="n">
        <v>67</v>
      </c>
      <c r="V443" s="11" t="n">
        <v>17</v>
      </c>
      <c r="W443" s="11" t="s">
        <v>241</v>
      </c>
    </row>
    <row r="444" customFormat="false" ht="15" hidden="false" customHeight="false" outlineLevel="0" collapsed="false">
      <c r="A444" s="11" t="s">
        <v>141</v>
      </c>
      <c r="B444" s="11" t="s">
        <v>146</v>
      </c>
      <c r="C444" s="11" t="s">
        <v>243</v>
      </c>
      <c r="D444" s="11" t="s">
        <v>240</v>
      </c>
      <c r="E444" s="11" t="s">
        <v>35</v>
      </c>
      <c r="F444" s="21" t="n">
        <v>0.293501916165549</v>
      </c>
      <c r="G444" s="21" t="n">
        <v>0.267345911895458</v>
      </c>
      <c r="H444" s="21" t="n">
        <v>0.477068822924931</v>
      </c>
      <c r="I444" s="21" t="n">
        <v>0.302174108519925</v>
      </c>
      <c r="J444" s="22" t="n">
        <v>0.148738710134913</v>
      </c>
      <c r="K444" s="22" t="n">
        <v>0.0559169378889722</v>
      </c>
      <c r="L444" s="22" t="n">
        <v>0.0391415118725278</v>
      </c>
      <c r="M444" s="22" t="n">
        <v>0.258335908397299</v>
      </c>
      <c r="N444" s="23" t="n">
        <v>0.00781420814811084</v>
      </c>
      <c r="O444" s="23" t="n">
        <v>0.0260473604937028</v>
      </c>
      <c r="P444" s="11" t="n">
        <v>177</v>
      </c>
      <c r="Q444" s="11" t="n">
        <v>296</v>
      </c>
      <c r="R444" s="11" t="n">
        <v>1419</v>
      </c>
      <c r="S444" s="11" t="n">
        <v>2418</v>
      </c>
      <c r="T444" s="11" t="n">
        <v>48</v>
      </c>
      <c r="U444" s="11" t="n">
        <v>79</v>
      </c>
      <c r="V444" s="11" t="n">
        <v>48</v>
      </c>
      <c r="W444" s="11" t="s">
        <v>241</v>
      </c>
    </row>
    <row r="445" customFormat="false" ht="15" hidden="false" customHeight="false" outlineLevel="0" collapsed="false">
      <c r="A445" s="11" t="s">
        <v>141</v>
      </c>
      <c r="B445" s="11" t="s">
        <v>146</v>
      </c>
      <c r="C445" s="11" t="s">
        <v>243</v>
      </c>
      <c r="D445" s="11" t="s">
        <v>240</v>
      </c>
      <c r="E445" s="11" t="s">
        <v>36</v>
      </c>
      <c r="F445" s="21" t="n">
        <v>0.471941984293215</v>
      </c>
      <c r="G445" s="21" t="n">
        <v>0.370853063763637</v>
      </c>
      <c r="H445" s="21" t="n">
        <v>0.445158263260081</v>
      </c>
      <c r="I445" s="21" t="n">
        <v>0.278771450757492</v>
      </c>
      <c r="J445" s="22" t="n">
        <v>0.0652978919730105</v>
      </c>
      <c r="K445" s="22" t="n">
        <v>0.0671027112866342</v>
      </c>
      <c r="L445" s="22" t="n">
        <v>-0.0662234221487925</v>
      </c>
      <c r="M445" s="22" t="n">
        <v>0.196819206094814</v>
      </c>
      <c r="N445" s="23" t="n">
        <v>0.33050179982619</v>
      </c>
      <c r="O445" s="23" t="n">
        <v>0.472145428323128</v>
      </c>
      <c r="P445" s="11" t="n">
        <v>195</v>
      </c>
      <c r="Q445" s="11" t="n">
        <v>262</v>
      </c>
      <c r="R445" s="11" t="n">
        <v>1401</v>
      </c>
      <c r="S445" s="11" t="n">
        <v>2452</v>
      </c>
      <c r="T445" s="11" t="n">
        <v>86</v>
      </c>
      <c r="U445" s="11" t="n">
        <v>97</v>
      </c>
      <c r="V445" s="11" t="n">
        <v>86</v>
      </c>
      <c r="W445" s="11" t="s">
        <v>241</v>
      </c>
    </row>
    <row r="446" customFormat="false" ht="15" hidden="false" customHeight="false" outlineLevel="0" collapsed="false">
      <c r="A446" s="11" t="s">
        <v>141</v>
      </c>
      <c r="B446" s="11" t="s">
        <v>146</v>
      </c>
      <c r="C446" s="11" t="s">
        <v>243</v>
      </c>
      <c r="D446" s="11" t="s">
        <v>240</v>
      </c>
      <c r="E446" s="11" t="s">
        <v>37</v>
      </c>
      <c r="F446" s="21" t="n">
        <v>0.543352636906755</v>
      </c>
      <c r="G446" s="21" t="n">
        <v>0.339402946145836</v>
      </c>
      <c r="H446" s="21" t="n">
        <v>0.432754058046581</v>
      </c>
      <c r="I446" s="21" t="n">
        <v>0.287332965090121</v>
      </c>
      <c r="J446" s="22" t="n">
        <v>-0.0585285978044585</v>
      </c>
      <c r="K446" s="22" t="n">
        <v>0.0701629971379708</v>
      </c>
      <c r="L446" s="22" t="n">
        <v>-0.196048072194881</v>
      </c>
      <c r="M446" s="22" t="n">
        <v>0.0789908765859642</v>
      </c>
      <c r="N446" s="23" t="n">
        <v>0.404179327887035</v>
      </c>
      <c r="O446" s="23" t="n">
        <v>0.505224159858794</v>
      </c>
      <c r="P446" s="11" t="n">
        <v>185</v>
      </c>
      <c r="Q446" s="11" t="n">
        <v>262</v>
      </c>
      <c r="R446" s="11" t="n">
        <v>1411</v>
      </c>
      <c r="S446" s="11" t="n">
        <v>2452</v>
      </c>
      <c r="T446" s="11" t="n">
        <v>105</v>
      </c>
      <c r="U446" s="11" t="n">
        <v>89</v>
      </c>
      <c r="V446" s="11" t="n">
        <v>89</v>
      </c>
      <c r="W446" s="11" t="s">
        <v>241</v>
      </c>
    </row>
    <row r="447" customFormat="false" ht="15" hidden="false" customHeight="false" outlineLevel="0" collapsed="false">
      <c r="A447" s="11" t="s">
        <v>141</v>
      </c>
      <c r="B447" s="11" t="s">
        <v>146</v>
      </c>
      <c r="C447" s="11" t="s">
        <v>243</v>
      </c>
      <c r="D447" s="11" t="s">
        <v>240</v>
      </c>
      <c r="E447" s="11" t="s">
        <v>38</v>
      </c>
      <c r="F447" s="21" t="n">
        <v>0.487168096464147</v>
      </c>
      <c r="G447" s="21" t="n">
        <v>0.342527937747427</v>
      </c>
      <c r="H447" s="21" t="n">
        <v>0.446886919589907</v>
      </c>
      <c r="I447" s="21" t="n">
        <v>0.294860787021436</v>
      </c>
      <c r="J447" s="22" t="n">
        <v>0.0073859738517497</v>
      </c>
      <c r="K447" s="22" t="n">
        <v>0.0798756779952352</v>
      </c>
      <c r="L447" s="22" t="n">
        <v>-0.149170355018911</v>
      </c>
      <c r="M447" s="22" t="n">
        <v>0.163942302722411</v>
      </c>
      <c r="N447" s="23" t="n">
        <v>0.926325919567483</v>
      </c>
      <c r="O447" s="23" t="n">
        <v>0.926325919567483</v>
      </c>
      <c r="P447" s="11" t="n">
        <v>102</v>
      </c>
      <c r="Q447" s="11" t="n">
        <v>199</v>
      </c>
      <c r="R447" s="11" t="n">
        <v>1494</v>
      </c>
      <c r="S447" s="11" t="n">
        <v>2515</v>
      </c>
      <c r="T447" s="11" t="n">
        <v>55</v>
      </c>
      <c r="U447" s="11" t="n">
        <v>68</v>
      </c>
      <c r="V447" s="11" t="n">
        <v>55</v>
      </c>
      <c r="W447" s="11" t="s">
        <v>241</v>
      </c>
    </row>
    <row r="448" customFormat="false" ht="15" hidden="false" customHeight="false" outlineLevel="0" collapsed="false">
      <c r="A448" s="11" t="s">
        <v>141</v>
      </c>
      <c r="B448" s="11" t="s">
        <v>146</v>
      </c>
      <c r="C448" s="11" t="s">
        <v>243</v>
      </c>
      <c r="D448" s="11" t="s">
        <v>240</v>
      </c>
      <c r="E448" s="11" t="s">
        <v>39</v>
      </c>
      <c r="F448" s="21" t="n">
        <v>0.462500027883386</v>
      </c>
      <c r="G448" s="21" t="n">
        <v>0.177222058761706</v>
      </c>
      <c r="H448" s="21" t="n">
        <v>0.446867961900219</v>
      </c>
      <c r="I448" s="21" t="n">
        <v>0.305159172033119</v>
      </c>
      <c r="J448" s="22" t="n">
        <v>-0.143569179254579</v>
      </c>
      <c r="K448" s="22" t="n">
        <v>0.0612413174499194</v>
      </c>
      <c r="L448" s="22" t="n">
        <v>-0.263602161456421</v>
      </c>
      <c r="M448" s="22" t="n">
        <v>-0.0235361970527372</v>
      </c>
      <c r="N448" s="23" t="n">
        <v>0.019061864131344</v>
      </c>
      <c r="O448" s="23" t="n">
        <v>0.0476546603283599</v>
      </c>
      <c r="P448" s="11" t="n">
        <v>158</v>
      </c>
      <c r="Q448" s="11" t="n">
        <v>334</v>
      </c>
      <c r="R448" s="11" t="n">
        <v>1438</v>
      </c>
      <c r="S448" s="11" t="n">
        <v>2380</v>
      </c>
      <c r="T448" s="11" t="n">
        <v>71</v>
      </c>
      <c r="U448" s="11" t="n">
        <v>59</v>
      </c>
      <c r="V448" s="11" t="n">
        <v>59</v>
      </c>
      <c r="W448" s="11" t="s">
        <v>241</v>
      </c>
    </row>
    <row r="449" customFormat="false" ht="15" hidden="false" customHeight="false" outlineLevel="0" collapsed="false">
      <c r="A449" s="11" t="s">
        <v>141</v>
      </c>
      <c r="B449" s="11" t="s">
        <v>146</v>
      </c>
      <c r="C449" s="11" t="s">
        <v>243</v>
      </c>
      <c r="D449" s="11" t="s">
        <v>240</v>
      </c>
      <c r="E449" s="11" t="s">
        <v>40</v>
      </c>
      <c r="F449" s="21" t="n">
        <v>0.334817208705793</v>
      </c>
      <c r="G449" s="21" t="n">
        <v>0.231328723122918</v>
      </c>
      <c r="H449" s="21" t="n">
        <v>0.460129310822424</v>
      </c>
      <c r="I449" s="21" t="n">
        <v>0.303793379652943</v>
      </c>
      <c r="J449" s="22" t="n">
        <v>0.0528474455866056</v>
      </c>
      <c r="K449" s="22" t="n">
        <v>0.0527617370723078</v>
      </c>
      <c r="L449" s="22" t="n">
        <v>-0.0505655590751176</v>
      </c>
      <c r="M449" s="22" t="n">
        <v>0.156260450248329</v>
      </c>
      <c r="N449" s="23" t="n">
        <v>0.316525010348179</v>
      </c>
      <c r="O449" s="23" t="n">
        <v>0.472145428323128</v>
      </c>
      <c r="P449" s="11" t="n">
        <v>192</v>
      </c>
      <c r="Q449" s="11" t="n">
        <v>373</v>
      </c>
      <c r="R449" s="11" t="n">
        <v>1404</v>
      </c>
      <c r="S449" s="11" t="n">
        <v>2341</v>
      </c>
      <c r="T449" s="11" t="n">
        <v>67</v>
      </c>
      <c r="U449" s="11" t="n">
        <v>87</v>
      </c>
      <c r="V449" s="11" t="n">
        <v>67</v>
      </c>
      <c r="W449" s="11" t="s">
        <v>241</v>
      </c>
    </row>
    <row r="450" customFormat="false" ht="15" hidden="false" customHeight="false" outlineLevel="0" collapsed="false">
      <c r="A450" s="11" t="s">
        <v>141</v>
      </c>
      <c r="B450" s="11" t="s">
        <v>146</v>
      </c>
      <c r="C450" s="11" t="s">
        <v>243</v>
      </c>
      <c r="D450" s="11" t="s">
        <v>240</v>
      </c>
      <c r="E450" s="11" t="s">
        <v>41</v>
      </c>
      <c r="F450" s="21" t="n">
        <v>0.378068515417549</v>
      </c>
      <c r="G450" s="21" t="n">
        <v>0.370306120957623</v>
      </c>
      <c r="H450" s="21" t="n">
        <v>0.458466454578279</v>
      </c>
      <c r="I450" s="21" t="n">
        <v>0.287875443663491</v>
      </c>
      <c r="J450" s="22" t="n">
        <v>0.162828616454862</v>
      </c>
      <c r="K450" s="22" t="n">
        <v>0.078048513029653</v>
      </c>
      <c r="L450" s="22" t="n">
        <v>0.00985353091674229</v>
      </c>
      <c r="M450" s="22" t="n">
        <v>0.315803701992982</v>
      </c>
      <c r="N450" s="23" t="n">
        <v>0.0369560920995497</v>
      </c>
      <c r="O450" s="23" t="n">
        <v>0.0739121841990995</v>
      </c>
      <c r="P450" s="11" t="n">
        <v>137</v>
      </c>
      <c r="Q450" s="11" t="n">
        <v>157</v>
      </c>
      <c r="R450" s="11" t="n">
        <v>1459</v>
      </c>
      <c r="S450" s="11" t="n">
        <v>2557</v>
      </c>
      <c r="T450" s="11" t="n">
        <v>60</v>
      </c>
      <c r="U450" s="11" t="n">
        <v>58</v>
      </c>
      <c r="V450" s="11" t="n">
        <v>58</v>
      </c>
      <c r="W450" s="11" t="s">
        <v>241</v>
      </c>
    </row>
    <row r="451" customFormat="false" ht="15" hidden="false" customHeight="false" outlineLevel="0" collapsed="false">
      <c r="A451" s="11" t="s">
        <v>141</v>
      </c>
      <c r="B451" s="11" t="s">
        <v>146</v>
      </c>
      <c r="C451" s="11" t="s">
        <v>243</v>
      </c>
      <c r="D451" s="11" t="s">
        <v>240</v>
      </c>
      <c r="E451" s="11" t="s">
        <v>42</v>
      </c>
      <c r="F451" s="21" t="n">
        <v>0.578596058407156</v>
      </c>
      <c r="G451" s="21" t="n">
        <v>0.231766575833132</v>
      </c>
      <c r="H451" s="21" t="n">
        <v>0.435661048877025</v>
      </c>
      <c r="I451" s="21" t="n">
        <v>0.301742031855322</v>
      </c>
      <c r="J451" s="22" t="n">
        <v>-0.21291046555232</v>
      </c>
      <c r="K451" s="22" t="n">
        <v>0.056359226303665</v>
      </c>
      <c r="L451" s="22" t="n">
        <v>-0.323374549107503</v>
      </c>
      <c r="M451" s="22" t="n">
        <v>-0.102446381997137</v>
      </c>
      <c r="N451" s="23" t="n">
        <v>0.000158258398297412</v>
      </c>
      <c r="O451" s="23" t="n">
        <v>0.00158258398297412</v>
      </c>
      <c r="P451" s="11" t="n">
        <v>198</v>
      </c>
      <c r="Q451" s="11" t="n">
        <v>398</v>
      </c>
      <c r="R451" s="11" t="n">
        <v>1398</v>
      </c>
      <c r="S451" s="11" t="n">
        <v>2316</v>
      </c>
      <c r="T451" s="11" t="n">
        <v>95</v>
      </c>
      <c r="U451" s="11" t="n">
        <v>93</v>
      </c>
      <c r="V451" s="11" t="n">
        <v>93</v>
      </c>
      <c r="W451" s="11" t="s">
        <v>241</v>
      </c>
    </row>
    <row r="452" customFormat="false" ht="15" hidden="false" customHeight="false" outlineLevel="0" collapsed="false">
      <c r="A452" s="11" t="s">
        <v>141</v>
      </c>
      <c r="B452" s="11" t="s">
        <v>148</v>
      </c>
      <c r="C452" s="11" t="s">
        <v>244</v>
      </c>
      <c r="D452" s="11" t="s">
        <v>240</v>
      </c>
      <c r="E452" s="11" t="s">
        <v>33</v>
      </c>
      <c r="F452" s="21" t="n">
        <v>0.469161182457197</v>
      </c>
      <c r="G452" s="21" t="n">
        <v>0.189324055794375</v>
      </c>
      <c r="H452" s="21" t="n">
        <v>0.407849476742962</v>
      </c>
      <c r="I452" s="21" t="n">
        <v>0.247106847529446</v>
      </c>
      <c r="J452" s="22" t="n">
        <v>-0.119094497449306</v>
      </c>
      <c r="K452" s="22" t="n">
        <v>0.0777561877095537</v>
      </c>
      <c r="L452" s="22" t="n">
        <v>-0.271496625360031</v>
      </c>
      <c r="M452" s="22" t="n">
        <v>0.0333076304614194</v>
      </c>
      <c r="N452" s="23" t="n">
        <v>0.125611263939188</v>
      </c>
      <c r="O452" s="23" t="n">
        <v>0.325397709953784</v>
      </c>
      <c r="P452" s="11" t="n">
        <v>119</v>
      </c>
      <c r="Q452" s="11" t="n">
        <v>216</v>
      </c>
      <c r="R452" s="11" t="n">
        <v>861</v>
      </c>
      <c r="S452" s="11" t="n">
        <v>1891</v>
      </c>
      <c r="T452" s="11" t="n">
        <v>50</v>
      </c>
      <c r="U452" s="11" t="n">
        <v>41</v>
      </c>
      <c r="V452" s="11" t="n">
        <v>41</v>
      </c>
      <c r="W452" s="11" t="s">
        <v>241</v>
      </c>
    </row>
    <row r="453" customFormat="false" ht="15" hidden="false" customHeight="false" outlineLevel="0" collapsed="false">
      <c r="A453" s="11" t="s">
        <v>141</v>
      </c>
      <c r="B453" s="11" t="s">
        <v>148</v>
      </c>
      <c r="C453" s="11" t="s">
        <v>244</v>
      </c>
      <c r="D453" s="11" t="s">
        <v>240</v>
      </c>
      <c r="E453" s="11" t="s">
        <v>34</v>
      </c>
      <c r="F453" s="21" t="n">
        <v>0.412706827340968</v>
      </c>
      <c r="G453" s="21" t="n">
        <v>0.452286958388016</v>
      </c>
      <c r="H453" s="21" t="n">
        <v>0.414308298601269</v>
      </c>
      <c r="I453" s="21" t="n">
        <v>0.241893131422451</v>
      </c>
      <c r="J453" s="22" t="n">
        <v>0.211995298225865</v>
      </c>
      <c r="K453" s="22" t="n">
        <v>0.149056460864228</v>
      </c>
      <c r="L453" s="22" t="n">
        <v>-0.0801553650680224</v>
      </c>
      <c r="M453" s="22" t="n">
        <v>0.504145961519752</v>
      </c>
      <c r="N453" s="23" t="n">
        <v>0.154954181361501</v>
      </c>
      <c r="O453" s="23" t="n">
        <v>0.325397709953784</v>
      </c>
      <c r="P453" s="11" t="n">
        <v>19</v>
      </c>
      <c r="Q453" s="11" t="n">
        <v>73</v>
      </c>
      <c r="R453" s="11" t="n">
        <v>961</v>
      </c>
      <c r="S453" s="11" t="n">
        <v>2034</v>
      </c>
      <c r="T453" s="11" t="n">
        <v>8</v>
      </c>
      <c r="U453" s="11" t="n">
        <v>33</v>
      </c>
      <c r="V453" s="11" t="n">
        <v>8</v>
      </c>
      <c r="W453" s="11" t="s">
        <v>241</v>
      </c>
    </row>
    <row r="454" customFormat="false" ht="15" hidden="false" customHeight="false" outlineLevel="0" collapsed="false">
      <c r="A454" s="11" t="s">
        <v>141</v>
      </c>
      <c r="B454" s="11" t="s">
        <v>148</v>
      </c>
      <c r="C454" s="11" t="s">
        <v>244</v>
      </c>
      <c r="D454" s="11" t="s">
        <v>240</v>
      </c>
      <c r="E454" s="11" t="s">
        <v>35</v>
      </c>
      <c r="F454" s="21" t="n">
        <v>0.335250380557965</v>
      </c>
      <c r="G454" s="21" t="n">
        <v>0.249478503569493</v>
      </c>
      <c r="H454" s="21" t="n">
        <v>0.426999603712903</v>
      </c>
      <c r="I454" s="21" t="n">
        <v>0.240689684202836</v>
      </c>
      <c r="J454" s="22" t="n">
        <v>0.100538042521596</v>
      </c>
      <c r="K454" s="22" t="n">
        <v>0.0677973205433796</v>
      </c>
      <c r="L454" s="22" t="n">
        <v>-0.0323447057434284</v>
      </c>
      <c r="M454" s="22" t="n">
        <v>0.23342079078662</v>
      </c>
      <c r="N454" s="23" t="n">
        <v>0.13809551045945</v>
      </c>
      <c r="O454" s="23" t="n">
        <v>0.325397709953784</v>
      </c>
      <c r="P454" s="11" t="n">
        <v>101</v>
      </c>
      <c r="Q454" s="11" t="n">
        <v>253</v>
      </c>
      <c r="R454" s="11" t="n">
        <v>879</v>
      </c>
      <c r="S454" s="11" t="n">
        <v>1854</v>
      </c>
      <c r="T454" s="11" t="n">
        <v>37</v>
      </c>
      <c r="U454" s="11" t="n">
        <v>63</v>
      </c>
      <c r="V454" s="11" t="n">
        <v>37</v>
      </c>
      <c r="W454" s="11" t="s">
        <v>241</v>
      </c>
    </row>
    <row r="455" customFormat="false" ht="15" hidden="false" customHeight="false" outlineLevel="0" collapsed="false">
      <c r="A455" s="11" t="s">
        <v>141</v>
      </c>
      <c r="B455" s="11" t="s">
        <v>148</v>
      </c>
      <c r="C455" s="11" t="s">
        <v>244</v>
      </c>
      <c r="D455" s="11" t="s">
        <v>240</v>
      </c>
      <c r="E455" s="11" t="s">
        <v>36</v>
      </c>
      <c r="F455" s="21" t="n">
        <v>0.407731748450587</v>
      </c>
      <c r="G455" s="21" t="n">
        <v>0.318789277206949</v>
      </c>
      <c r="H455" s="21" t="n">
        <v>0.415462361237005</v>
      </c>
      <c r="I455" s="21" t="n">
        <v>0.224843743413675</v>
      </c>
      <c r="J455" s="22" t="n">
        <v>0.101676146579693</v>
      </c>
      <c r="K455" s="22" t="n">
        <v>0.0744156469480166</v>
      </c>
      <c r="L455" s="22" t="n">
        <v>-0.0441785214384198</v>
      </c>
      <c r="M455" s="22" t="n">
        <v>0.247530814597805</v>
      </c>
      <c r="N455" s="23" t="n">
        <v>0.171836185963256</v>
      </c>
      <c r="O455" s="23" t="n">
        <v>0.325397709953784</v>
      </c>
      <c r="P455" s="11" t="n">
        <v>128</v>
      </c>
      <c r="Q455" s="11" t="n">
        <v>195</v>
      </c>
      <c r="R455" s="11" t="n">
        <v>852</v>
      </c>
      <c r="S455" s="11" t="n">
        <v>1912</v>
      </c>
      <c r="T455" s="11" t="n">
        <v>54</v>
      </c>
      <c r="U455" s="11" t="n">
        <v>62</v>
      </c>
      <c r="V455" s="11" t="n">
        <v>54</v>
      </c>
      <c r="W455" s="11" t="s">
        <v>241</v>
      </c>
    </row>
    <row r="456" customFormat="false" ht="15" hidden="false" customHeight="false" outlineLevel="0" collapsed="false">
      <c r="A456" s="11" t="s">
        <v>141</v>
      </c>
      <c r="B456" s="11" t="s">
        <v>148</v>
      </c>
      <c r="C456" s="11" t="s">
        <v>244</v>
      </c>
      <c r="D456" s="11" t="s">
        <v>240</v>
      </c>
      <c r="E456" s="11" t="s">
        <v>37</v>
      </c>
      <c r="F456" s="21" t="n">
        <v>0.493878535327091</v>
      </c>
      <c r="G456" s="21" t="n">
        <v>0.302461193951366</v>
      </c>
      <c r="H456" s="21" t="n">
        <v>0.400648741130945</v>
      </c>
      <c r="I456" s="21" t="n">
        <v>0.233482558313954</v>
      </c>
      <c r="J456" s="22" t="n">
        <v>-0.0242511585587341</v>
      </c>
      <c r="K456" s="22" t="n">
        <v>0.0709092775427973</v>
      </c>
      <c r="L456" s="22" t="n">
        <v>-0.163233342542617</v>
      </c>
      <c r="M456" s="22" t="n">
        <v>0.114731025425149</v>
      </c>
      <c r="N456" s="23" t="n">
        <v>0.732348922069888</v>
      </c>
      <c r="O456" s="23" t="n">
        <v>0.813721024522098</v>
      </c>
      <c r="P456" s="11" t="n">
        <v>136</v>
      </c>
      <c r="Q456" s="11" t="n">
        <v>149</v>
      </c>
      <c r="R456" s="11" t="n">
        <v>844</v>
      </c>
      <c r="S456" s="11" t="n">
        <v>1958</v>
      </c>
      <c r="T456" s="11" t="n">
        <v>68</v>
      </c>
      <c r="U456" s="11" t="n">
        <v>45</v>
      </c>
      <c r="V456" s="11" t="n">
        <v>45</v>
      </c>
      <c r="W456" s="11" t="s">
        <v>241</v>
      </c>
    </row>
    <row r="457" customFormat="false" ht="15" hidden="false" customHeight="false" outlineLevel="0" collapsed="false">
      <c r="A457" s="11" t="s">
        <v>141</v>
      </c>
      <c r="B457" s="11" t="s">
        <v>148</v>
      </c>
      <c r="C457" s="11" t="s">
        <v>244</v>
      </c>
      <c r="D457" s="11" t="s">
        <v>240</v>
      </c>
      <c r="E457" s="11" t="s">
        <v>38</v>
      </c>
      <c r="F457" s="21" t="n">
        <v>0.296488875650755</v>
      </c>
      <c r="G457" s="21" t="n">
        <v>0.264164614009076</v>
      </c>
      <c r="H457" s="21" t="n">
        <v>0.418176931194107</v>
      </c>
      <c r="I457" s="21" t="n">
        <v>0.241715344308075</v>
      </c>
      <c r="J457" s="22" t="n">
        <v>0.144137325244351</v>
      </c>
      <c r="K457" s="22" t="n">
        <v>0.111282623066874</v>
      </c>
      <c r="L457" s="22" t="n">
        <v>-0.0739766159667207</v>
      </c>
      <c r="M457" s="22" t="n">
        <v>0.362251266455423</v>
      </c>
      <c r="N457" s="23" t="n">
        <v>0.195238625972271</v>
      </c>
      <c r="O457" s="23" t="n">
        <v>0.325397709953784</v>
      </c>
      <c r="P457" s="11" t="n">
        <v>43</v>
      </c>
      <c r="Q457" s="11" t="n">
        <v>152</v>
      </c>
      <c r="R457" s="11" t="n">
        <v>937</v>
      </c>
      <c r="S457" s="11" t="n">
        <v>1955</v>
      </c>
      <c r="T457" s="11" t="n">
        <v>10</v>
      </c>
      <c r="U457" s="11" t="n">
        <v>40</v>
      </c>
      <c r="V457" s="11" t="n">
        <v>10</v>
      </c>
      <c r="W457" s="11" t="s">
        <v>241</v>
      </c>
    </row>
    <row r="458" customFormat="false" ht="15" hidden="false" customHeight="false" outlineLevel="0" collapsed="false">
      <c r="A458" s="11" t="s">
        <v>141</v>
      </c>
      <c r="B458" s="11" t="s">
        <v>148</v>
      </c>
      <c r="C458" s="11" t="s">
        <v>244</v>
      </c>
      <c r="D458" s="11" t="s">
        <v>240</v>
      </c>
      <c r="E458" s="11" t="s">
        <v>39</v>
      </c>
      <c r="F458" s="21" t="n">
        <v>0.408808057618185</v>
      </c>
      <c r="G458" s="21" t="n">
        <v>0.114585951290468</v>
      </c>
      <c r="H458" s="21" t="n">
        <v>0.415058288606888</v>
      </c>
      <c r="I458" s="21" t="n">
        <v>0.253033449713625</v>
      </c>
      <c r="J458" s="22" t="n">
        <v>-0.132197267434452</v>
      </c>
      <c r="K458" s="22" t="n">
        <v>0.0688297477935413</v>
      </c>
      <c r="L458" s="22" t="n">
        <v>-0.267103573109793</v>
      </c>
      <c r="M458" s="22" t="n">
        <v>0.00270903824088895</v>
      </c>
      <c r="N458" s="23" t="n">
        <v>0.0547769242140303</v>
      </c>
      <c r="O458" s="23" t="n">
        <v>0.325397709953784</v>
      </c>
      <c r="P458" s="11" t="n">
        <v>110</v>
      </c>
      <c r="Q458" s="11" t="n">
        <v>280</v>
      </c>
      <c r="R458" s="11" t="n">
        <v>870</v>
      </c>
      <c r="S458" s="11" t="n">
        <v>1827</v>
      </c>
      <c r="T458" s="11" t="n">
        <v>43</v>
      </c>
      <c r="U458" s="11" t="n">
        <v>32</v>
      </c>
      <c r="V458" s="11" t="n">
        <v>32</v>
      </c>
      <c r="W458" s="11" t="s">
        <v>241</v>
      </c>
    </row>
    <row r="459" customFormat="false" ht="15" hidden="false" customHeight="false" outlineLevel="0" collapsed="false">
      <c r="A459" s="11" t="s">
        <v>141</v>
      </c>
      <c r="B459" s="11" t="s">
        <v>148</v>
      </c>
      <c r="C459" s="11" t="s">
        <v>244</v>
      </c>
      <c r="D459" s="11" t="s">
        <v>240</v>
      </c>
      <c r="E459" s="11" t="s">
        <v>40</v>
      </c>
      <c r="F459" s="21" t="n">
        <v>0.346388562372632</v>
      </c>
      <c r="G459" s="21" t="n">
        <v>0.146684373294435</v>
      </c>
      <c r="H459" s="21" t="n">
        <v>0.422515445669044</v>
      </c>
      <c r="I459" s="21" t="n">
        <v>0.253514526779865</v>
      </c>
      <c r="J459" s="22" t="n">
        <v>-0.0307032701890166</v>
      </c>
      <c r="K459" s="22" t="n">
        <v>0.0649932865531099</v>
      </c>
      <c r="L459" s="22" t="n">
        <v>-0.158090111833112</v>
      </c>
      <c r="M459" s="22" t="n">
        <v>0.0966835714550788</v>
      </c>
      <c r="N459" s="23" t="n">
        <v>0.636636455256636</v>
      </c>
      <c r="O459" s="23" t="n">
        <v>0.795795569070795</v>
      </c>
      <c r="P459" s="11" t="n">
        <v>121</v>
      </c>
      <c r="Q459" s="11" t="n">
        <v>284</v>
      </c>
      <c r="R459" s="11" t="n">
        <v>859</v>
      </c>
      <c r="S459" s="11" t="n">
        <v>1823</v>
      </c>
      <c r="T459" s="11" t="n">
        <v>49</v>
      </c>
      <c r="U459" s="11" t="n">
        <v>42</v>
      </c>
      <c r="V459" s="11" t="n">
        <v>42</v>
      </c>
      <c r="W459" s="11" t="s">
        <v>241</v>
      </c>
    </row>
    <row r="460" customFormat="false" ht="15" hidden="false" customHeight="false" outlineLevel="0" collapsed="false">
      <c r="A460" s="11" t="s">
        <v>141</v>
      </c>
      <c r="B460" s="11" t="s">
        <v>148</v>
      </c>
      <c r="C460" s="11" t="s">
        <v>244</v>
      </c>
      <c r="D460" s="11" t="s">
        <v>240</v>
      </c>
      <c r="E460" s="11" t="s">
        <v>41</v>
      </c>
      <c r="F460" s="21" t="n">
        <v>0.397665396347052</v>
      </c>
      <c r="G460" s="21" t="n">
        <v>0.242599992732085</v>
      </c>
      <c r="H460" s="21" t="n">
        <v>0.415890624327408</v>
      </c>
      <c r="I460" s="21" t="n">
        <v>0.242349876989572</v>
      </c>
      <c r="J460" s="22" t="n">
        <v>0.0184753437228689</v>
      </c>
      <c r="K460" s="22" t="n">
        <v>0.0898695381105187</v>
      </c>
      <c r="L460" s="22" t="n">
        <v>-0.157668950973748</v>
      </c>
      <c r="M460" s="22" t="n">
        <v>0.194619638419486</v>
      </c>
      <c r="N460" s="23" t="n">
        <v>0.837119313766467</v>
      </c>
      <c r="O460" s="23" t="n">
        <v>0.837119313766467</v>
      </c>
      <c r="P460" s="11" t="n">
        <v>73</v>
      </c>
      <c r="Q460" s="11" t="n">
        <v>112</v>
      </c>
      <c r="R460" s="11" t="n">
        <v>907</v>
      </c>
      <c r="S460" s="11" t="n">
        <v>1995</v>
      </c>
      <c r="T460" s="11" t="n">
        <v>27</v>
      </c>
      <c r="U460" s="11" t="n">
        <v>27</v>
      </c>
      <c r="V460" s="11" t="n">
        <v>27</v>
      </c>
      <c r="W460" s="11" t="s">
        <v>241</v>
      </c>
    </row>
    <row r="461" customFormat="false" ht="15" hidden="false" customHeight="false" outlineLevel="0" collapsed="false">
      <c r="A461" s="11" t="s">
        <v>141</v>
      </c>
      <c r="B461" s="11" t="s">
        <v>148</v>
      </c>
      <c r="C461" s="11" t="s">
        <v>244</v>
      </c>
      <c r="D461" s="11" t="s">
        <v>240</v>
      </c>
      <c r="E461" s="11" t="s">
        <v>42</v>
      </c>
      <c r="F461" s="21" t="n">
        <v>0.484830235281116</v>
      </c>
      <c r="G461" s="21" t="n">
        <v>0.239029118803822</v>
      </c>
      <c r="H461" s="21" t="n">
        <v>0.405670292252985</v>
      </c>
      <c r="I461" s="21" t="n">
        <v>0.242755580118483</v>
      </c>
      <c r="J461" s="22" t="n">
        <v>-0.0828864043427909</v>
      </c>
      <c r="K461" s="22" t="n">
        <v>0.0738916273561314</v>
      </c>
      <c r="L461" s="22" t="n">
        <v>-0.227713993960809</v>
      </c>
      <c r="M461" s="22" t="n">
        <v>0.0619411852752267</v>
      </c>
      <c r="N461" s="23" t="n">
        <v>0.261977549427193</v>
      </c>
      <c r="O461" s="23" t="n">
        <v>0.374253642038848</v>
      </c>
      <c r="P461" s="11" t="n">
        <v>130</v>
      </c>
      <c r="Q461" s="11" t="n">
        <v>393</v>
      </c>
      <c r="R461" s="11" t="n">
        <v>850</v>
      </c>
      <c r="S461" s="11" t="n">
        <v>1714</v>
      </c>
      <c r="T461" s="11" t="n">
        <v>67</v>
      </c>
      <c r="U461" s="11" t="n">
        <v>94</v>
      </c>
      <c r="V461" s="11" t="n">
        <v>67</v>
      </c>
      <c r="W461" s="11" t="s">
        <v>241</v>
      </c>
    </row>
    <row r="462" customFormat="false" ht="15" hidden="false" customHeight="false" outlineLevel="0" collapsed="false">
      <c r="A462" s="11" t="s">
        <v>141</v>
      </c>
      <c r="B462" s="11" t="s">
        <v>150</v>
      </c>
      <c r="C462" s="11" t="s">
        <v>245</v>
      </c>
      <c r="D462" s="11" t="s">
        <v>240</v>
      </c>
      <c r="E462" s="11" t="s">
        <v>33</v>
      </c>
      <c r="F462" s="21" t="n">
        <v>0.636469903288738</v>
      </c>
      <c r="G462" s="21" t="n">
        <v>0.404274033550025</v>
      </c>
      <c r="H462" s="21" t="n">
        <v>0.585770752296059</v>
      </c>
      <c r="I462" s="21" t="n">
        <v>0.548043830178007</v>
      </c>
      <c r="J462" s="22" t="n">
        <v>-0.194468947620662</v>
      </c>
      <c r="K462" s="22" t="n">
        <v>0.0446525909754888</v>
      </c>
      <c r="L462" s="22" t="n">
        <v>-0.28198802593262</v>
      </c>
      <c r="M462" s="22" t="n">
        <v>-0.106949869308704</v>
      </c>
      <c r="N462" s="23" t="n">
        <v>1.32972891357245E-005</v>
      </c>
      <c r="O462" s="23" t="n">
        <v>0.000132972891357245</v>
      </c>
      <c r="P462" s="11" t="n">
        <v>400</v>
      </c>
      <c r="Q462" s="11" t="n">
        <v>371</v>
      </c>
      <c r="R462" s="11" t="n">
        <v>2670</v>
      </c>
      <c r="S462" s="11" t="n">
        <v>3416</v>
      </c>
      <c r="T462" s="11" t="n">
        <v>245</v>
      </c>
      <c r="U462" s="11" t="n">
        <v>150</v>
      </c>
      <c r="V462" s="11" t="n">
        <v>150</v>
      </c>
      <c r="W462" s="11" t="s">
        <v>241</v>
      </c>
    </row>
    <row r="463" customFormat="false" ht="15" hidden="false" customHeight="false" outlineLevel="0" collapsed="false">
      <c r="A463" s="11" t="s">
        <v>141</v>
      </c>
      <c r="B463" s="11" t="s">
        <v>150</v>
      </c>
      <c r="C463" s="11" t="s">
        <v>245</v>
      </c>
      <c r="D463" s="11" t="s">
        <v>240</v>
      </c>
      <c r="E463" s="11" t="s">
        <v>34</v>
      </c>
      <c r="F463" s="21" t="n">
        <v>0.634557010482893</v>
      </c>
      <c r="G463" s="21" t="n">
        <v>0.715628058231615</v>
      </c>
      <c r="H463" s="21" t="n">
        <v>0.590932717144283</v>
      </c>
      <c r="I463" s="21" t="n">
        <v>0.536323763898821</v>
      </c>
      <c r="J463" s="22" t="n">
        <v>0.135680000994184</v>
      </c>
      <c r="K463" s="22" t="n">
        <v>0.0684515943078464</v>
      </c>
      <c r="L463" s="22" t="n">
        <v>0.0015148761508049</v>
      </c>
      <c r="M463" s="22" t="n">
        <v>0.269845125837563</v>
      </c>
      <c r="N463" s="23" t="n">
        <v>0.0474646234095155</v>
      </c>
      <c r="O463" s="23" t="n">
        <v>0.151870847822883</v>
      </c>
      <c r="P463" s="11" t="n">
        <v>134</v>
      </c>
      <c r="Q463" s="11" t="n">
        <v>215</v>
      </c>
      <c r="R463" s="11" t="n">
        <v>2936</v>
      </c>
      <c r="S463" s="11" t="n">
        <v>3572</v>
      </c>
      <c r="T463" s="11" t="n">
        <v>85</v>
      </c>
      <c r="U463" s="11" t="n">
        <v>146</v>
      </c>
      <c r="V463" s="11" t="n">
        <v>85</v>
      </c>
      <c r="W463" s="11" t="s">
        <v>241</v>
      </c>
    </row>
    <row r="464" customFormat="false" ht="15" hidden="false" customHeight="false" outlineLevel="0" collapsed="false">
      <c r="A464" s="11" t="s">
        <v>141</v>
      </c>
      <c r="B464" s="11" t="s">
        <v>150</v>
      </c>
      <c r="C464" s="11" t="s">
        <v>245</v>
      </c>
      <c r="D464" s="11" t="s">
        <v>240</v>
      </c>
      <c r="E464" s="11" t="s">
        <v>35</v>
      </c>
      <c r="F464" s="21" t="n">
        <v>0.517727735942181</v>
      </c>
      <c r="G464" s="21" t="n">
        <v>0.535533659606865</v>
      </c>
      <c r="H464" s="21" t="n">
        <v>0.60256194221433</v>
      </c>
      <c r="I464" s="21" t="n">
        <v>0.537314974476476</v>
      </c>
      <c r="J464" s="22" t="n">
        <v>0.083052891402538</v>
      </c>
      <c r="K464" s="22" t="n">
        <v>0.0467963536305925</v>
      </c>
      <c r="L464" s="22" t="n">
        <v>-0.00866796171342342</v>
      </c>
      <c r="M464" s="22" t="n">
        <v>0.174773744518499</v>
      </c>
      <c r="N464" s="23" t="n">
        <v>0.0759354239114415</v>
      </c>
      <c r="O464" s="23" t="n">
        <v>0.151870847822883</v>
      </c>
      <c r="P464" s="11" t="n">
        <v>292</v>
      </c>
      <c r="Q464" s="11" t="n">
        <v>437</v>
      </c>
      <c r="R464" s="11" t="n">
        <v>2778</v>
      </c>
      <c r="S464" s="11" t="n">
        <v>3350</v>
      </c>
      <c r="T464" s="11" t="n">
        <v>151</v>
      </c>
      <c r="U464" s="11" t="n">
        <v>234</v>
      </c>
      <c r="V464" s="11" t="n">
        <v>151</v>
      </c>
      <c r="W464" s="11" t="s">
        <v>241</v>
      </c>
    </row>
    <row r="465" customFormat="false" ht="15" hidden="false" customHeight="false" outlineLevel="0" collapsed="false">
      <c r="A465" s="11" t="s">
        <v>141</v>
      </c>
      <c r="B465" s="11" t="s">
        <v>150</v>
      </c>
      <c r="C465" s="11" t="s">
        <v>245</v>
      </c>
      <c r="D465" s="11" t="s">
        <v>240</v>
      </c>
      <c r="E465" s="11" t="s">
        <v>36</v>
      </c>
      <c r="F465" s="21" t="n">
        <v>0.553532269807947</v>
      </c>
      <c r="G465" s="21" t="n">
        <v>0.609882677802959</v>
      </c>
      <c r="H465" s="21" t="n">
        <v>0.597335043779749</v>
      </c>
      <c r="I465" s="21" t="n">
        <v>0.521905587666993</v>
      </c>
      <c r="J465" s="22" t="n">
        <v>0.131779864107768</v>
      </c>
      <c r="K465" s="22" t="n">
        <v>0.0507008469771857</v>
      </c>
      <c r="L465" s="22" t="n">
        <v>0.0324062040324837</v>
      </c>
      <c r="M465" s="22" t="n">
        <v>0.231153524183052</v>
      </c>
      <c r="N465" s="23" t="n">
        <v>0.00934508576156697</v>
      </c>
      <c r="O465" s="23" t="n">
        <v>0.0467254288078349</v>
      </c>
      <c r="P465" s="11" t="n">
        <v>384</v>
      </c>
      <c r="Q465" s="11" t="n">
        <v>328</v>
      </c>
      <c r="R465" s="11" t="n">
        <v>2686</v>
      </c>
      <c r="S465" s="11" t="n">
        <v>3459</v>
      </c>
      <c r="T465" s="11" t="n">
        <v>232</v>
      </c>
      <c r="U465" s="11" t="n">
        <v>200</v>
      </c>
      <c r="V465" s="11" t="n">
        <v>200</v>
      </c>
      <c r="W465" s="11" t="s">
        <v>241</v>
      </c>
    </row>
    <row r="466" customFormat="false" ht="15" hidden="false" customHeight="false" outlineLevel="0" collapsed="false">
      <c r="A466" s="11" t="s">
        <v>141</v>
      </c>
      <c r="B466" s="11" t="s">
        <v>150</v>
      </c>
      <c r="C466" s="11" t="s">
        <v>245</v>
      </c>
      <c r="D466" s="11" t="s">
        <v>240</v>
      </c>
      <c r="E466" s="11" t="s">
        <v>37</v>
      </c>
      <c r="F466" s="21" t="n">
        <v>0.65643199049108</v>
      </c>
      <c r="G466" s="21" t="n">
        <v>0.65546587794438</v>
      </c>
      <c r="H466" s="21" t="n">
        <v>0.580940762693247</v>
      </c>
      <c r="I466" s="21" t="n">
        <v>0.514601449688972</v>
      </c>
      <c r="J466" s="22" t="n">
        <v>0.0653732004575748</v>
      </c>
      <c r="K466" s="22" t="n">
        <v>0.0447904747010637</v>
      </c>
      <c r="L466" s="22" t="n">
        <v>-0.0224161299565101</v>
      </c>
      <c r="M466" s="22" t="n">
        <v>0.15316253087166</v>
      </c>
      <c r="N466" s="23" t="n">
        <v>0.144418314025138</v>
      </c>
      <c r="O466" s="23" t="n">
        <v>0.197327232384349</v>
      </c>
      <c r="P466" s="11" t="n">
        <v>366</v>
      </c>
      <c r="Q466" s="11" t="n">
        <v>337</v>
      </c>
      <c r="R466" s="11" t="n">
        <v>2704</v>
      </c>
      <c r="S466" s="11" t="n">
        <v>3450</v>
      </c>
      <c r="T466" s="11" t="n">
        <v>233</v>
      </c>
      <c r="U466" s="11" t="n">
        <v>221</v>
      </c>
      <c r="V466" s="11" t="n">
        <v>221</v>
      </c>
      <c r="W466" s="11" t="s">
        <v>241</v>
      </c>
    </row>
    <row r="467" customFormat="false" ht="15" hidden="false" customHeight="false" outlineLevel="0" collapsed="false">
      <c r="A467" s="11" t="s">
        <v>141</v>
      </c>
      <c r="B467" s="11" t="s">
        <v>150</v>
      </c>
      <c r="C467" s="11" t="s">
        <v>245</v>
      </c>
      <c r="D467" s="11" t="s">
        <v>240</v>
      </c>
      <c r="E467" s="11" t="s">
        <v>38</v>
      </c>
      <c r="F467" s="21" t="n">
        <v>0.634447408449058</v>
      </c>
      <c r="G467" s="21" t="n">
        <v>0.565335799939299</v>
      </c>
      <c r="H467" s="21" t="n">
        <v>0.589805134205599</v>
      </c>
      <c r="I467" s="21" t="n">
        <v>0.536165106068106</v>
      </c>
      <c r="J467" s="22" t="n">
        <v>-0.0154715803722657</v>
      </c>
      <c r="K467" s="22" t="n">
        <v>0.0734382373648485</v>
      </c>
      <c r="L467" s="22" t="n">
        <v>-0.159410525607369</v>
      </c>
      <c r="M467" s="22" t="n">
        <v>0.128467364862837</v>
      </c>
      <c r="N467" s="23" t="n">
        <v>0.83314109942639</v>
      </c>
      <c r="O467" s="23" t="n">
        <v>0.83314109942639</v>
      </c>
      <c r="P467" s="11" t="n">
        <v>153</v>
      </c>
      <c r="Q467" s="11" t="n">
        <v>269</v>
      </c>
      <c r="R467" s="11" t="n">
        <v>2917</v>
      </c>
      <c r="S467" s="11" t="n">
        <v>3518</v>
      </c>
      <c r="T467" s="11" t="n">
        <v>98</v>
      </c>
      <c r="U467" s="11" t="n">
        <v>152</v>
      </c>
      <c r="V467" s="11" t="n">
        <v>98</v>
      </c>
      <c r="W467" s="11" t="s">
        <v>241</v>
      </c>
    </row>
    <row r="468" customFormat="false" ht="15" hidden="false" customHeight="false" outlineLevel="0" collapsed="false">
      <c r="A468" s="11" t="s">
        <v>141</v>
      </c>
      <c r="B468" s="11" t="s">
        <v>150</v>
      </c>
      <c r="C468" s="11" t="s">
        <v>245</v>
      </c>
      <c r="D468" s="11" t="s">
        <v>240</v>
      </c>
      <c r="E468" s="11" t="s">
        <v>39</v>
      </c>
      <c r="F468" s="21" t="n">
        <v>0.568274324036064</v>
      </c>
      <c r="G468" s="21" t="n">
        <v>0.450026795050472</v>
      </c>
      <c r="H468" s="21" t="n">
        <v>0.594297072589172</v>
      </c>
      <c r="I468" s="21" t="n">
        <v>0.544071967429094</v>
      </c>
      <c r="J468" s="22" t="n">
        <v>-0.068022423825515</v>
      </c>
      <c r="K468" s="22" t="n">
        <v>0.0481643040802877</v>
      </c>
      <c r="L468" s="22" t="n">
        <v>-0.162424459822879</v>
      </c>
      <c r="M468" s="22" t="n">
        <v>0.0263796121718489</v>
      </c>
      <c r="N468" s="23" t="n">
        <v>0.157861785907479</v>
      </c>
      <c r="O468" s="23" t="n">
        <v>0.197327232384349</v>
      </c>
      <c r="P468" s="11" t="n">
        <v>319</v>
      </c>
      <c r="Q468" s="11" t="n">
        <v>500</v>
      </c>
      <c r="R468" s="11" t="n">
        <v>2751</v>
      </c>
      <c r="S468" s="11" t="n">
        <v>3287</v>
      </c>
      <c r="T468" s="11" t="n">
        <v>183</v>
      </c>
      <c r="U468" s="11" t="n">
        <v>225</v>
      </c>
      <c r="V468" s="11" t="n">
        <v>183</v>
      </c>
      <c r="W468" s="11" t="s">
        <v>241</v>
      </c>
    </row>
    <row r="469" customFormat="false" ht="15" hidden="false" customHeight="false" outlineLevel="0" collapsed="false">
      <c r="A469" s="11" t="s">
        <v>141</v>
      </c>
      <c r="B469" s="11" t="s">
        <v>150</v>
      </c>
      <c r="C469" s="11" t="s">
        <v>245</v>
      </c>
      <c r="D469" s="11" t="s">
        <v>240</v>
      </c>
      <c r="E469" s="11" t="s">
        <v>40</v>
      </c>
      <c r="F469" s="21" t="n">
        <v>0.544792169646971</v>
      </c>
      <c r="G469" s="21" t="n">
        <v>0.470810985173258</v>
      </c>
      <c r="H469" s="21" t="n">
        <v>0.597075760752619</v>
      </c>
      <c r="I469" s="21" t="n">
        <v>0.544724062365074</v>
      </c>
      <c r="J469" s="22" t="n">
        <v>-0.0216294860861682</v>
      </c>
      <c r="K469" s="22" t="n">
        <v>0.0472698253685563</v>
      </c>
      <c r="L469" s="22" t="n">
        <v>-0.114278343808539</v>
      </c>
      <c r="M469" s="22" t="n">
        <v>0.0710193716362022</v>
      </c>
      <c r="N469" s="23" t="n">
        <v>0.647257872606675</v>
      </c>
      <c r="O469" s="23" t="n">
        <v>0.719175414007416</v>
      </c>
      <c r="P469" s="11" t="n">
        <v>379</v>
      </c>
      <c r="Q469" s="11" t="n">
        <v>519</v>
      </c>
      <c r="R469" s="11" t="n">
        <v>2691</v>
      </c>
      <c r="S469" s="11" t="n">
        <v>3268</v>
      </c>
      <c r="T469" s="11" t="n">
        <v>224</v>
      </c>
      <c r="U469" s="11" t="n">
        <v>244</v>
      </c>
      <c r="V469" s="11" t="n">
        <v>224</v>
      </c>
      <c r="W469" s="11" t="s">
        <v>241</v>
      </c>
    </row>
    <row r="470" customFormat="false" ht="15" hidden="false" customHeight="false" outlineLevel="0" collapsed="false">
      <c r="A470" s="11" t="s">
        <v>141</v>
      </c>
      <c r="B470" s="11" t="s">
        <v>150</v>
      </c>
      <c r="C470" s="11" t="s">
        <v>245</v>
      </c>
      <c r="D470" s="11" t="s">
        <v>240</v>
      </c>
      <c r="E470" s="11" t="s">
        <v>41</v>
      </c>
      <c r="F470" s="21" t="n">
        <v>0.583605923958597</v>
      </c>
      <c r="G470" s="21" t="n">
        <v>0.455239056217955</v>
      </c>
      <c r="H470" s="21" t="n">
        <v>0.592580527035817</v>
      </c>
      <c r="I470" s="21" t="n">
        <v>0.548185682335991</v>
      </c>
      <c r="J470" s="22" t="n">
        <v>-0.083972023040816</v>
      </c>
      <c r="K470" s="22" t="n">
        <v>0.0549510126426987</v>
      </c>
      <c r="L470" s="22" t="n">
        <v>-0.191676007820505</v>
      </c>
      <c r="M470" s="22" t="n">
        <v>0.0237319617388734</v>
      </c>
      <c r="N470" s="23" t="n">
        <v>0.126481474534567</v>
      </c>
      <c r="O470" s="23" t="n">
        <v>0.197327232384349</v>
      </c>
      <c r="P470" s="11" t="n">
        <v>273</v>
      </c>
      <c r="Q470" s="11" t="n">
        <v>257</v>
      </c>
      <c r="R470" s="11" t="n">
        <v>2797</v>
      </c>
      <c r="S470" s="11" t="n">
        <v>3530</v>
      </c>
      <c r="T470" s="11" t="n">
        <v>159</v>
      </c>
      <c r="U470" s="11" t="n">
        <v>117</v>
      </c>
      <c r="V470" s="11" t="n">
        <v>117</v>
      </c>
      <c r="W470" s="11" t="s">
        <v>241</v>
      </c>
    </row>
    <row r="471" customFormat="false" ht="15" hidden="false" customHeight="false" outlineLevel="0" collapsed="false">
      <c r="A471" s="11" t="s">
        <v>141</v>
      </c>
      <c r="B471" s="11" t="s">
        <v>150</v>
      </c>
      <c r="C471" s="11" t="s">
        <v>245</v>
      </c>
      <c r="D471" s="11" t="s">
        <v>240</v>
      </c>
      <c r="E471" s="11" t="s">
        <v>42</v>
      </c>
      <c r="F471" s="21" t="n">
        <v>0.674626909416522</v>
      </c>
      <c r="G471" s="21" t="n">
        <v>0.549393556311209</v>
      </c>
      <c r="H471" s="21" t="n">
        <v>0.583389357531547</v>
      </c>
      <c r="I471" s="21" t="n">
        <v>0.535927057743983</v>
      </c>
      <c r="J471" s="22" t="n">
        <v>-0.0777710533177495</v>
      </c>
      <c r="K471" s="22" t="n">
        <v>0.0416109060305191</v>
      </c>
      <c r="L471" s="22" t="n">
        <v>-0.159328429137567</v>
      </c>
      <c r="M471" s="22" t="n">
        <v>0.00378632250206801</v>
      </c>
      <c r="N471" s="23" t="n">
        <v>0.0616219118160784</v>
      </c>
      <c r="O471" s="23" t="n">
        <v>0.151870847822883</v>
      </c>
      <c r="P471" s="11" t="n">
        <v>370</v>
      </c>
      <c r="Q471" s="11" t="n">
        <v>554</v>
      </c>
      <c r="R471" s="11" t="n">
        <v>2700</v>
      </c>
      <c r="S471" s="11" t="n">
        <v>3233</v>
      </c>
      <c r="T471" s="11" t="n">
        <v>228</v>
      </c>
      <c r="U471" s="11" t="n">
        <v>304</v>
      </c>
      <c r="V471" s="11" t="n">
        <v>228</v>
      </c>
      <c r="W471" s="11" t="s">
        <v>241</v>
      </c>
    </row>
    <row r="472" customFormat="false" ht="15" hidden="false" customHeight="false" outlineLevel="0" collapsed="false">
      <c r="A472" s="11" t="s">
        <v>141</v>
      </c>
      <c r="B472" s="11" t="s">
        <v>152</v>
      </c>
      <c r="C472" s="11" t="s">
        <v>246</v>
      </c>
      <c r="D472" s="11" t="s">
        <v>240</v>
      </c>
      <c r="E472" s="11" t="s">
        <v>33</v>
      </c>
      <c r="F472" s="21" t="n">
        <v>0.548038812777472</v>
      </c>
      <c r="G472" s="21" t="n">
        <v>0.36665873515112</v>
      </c>
      <c r="H472" s="21" t="n">
        <v>0.459204238296156</v>
      </c>
      <c r="I472" s="21" t="n">
        <v>0.435441041583745</v>
      </c>
      <c r="J472" s="22" t="n">
        <v>-0.157616880913942</v>
      </c>
      <c r="K472" s="22" t="n">
        <v>0.0591580314303974</v>
      </c>
      <c r="L472" s="22" t="n">
        <v>-0.273566622517521</v>
      </c>
      <c r="M472" s="22" t="n">
        <v>-0.0416671393103628</v>
      </c>
      <c r="N472" s="23" t="n">
        <v>0.00771404385950878</v>
      </c>
      <c r="O472" s="23" t="n">
        <v>0.0257134795316959</v>
      </c>
      <c r="P472" s="11" t="n">
        <v>242</v>
      </c>
      <c r="Q472" s="11" t="n">
        <v>292</v>
      </c>
      <c r="R472" s="11" t="n">
        <v>1485</v>
      </c>
      <c r="S472" s="11" t="n">
        <v>2248</v>
      </c>
      <c r="T472" s="11" t="n">
        <v>131</v>
      </c>
      <c r="U472" s="11" t="n">
        <v>107</v>
      </c>
      <c r="V472" s="11" t="n">
        <v>107</v>
      </c>
      <c r="W472" s="11" t="s">
        <v>241</v>
      </c>
    </row>
    <row r="473" customFormat="false" ht="15" hidden="false" customHeight="false" outlineLevel="0" collapsed="false">
      <c r="A473" s="11" t="s">
        <v>141</v>
      </c>
      <c r="B473" s="11" t="s">
        <v>152</v>
      </c>
      <c r="C473" s="11" t="s">
        <v>246</v>
      </c>
      <c r="D473" s="11" t="s">
        <v>240</v>
      </c>
      <c r="E473" s="11" t="s">
        <v>34</v>
      </c>
      <c r="F473" s="21" t="n">
        <v>0.490950996669834</v>
      </c>
      <c r="G473" s="21" t="n">
        <v>0.601800531318241</v>
      </c>
      <c r="H473" s="21" t="n">
        <v>0.470121899683323</v>
      </c>
      <c r="I473" s="21" t="n">
        <v>0.428781651796299</v>
      </c>
      <c r="J473" s="22" t="n">
        <v>0.152189782535431</v>
      </c>
      <c r="K473" s="22" t="n">
        <v>0.0990755252218462</v>
      </c>
      <c r="L473" s="22" t="n">
        <v>-0.0419982468993875</v>
      </c>
      <c r="M473" s="22" t="n">
        <v>0.34637781197025</v>
      </c>
      <c r="N473" s="23" t="n">
        <v>0.124514182415772</v>
      </c>
      <c r="O473" s="23" t="n">
        <v>0.205915730455565</v>
      </c>
      <c r="P473" s="11" t="n">
        <v>62</v>
      </c>
      <c r="Q473" s="11" t="n">
        <v>115</v>
      </c>
      <c r="R473" s="11" t="n">
        <v>1665</v>
      </c>
      <c r="S473" s="11" t="n">
        <v>2425</v>
      </c>
      <c r="T473" s="11" t="n">
        <v>28</v>
      </c>
      <c r="U473" s="11" t="n">
        <v>68</v>
      </c>
      <c r="V473" s="11" t="n">
        <v>28</v>
      </c>
      <c r="W473" s="11" t="s">
        <v>241</v>
      </c>
    </row>
    <row r="474" customFormat="false" ht="15" hidden="false" customHeight="false" outlineLevel="0" collapsed="false">
      <c r="A474" s="11" t="s">
        <v>141</v>
      </c>
      <c r="B474" s="11" t="s">
        <v>152</v>
      </c>
      <c r="C474" s="11" t="s">
        <v>246</v>
      </c>
      <c r="D474" s="11" t="s">
        <v>240</v>
      </c>
      <c r="E474" s="11" t="s">
        <v>35</v>
      </c>
      <c r="F474" s="21" t="n">
        <v>0.417520511500176</v>
      </c>
      <c r="G474" s="21" t="n">
        <v>0.45838516734654</v>
      </c>
      <c r="H474" s="21" t="n">
        <v>0.478182669740366</v>
      </c>
      <c r="I474" s="21" t="n">
        <v>0.42303499322715</v>
      </c>
      <c r="J474" s="22" t="n">
        <v>0.0960123323595816</v>
      </c>
      <c r="K474" s="22" t="n">
        <v>0.0633201103581864</v>
      </c>
      <c r="L474" s="22" t="n">
        <v>-0.0280950839424638</v>
      </c>
      <c r="M474" s="22" t="n">
        <v>0.220119748661627</v>
      </c>
      <c r="N474" s="23" t="n">
        <v>0.129443315979506</v>
      </c>
      <c r="O474" s="23" t="n">
        <v>0.205915730455565</v>
      </c>
      <c r="P474" s="11" t="n">
        <v>153</v>
      </c>
      <c r="Q474" s="11" t="n">
        <v>288</v>
      </c>
      <c r="R474" s="11" t="n">
        <v>1574</v>
      </c>
      <c r="S474" s="11" t="n">
        <v>2252</v>
      </c>
      <c r="T474" s="11" t="n">
        <v>55</v>
      </c>
      <c r="U474" s="11" t="n">
        <v>132</v>
      </c>
      <c r="V474" s="11" t="n">
        <v>55</v>
      </c>
      <c r="W474" s="11" t="s">
        <v>241</v>
      </c>
    </row>
    <row r="475" customFormat="false" ht="15" hidden="false" customHeight="false" outlineLevel="0" collapsed="false">
      <c r="A475" s="11" t="s">
        <v>141</v>
      </c>
      <c r="B475" s="11" t="s">
        <v>152</v>
      </c>
      <c r="C475" s="11" t="s">
        <v>246</v>
      </c>
      <c r="D475" s="11" t="s">
        <v>240</v>
      </c>
      <c r="E475" s="11" t="s">
        <v>36</v>
      </c>
      <c r="F475" s="21" t="n">
        <v>0.461128390381908</v>
      </c>
      <c r="G475" s="21" t="n">
        <v>0.445594626828746</v>
      </c>
      <c r="H475" s="21" t="n">
        <v>0.471606137623204</v>
      </c>
      <c r="I475" s="21" t="n">
        <v>0.426101495988954</v>
      </c>
      <c r="J475" s="22" t="n">
        <v>0.0299708780810874</v>
      </c>
      <c r="K475" s="22" t="n">
        <v>0.0679363388159804</v>
      </c>
      <c r="L475" s="22" t="n">
        <v>-0.103184345998234</v>
      </c>
      <c r="M475" s="22" t="n">
        <v>0.163126102160409</v>
      </c>
      <c r="N475" s="23" t="n">
        <v>0.659096286150358</v>
      </c>
      <c r="O475" s="23" t="n">
        <v>0.732329206833731</v>
      </c>
      <c r="P475" s="11" t="n">
        <v>208</v>
      </c>
      <c r="Q475" s="11" t="n">
        <v>211</v>
      </c>
      <c r="R475" s="11" t="n">
        <v>1519</v>
      </c>
      <c r="S475" s="11" t="n">
        <v>2329</v>
      </c>
      <c r="T475" s="11" t="n">
        <v>95</v>
      </c>
      <c r="U475" s="11" t="n">
        <v>94</v>
      </c>
      <c r="V475" s="11" t="n">
        <v>94</v>
      </c>
      <c r="W475" s="11" t="s">
        <v>241</v>
      </c>
    </row>
    <row r="476" customFormat="false" ht="15" hidden="false" customHeight="false" outlineLevel="0" collapsed="false">
      <c r="A476" s="11" t="s">
        <v>141</v>
      </c>
      <c r="B476" s="11" t="s">
        <v>152</v>
      </c>
      <c r="C476" s="11" t="s">
        <v>246</v>
      </c>
      <c r="D476" s="11" t="s">
        <v>240</v>
      </c>
      <c r="E476" s="11" t="s">
        <v>37</v>
      </c>
      <c r="F476" s="21" t="n">
        <v>0.444818578975317</v>
      </c>
      <c r="G476" s="21" t="n">
        <v>0.492865051208502</v>
      </c>
      <c r="H476" s="21" t="n">
        <v>0.474767260953447</v>
      </c>
      <c r="I476" s="21" t="n">
        <v>0.417413046045928</v>
      </c>
      <c r="J476" s="22" t="n">
        <v>0.105400687140704</v>
      </c>
      <c r="K476" s="22" t="n">
        <v>0.065715797784759</v>
      </c>
      <c r="L476" s="22" t="n">
        <v>-0.0234022765174241</v>
      </c>
      <c r="M476" s="22" t="n">
        <v>0.234203650798831</v>
      </c>
      <c r="N476" s="23" t="n">
        <v>0.108739052153452</v>
      </c>
      <c r="O476" s="23" t="n">
        <v>0.205915730455565</v>
      </c>
      <c r="P476" s="11" t="n">
        <v>214</v>
      </c>
      <c r="Q476" s="11" t="n">
        <v>225</v>
      </c>
      <c r="R476" s="11" t="n">
        <v>1513</v>
      </c>
      <c r="S476" s="11" t="n">
        <v>2315</v>
      </c>
      <c r="T476" s="11" t="n">
        <v>103</v>
      </c>
      <c r="U476" s="11" t="n">
        <v>111</v>
      </c>
      <c r="V476" s="11" t="n">
        <v>103</v>
      </c>
      <c r="W476" s="11" t="s">
        <v>241</v>
      </c>
    </row>
    <row r="477" customFormat="false" ht="15" hidden="false" customHeight="false" outlineLevel="0" collapsed="false">
      <c r="A477" s="11" t="s">
        <v>141</v>
      </c>
      <c r="B477" s="11" t="s">
        <v>152</v>
      </c>
      <c r="C477" s="11" t="s">
        <v>246</v>
      </c>
      <c r="D477" s="11" t="s">
        <v>240</v>
      </c>
      <c r="E477" s="11" t="s">
        <v>38</v>
      </c>
      <c r="F477" s="21" t="n">
        <v>0.541612080696105</v>
      </c>
      <c r="G477" s="21" t="n">
        <v>0.483810450682042</v>
      </c>
      <c r="H477" s="21" t="n">
        <v>0.466963887192576</v>
      </c>
      <c r="I477" s="21" t="n">
        <v>0.42753071415392</v>
      </c>
      <c r="J477" s="22" t="n">
        <v>-0.0183684569754067</v>
      </c>
      <c r="K477" s="22" t="n">
        <v>0.0889257836515361</v>
      </c>
      <c r="L477" s="22" t="n">
        <v>-0.192662992932417</v>
      </c>
      <c r="M477" s="22" t="n">
        <v>0.155926078981604</v>
      </c>
      <c r="N477" s="23" t="n">
        <v>0.836353966448474</v>
      </c>
      <c r="O477" s="23" t="n">
        <v>0.836353966448474</v>
      </c>
      <c r="P477" s="11" t="n">
        <v>101</v>
      </c>
      <c r="Q477" s="11" t="n">
        <v>200</v>
      </c>
      <c r="R477" s="11" t="n">
        <v>1626</v>
      </c>
      <c r="S477" s="11" t="n">
        <v>2340</v>
      </c>
      <c r="T477" s="11" t="n">
        <v>46</v>
      </c>
      <c r="U477" s="11" t="n">
        <v>97</v>
      </c>
      <c r="V477" s="11" t="n">
        <v>46</v>
      </c>
      <c r="W477" s="11" t="s">
        <v>241</v>
      </c>
    </row>
    <row r="478" customFormat="false" ht="15" hidden="false" customHeight="false" outlineLevel="0" collapsed="false">
      <c r="A478" s="11" t="s">
        <v>141</v>
      </c>
      <c r="B478" s="11" t="s">
        <v>152</v>
      </c>
      <c r="C478" s="11" t="s">
        <v>246</v>
      </c>
      <c r="D478" s="11" t="s">
        <v>240</v>
      </c>
      <c r="E478" s="11" t="s">
        <v>39</v>
      </c>
      <c r="F478" s="21" t="n">
        <v>0.527503199944047</v>
      </c>
      <c r="G478" s="21" t="n">
        <v>0.273602080608215</v>
      </c>
      <c r="H478" s="21" t="n">
        <v>0.46247343826433</v>
      </c>
      <c r="I478" s="21" t="n">
        <v>0.440147712595435</v>
      </c>
      <c r="J478" s="22" t="n">
        <v>-0.231575393666938</v>
      </c>
      <c r="K478" s="22" t="n">
        <v>0.0592453707401633</v>
      </c>
      <c r="L478" s="22" t="n">
        <v>-0.347696320317658</v>
      </c>
      <c r="M478" s="22" t="n">
        <v>-0.115454467016217</v>
      </c>
      <c r="N478" s="23" t="n">
        <v>9.27745796484085E-005</v>
      </c>
      <c r="O478" s="23" t="n">
        <v>0.000927745796484085</v>
      </c>
      <c r="P478" s="11" t="n">
        <v>185</v>
      </c>
      <c r="Q478" s="11" t="n">
        <v>293</v>
      </c>
      <c r="R478" s="11" t="n">
        <v>1542</v>
      </c>
      <c r="S478" s="11" t="n">
        <v>2247</v>
      </c>
      <c r="T478" s="11" t="n">
        <v>96</v>
      </c>
      <c r="U478" s="11" t="n">
        <v>80</v>
      </c>
      <c r="V478" s="11" t="n">
        <v>80</v>
      </c>
      <c r="W478" s="11" t="s">
        <v>241</v>
      </c>
    </row>
    <row r="479" customFormat="false" ht="15" hidden="false" customHeight="false" outlineLevel="0" collapsed="false">
      <c r="A479" s="11" t="s">
        <v>141</v>
      </c>
      <c r="B479" s="11" t="s">
        <v>152</v>
      </c>
      <c r="C479" s="11" t="s">
        <v>246</v>
      </c>
      <c r="D479" s="11" t="s">
        <v>240</v>
      </c>
      <c r="E479" s="11" t="s">
        <v>40</v>
      </c>
      <c r="F479" s="21" t="n">
        <v>0.392909739282477</v>
      </c>
      <c r="G479" s="21" t="n">
        <v>0.39421458829455</v>
      </c>
      <c r="H479" s="21" t="n">
        <v>0.478389536262932</v>
      </c>
      <c r="I479" s="21" t="n">
        <v>0.434116727129258</v>
      </c>
      <c r="J479" s="22" t="n">
        <v>0.0455776581457468</v>
      </c>
      <c r="K479" s="22" t="n">
        <v>0.0558200630314184</v>
      </c>
      <c r="L479" s="22" t="n">
        <v>-0.0638296653958332</v>
      </c>
      <c r="M479" s="22" t="n">
        <v>0.154984981687327</v>
      </c>
      <c r="N479" s="23" t="n">
        <v>0.414208317206793</v>
      </c>
      <c r="O479" s="23" t="n">
        <v>0.517760396508491</v>
      </c>
      <c r="P479" s="11" t="n">
        <v>197</v>
      </c>
      <c r="Q479" s="11" t="n">
        <v>407</v>
      </c>
      <c r="R479" s="11" t="n">
        <v>1530</v>
      </c>
      <c r="S479" s="11" t="n">
        <v>2133</v>
      </c>
      <c r="T479" s="11" t="n">
        <v>91</v>
      </c>
      <c r="U479" s="11" t="n">
        <v>160</v>
      </c>
      <c r="V479" s="11" t="n">
        <v>91</v>
      </c>
      <c r="W479" s="11" t="s">
        <v>241</v>
      </c>
    </row>
    <row r="480" customFormat="false" ht="15" hidden="false" customHeight="false" outlineLevel="0" collapsed="false">
      <c r="A480" s="11" t="s">
        <v>141</v>
      </c>
      <c r="B480" s="11" t="s">
        <v>152</v>
      </c>
      <c r="C480" s="11" t="s">
        <v>246</v>
      </c>
      <c r="D480" s="11" t="s">
        <v>240</v>
      </c>
      <c r="E480" s="11" t="s">
        <v>41</v>
      </c>
      <c r="F480" s="21" t="n">
        <v>0.415177963721128</v>
      </c>
      <c r="G480" s="21" t="n">
        <v>0.474294979702591</v>
      </c>
      <c r="H480" s="21" t="n">
        <v>0.477606114357611</v>
      </c>
      <c r="I480" s="21" t="n">
        <v>0.422998347505801</v>
      </c>
      <c r="J480" s="22" t="n">
        <v>0.113724782833274</v>
      </c>
      <c r="K480" s="22" t="n">
        <v>0.0778647494531781</v>
      </c>
      <c r="L480" s="22" t="n">
        <v>-0.0388901260949553</v>
      </c>
      <c r="M480" s="22" t="n">
        <v>0.266339691761503</v>
      </c>
      <c r="N480" s="23" t="n">
        <v>0.144141011318895</v>
      </c>
      <c r="O480" s="23" t="n">
        <v>0.205915730455565</v>
      </c>
      <c r="P480" s="11" t="n">
        <v>144</v>
      </c>
      <c r="Q480" s="11" t="n">
        <v>177</v>
      </c>
      <c r="R480" s="11" t="n">
        <v>1583</v>
      </c>
      <c r="S480" s="11" t="n">
        <v>2363</v>
      </c>
      <c r="T480" s="11" t="n">
        <v>65</v>
      </c>
      <c r="U480" s="11" t="n">
        <v>84</v>
      </c>
      <c r="V480" s="11" t="n">
        <v>65</v>
      </c>
      <c r="W480" s="11" t="s">
        <v>241</v>
      </c>
    </row>
    <row r="481" customFormat="false" ht="15" hidden="false" customHeight="false" outlineLevel="0" collapsed="false">
      <c r="A481" s="11" t="s">
        <v>141</v>
      </c>
      <c r="B481" s="11" t="s">
        <v>152</v>
      </c>
      <c r="C481" s="11" t="s">
        <v>246</v>
      </c>
      <c r="D481" s="11" t="s">
        <v>240</v>
      </c>
      <c r="E481" s="11" t="s">
        <v>42</v>
      </c>
      <c r="F481" s="21" t="n">
        <v>0.535044227201948</v>
      </c>
      <c r="G481" s="21" t="n">
        <v>0.350600534616919</v>
      </c>
      <c r="H481" s="21" t="n">
        <v>0.464182333573427</v>
      </c>
      <c r="I481" s="21" t="n">
        <v>0.435220376897286</v>
      </c>
      <c r="J481" s="22" t="n">
        <v>-0.155481735908887</v>
      </c>
      <c r="K481" s="22" t="n">
        <v>0.0575751465613692</v>
      </c>
      <c r="L481" s="22" t="n">
        <v>-0.268329023169171</v>
      </c>
      <c r="M481" s="22" t="n">
        <v>-0.0426344486486039</v>
      </c>
      <c r="N481" s="23" t="n">
        <v>0.00692351468028815</v>
      </c>
      <c r="O481" s="23" t="n">
        <v>0.0257134795316959</v>
      </c>
      <c r="P481" s="11" t="n">
        <v>221</v>
      </c>
      <c r="Q481" s="11" t="n">
        <v>332</v>
      </c>
      <c r="R481" s="11" t="n">
        <v>1506</v>
      </c>
      <c r="S481" s="11" t="n">
        <v>2208</v>
      </c>
      <c r="T481" s="11" t="n">
        <v>106</v>
      </c>
      <c r="U481" s="11" t="n">
        <v>117</v>
      </c>
      <c r="V481" s="11" t="n">
        <v>106</v>
      </c>
      <c r="W481" s="11" t="s">
        <v>241</v>
      </c>
    </row>
    <row r="482" customFormat="false" ht="15" hidden="false" customHeight="false" outlineLevel="0" collapsed="false">
      <c r="A482" s="11" t="s">
        <v>141</v>
      </c>
      <c r="B482" s="11" t="s">
        <v>154</v>
      </c>
      <c r="C482" s="11" t="s">
        <v>247</v>
      </c>
      <c r="D482" s="11" t="s">
        <v>240</v>
      </c>
      <c r="E482" s="11" t="s">
        <v>33</v>
      </c>
      <c r="F482" s="21" t="n">
        <v>0.785928829733276</v>
      </c>
      <c r="G482" s="21" t="n">
        <v>0.566604275451822</v>
      </c>
      <c r="H482" s="21" t="n">
        <v>0.688141642764975</v>
      </c>
      <c r="I482" s="21" t="n">
        <v>0.625799072107187</v>
      </c>
      <c r="J482" s="22" t="n">
        <v>-0.156981983623666</v>
      </c>
      <c r="K482" s="22" t="n">
        <v>0.0729550986530735</v>
      </c>
      <c r="L482" s="22" t="n">
        <v>-0.29997397698369</v>
      </c>
      <c r="M482" s="22" t="n">
        <v>-0.0139899902636422</v>
      </c>
      <c r="N482" s="23" t="n">
        <v>0.0314161315670787</v>
      </c>
      <c r="O482" s="23" t="n">
        <v>0.224731987469388</v>
      </c>
      <c r="P482" s="11" t="n">
        <v>132</v>
      </c>
      <c r="Q482" s="11" t="n">
        <v>113</v>
      </c>
      <c r="R482" s="11" t="n">
        <v>831</v>
      </c>
      <c r="S482" s="11" t="n">
        <v>1421</v>
      </c>
      <c r="T482" s="11" t="n">
        <v>101</v>
      </c>
      <c r="U482" s="11" t="n">
        <v>64</v>
      </c>
      <c r="V482" s="11" t="n">
        <v>64</v>
      </c>
      <c r="W482" s="11" t="s">
        <v>241</v>
      </c>
    </row>
    <row r="483" customFormat="false" ht="15" hidden="false" customHeight="false" outlineLevel="0" collapsed="false">
      <c r="A483" s="11" t="s">
        <v>141</v>
      </c>
      <c r="B483" s="11" t="s">
        <v>154</v>
      </c>
      <c r="C483" s="11" t="s">
        <v>247</v>
      </c>
      <c r="D483" s="11" t="s">
        <v>240</v>
      </c>
      <c r="E483" s="11" t="s">
        <v>34</v>
      </c>
      <c r="F483" s="21" t="n">
        <v>0.591407169601232</v>
      </c>
      <c r="G483" s="21" t="n">
        <v>0.783288063594675</v>
      </c>
      <c r="H483" s="21" t="n">
        <v>0.700266054022543</v>
      </c>
      <c r="I483" s="21" t="n">
        <v>0.622062344520441</v>
      </c>
      <c r="J483" s="22" t="n">
        <v>0.270084603495546</v>
      </c>
      <c r="K483" s="22" t="n">
        <v>0.134695073734362</v>
      </c>
      <c r="L483" s="22" t="n">
        <v>0.00608225897619696</v>
      </c>
      <c r="M483" s="22" t="n">
        <v>0.534086948014895</v>
      </c>
      <c r="N483" s="23" t="n">
        <v>0.0449463974938776</v>
      </c>
      <c r="O483" s="23" t="n">
        <v>0.224731987469388</v>
      </c>
      <c r="P483" s="11" t="n">
        <v>28</v>
      </c>
      <c r="Q483" s="11" t="n">
        <v>84</v>
      </c>
      <c r="R483" s="11" t="n">
        <v>935</v>
      </c>
      <c r="S483" s="11" t="n">
        <v>1450</v>
      </c>
      <c r="T483" s="11" t="n">
        <v>18</v>
      </c>
      <c r="U483" s="11" t="n">
        <v>65</v>
      </c>
      <c r="V483" s="11" t="n">
        <v>18</v>
      </c>
      <c r="W483" s="11" t="s">
        <v>241</v>
      </c>
    </row>
    <row r="484" customFormat="false" ht="15" hidden="false" customHeight="false" outlineLevel="0" collapsed="false">
      <c r="A484" s="11" t="s">
        <v>141</v>
      </c>
      <c r="B484" s="11" t="s">
        <v>154</v>
      </c>
      <c r="C484" s="11" t="s">
        <v>247</v>
      </c>
      <c r="D484" s="11" t="s">
        <v>240</v>
      </c>
      <c r="E484" s="11" t="s">
        <v>35</v>
      </c>
      <c r="F484" s="21" t="n">
        <v>0.647701017383177</v>
      </c>
      <c r="G484" s="21" t="n">
        <v>0.615384606171972</v>
      </c>
      <c r="H484" s="21" t="n">
        <v>0.706491594583708</v>
      </c>
      <c r="I484" s="21" t="n">
        <v>0.624136025702212</v>
      </c>
      <c r="J484" s="22" t="n">
        <v>0.0500391576702913</v>
      </c>
      <c r="K484" s="22" t="n">
        <v>0.0779683220906539</v>
      </c>
      <c r="L484" s="22" t="n">
        <v>-0.10277875362739</v>
      </c>
      <c r="M484" s="22" t="n">
        <v>0.202857068967973</v>
      </c>
      <c r="N484" s="23" t="n">
        <v>0.521010640860271</v>
      </c>
      <c r="O484" s="23" t="n">
        <v>0.880120284691234</v>
      </c>
      <c r="P484" s="11" t="n">
        <v>76</v>
      </c>
      <c r="Q484" s="11" t="n">
        <v>184</v>
      </c>
      <c r="R484" s="11" t="n">
        <v>887</v>
      </c>
      <c r="S484" s="11" t="n">
        <v>1350</v>
      </c>
      <c r="T484" s="11" t="n">
        <v>46</v>
      </c>
      <c r="U484" s="11" t="n">
        <v>113</v>
      </c>
      <c r="V484" s="11" t="n">
        <v>46</v>
      </c>
      <c r="W484" s="11" t="s">
        <v>241</v>
      </c>
    </row>
    <row r="485" customFormat="false" ht="15" hidden="false" customHeight="false" outlineLevel="0" collapsed="false">
      <c r="A485" s="11" t="s">
        <v>141</v>
      </c>
      <c r="B485" s="11" t="s">
        <v>154</v>
      </c>
      <c r="C485" s="11" t="s">
        <v>247</v>
      </c>
      <c r="D485" s="11" t="s">
        <v>240</v>
      </c>
      <c r="E485" s="11" t="s">
        <v>36</v>
      </c>
      <c r="F485" s="21" t="n">
        <v>0.731639693387417</v>
      </c>
      <c r="G485" s="21" t="n">
        <v>0.641732367904063</v>
      </c>
      <c r="H485" s="21" t="n">
        <v>0.694337471418782</v>
      </c>
      <c r="I485" s="21" t="n">
        <v>0.618024935984089</v>
      </c>
      <c r="J485" s="22" t="n">
        <v>-0.0135947900486619</v>
      </c>
      <c r="K485" s="22" t="n">
        <v>0.090141124283185</v>
      </c>
      <c r="L485" s="22" t="n">
        <v>-0.190271393643705</v>
      </c>
      <c r="M485" s="22" t="n">
        <v>0.163081813546381</v>
      </c>
      <c r="N485" s="23" t="n">
        <v>0.880120284691234</v>
      </c>
      <c r="O485" s="23" t="n">
        <v>0.880120284691234</v>
      </c>
      <c r="P485" s="11" t="n">
        <v>122</v>
      </c>
      <c r="Q485" s="11" t="n">
        <v>159</v>
      </c>
      <c r="R485" s="11" t="n">
        <v>841</v>
      </c>
      <c r="S485" s="11" t="n">
        <v>1375</v>
      </c>
      <c r="T485" s="11" t="n">
        <v>87</v>
      </c>
      <c r="U485" s="11" t="n">
        <v>102</v>
      </c>
      <c r="V485" s="11" t="n">
        <v>87</v>
      </c>
      <c r="W485" s="11" t="s">
        <v>241</v>
      </c>
    </row>
    <row r="486" customFormat="false" ht="15" hidden="false" customHeight="false" outlineLevel="0" collapsed="false">
      <c r="A486" s="11" t="s">
        <v>141</v>
      </c>
      <c r="B486" s="11" t="s">
        <v>154</v>
      </c>
      <c r="C486" s="11" t="s">
        <v>247</v>
      </c>
      <c r="D486" s="11" t="s">
        <v>240</v>
      </c>
      <c r="E486" s="11" t="s">
        <v>37</v>
      </c>
      <c r="F486" s="21" t="n">
        <v>0.688281053933367</v>
      </c>
      <c r="G486" s="21" t="n">
        <v>0.637722395902473</v>
      </c>
      <c r="H486" s="21" t="n">
        <v>0.701426073234237</v>
      </c>
      <c r="I486" s="21" t="n">
        <v>0.619302464615243</v>
      </c>
      <c r="J486" s="22" t="n">
        <v>0.0315649505880996</v>
      </c>
      <c r="K486" s="22" t="n">
        <v>0.0690242471221945</v>
      </c>
      <c r="L486" s="22" t="n">
        <v>-0.103722573771402</v>
      </c>
      <c r="M486" s="22" t="n">
        <v>0.166852474947601</v>
      </c>
      <c r="N486" s="23" t="n">
        <v>0.647453739050634</v>
      </c>
      <c r="O486" s="23" t="n">
        <v>0.880120284691234</v>
      </c>
      <c r="P486" s="11" t="n">
        <v>135</v>
      </c>
      <c r="Q486" s="11" t="n">
        <v>163</v>
      </c>
      <c r="R486" s="11" t="n">
        <v>828</v>
      </c>
      <c r="S486" s="11" t="n">
        <v>1371</v>
      </c>
      <c r="T486" s="11" t="n">
        <v>92</v>
      </c>
      <c r="U486" s="11" t="n">
        <v>104</v>
      </c>
      <c r="V486" s="11" t="n">
        <v>92</v>
      </c>
      <c r="W486" s="11" t="s">
        <v>241</v>
      </c>
    </row>
    <row r="487" customFormat="false" ht="15" hidden="false" customHeight="false" outlineLevel="0" collapsed="false">
      <c r="A487" s="11" t="s">
        <v>141</v>
      </c>
      <c r="B487" s="11" t="s">
        <v>154</v>
      </c>
      <c r="C487" s="11" t="s">
        <v>247</v>
      </c>
      <c r="D487" s="11" t="s">
        <v>240</v>
      </c>
      <c r="E487" s="11" t="s">
        <v>38</v>
      </c>
      <c r="F487" s="21" t="n">
        <v>0.759900652242501</v>
      </c>
      <c r="G487" s="21" t="n">
        <v>0.662616000820457</v>
      </c>
      <c r="H487" s="21" t="n">
        <v>0.696586656950041</v>
      </c>
      <c r="I487" s="21" t="n">
        <v>0.621473458242645</v>
      </c>
      <c r="J487" s="22" t="n">
        <v>-0.0221714527146479</v>
      </c>
      <c r="K487" s="22" t="n">
        <v>0.0916356547335875</v>
      </c>
      <c r="L487" s="22" t="n">
        <v>-0.20177733599248</v>
      </c>
      <c r="M487" s="22" t="n">
        <v>0.157434430563184</v>
      </c>
      <c r="N487" s="23" t="n">
        <v>0.808817164077489</v>
      </c>
      <c r="O487" s="23" t="n">
        <v>0.880120284691234</v>
      </c>
      <c r="P487" s="11" t="n">
        <v>55</v>
      </c>
      <c r="Q487" s="11" t="n">
        <v>112</v>
      </c>
      <c r="R487" s="11" t="n">
        <v>908</v>
      </c>
      <c r="S487" s="11" t="n">
        <v>1422</v>
      </c>
      <c r="T487" s="11" t="n">
        <v>37</v>
      </c>
      <c r="U487" s="11" t="n">
        <v>74</v>
      </c>
      <c r="V487" s="11" t="n">
        <v>37</v>
      </c>
      <c r="W487" s="11" t="s">
        <v>241</v>
      </c>
    </row>
    <row r="488" customFormat="false" ht="15" hidden="false" customHeight="false" outlineLevel="0" collapsed="false">
      <c r="A488" s="11" t="s">
        <v>141</v>
      </c>
      <c r="B488" s="11" t="s">
        <v>154</v>
      </c>
      <c r="C488" s="11" t="s">
        <v>247</v>
      </c>
      <c r="D488" s="11" t="s">
        <v>240</v>
      </c>
      <c r="E488" s="11" t="s">
        <v>39</v>
      </c>
      <c r="F488" s="21" t="n">
        <v>0.728686616536894</v>
      </c>
      <c r="G488" s="21" t="n">
        <v>0.533826502983765</v>
      </c>
      <c r="H488" s="21" t="n">
        <v>0.695218571449928</v>
      </c>
      <c r="I488" s="21" t="n">
        <v>0.629597589161635</v>
      </c>
      <c r="J488" s="22" t="n">
        <v>-0.129239131264835</v>
      </c>
      <c r="K488" s="22" t="n">
        <v>0.0715810243186227</v>
      </c>
      <c r="L488" s="22" t="n">
        <v>-0.269537938929335</v>
      </c>
      <c r="M488" s="22" t="n">
        <v>0.0110596763996654</v>
      </c>
      <c r="N488" s="23" t="n">
        <v>0.0709973669573934</v>
      </c>
      <c r="O488" s="23" t="n">
        <v>0.236657889857978</v>
      </c>
      <c r="P488" s="11" t="n">
        <v>115</v>
      </c>
      <c r="Q488" s="11" t="n">
        <v>210</v>
      </c>
      <c r="R488" s="11" t="n">
        <v>848</v>
      </c>
      <c r="S488" s="11" t="n">
        <v>1324</v>
      </c>
      <c r="T488" s="11" t="n">
        <v>84</v>
      </c>
      <c r="U488" s="11" t="n">
        <v>112</v>
      </c>
      <c r="V488" s="11" t="n">
        <v>84</v>
      </c>
      <c r="W488" s="11" t="s">
        <v>241</v>
      </c>
    </row>
    <row r="489" customFormat="false" ht="15" hidden="false" customHeight="false" outlineLevel="0" collapsed="false">
      <c r="A489" s="11" t="s">
        <v>141</v>
      </c>
      <c r="B489" s="11" t="s">
        <v>154</v>
      </c>
      <c r="C489" s="11" t="s">
        <v>247</v>
      </c>
      <c r="D489" s="11" t="s">
        <v>240</v>
      </c>
      <c r="E489" s="11" t="s">
        <v>40</v>
      </c>
      <c r="F489" s="21" t="n">
        <v>0.592365458812458</v>
      </c>
      <c r="G489" s="21" t="n">
        <v>0.534835655307951</v>
      </c>
      <c r="H489" s="21" t="n">
        <v>0.710657329410017</v>
      </c>
      <c r="I489" s="21" t="n">
        <v>0.631388983667533</v>
      </c>
      <c r="J489" s="22" t="n">
        <v>0.0217385422379773</v>
      </c>
      <c r="K489" s="22" t="n">
        <v>0.0732068020489199</v>
      </c>
      <c r="L489" s="22" t="n">
        <v>-0.121746789777906</v>
      </c>
      <c r="M489" s="22" t="n">
        <v>0.16522387425386</v>
      </c>
      <c r="N489" s="23" t="n">
        <v>0.766506952028544</v>
      </c>
      <c r="O489" s="23" t="n">
        <v>0.880120284691234</v>
      </c>
      <c r="P489" s="11" t="n">
        <v>109</v>
      </c>
      <c r="Q489" s="11" t="n">
        <v>195</v>
      </c>
      <c r="R489" s="11" t="n">
        <v>854</v>
      </c>
      <c r="S489" s="11" t="n">
        <v>1339</v>
      </c>
      <c r="T489" s="11" t="n">
        <v>63</v>
      </c>
      <c r="U489" s="11" t="n">
        <v>104</v>
      </c>
      <c r="V489" s="11" t="n">
        <v>63</v>
      </c>
      <c r="W489" s="11" t="s">
        <v>241</v>
      </c>
    </row>
    <row r="490" customFormat="false" ht="15" hidden="false" customHeight="false" outlineLevel="0" collapsed="false">
      <c r="A490" s="11" t="s">
        <v>141</v>
      </c>
      <c r="B490" s="11" t="s">
        <v>154</v>
      </c>
      <c r="C490" s="11" t="s">
        <v>247</v>
      </c>
      <c r="D490" s="11" t="s">
        <v>240</v>
      </c>
      <c r="E490" s="11" t="s">
        <v>41</v>
      </c>
      <c r="F490" s="21" t="n">
        <v>0.690052121948577</v>
      </c>
      <c r="G490" s="21" t="n">
        <v>0.712477586465337</v>
      </c>
      <c r="H490" s="21" t="n">
        <v>0.70057008873193</v>
      </c>
      <c r="I490" s="21" t="n">
        <v>0.607538979524318</v>
      </c>
      <c r="J490" s="22" t="n">
        <v>0.115456573724374</v>
      </c>
      <c r="K490" s="22" t="n">
        <v>0.0896683255747465</v>
      </c>
      <c r="L490" s="22" t="n">
        <v>-0.0602933444021295</v>
      </c>
      <c r="M490" s="22" t="n">
        <v>0.291206491850877</v>
      </c>
      <c r="N490" s="23" t="n">
        <v>0.197886646504568</v>
      </c>
      <c r="O490" s="23" t="n">
        <v>0.49471661626142</v>
      </c>
      <c r="P490" s="11" t="n">
        <v>77</v>
      </c>
      <c r="Q490" s="11" t="n">
        <v>132</v>
      </c>
      <c r="R490" s="11" t="n">
        <v>886</v>
      </c>
      <c r="S490" s="11" t="n">
        <v>1402</v>
      </c>
      <c r="T490" s="11" t="n">
        <v>54</v>
      </c>
      <c r="U490" s="11" t="n">
        <v>94</v>
      </c>
      <c r="V490" s="11" t="n">
        <v>54</v>
      </c>
      <c r="W490" s="11" t="s">
        <v>241</v>
      </c>
    </row>
    <row r="491" customFormat="false" ht="15" hidden="false" customHeight="false" outlineLevel="0" collapsed="false">
      <c r="A491" s="11" t="s">
        <v>141</v>
      </c>
      <c r="B491" s="11" t="s">
        <v>154</v>
      </c>
      <c r="C491" s="11" t="s">
        <v>247</v>
      </c>
      <c r="D491" s="11" t="s">
        <v>240</v>
      </c>
      <c r="E491" s="11" t="s">
        <v>42</v>
      </c>
      <c r="F491" s="21" t="n">
        <v>0.697379204276154</v>
      </c>
      <c r="G491" s="21" t="n">
        <v>0.5878531504805</v>
      </c>
      <c r="H491" s="21" t="n">
        <v>0.699506797489129</v>
      </c>
      <c r="I491" s="21" t="n">
        <v>0.624803184542438</v>
      </c>
      <c r="J491" s="22" t="n">
        <v>-0.0348224408489636</v>
      </c>
      <c r="K491" s="22" t="n">
        <v>0.076094082648164</v>
      </c>
      <c r="L491" s="22" t="n">
        <v>-0.183966842839365</v>
      </c>
      <c r="M491" s="22" t="n">
        <v>0.114321961141438</v>
      </c>
      <c r="N491" s="23" t="n">
        <v>0.647222953222332</v>
      </c>
      <c r="O491" s="23" t="n">
        <v>0.880120284691234</v>
      </c>
      <c r="P491" s="11" t="n">
        <v>114</v>
      </c>
      <c r="Q491" s="11" t="n">
        <v>182</v>
      </c>
      <c r="R491" s="11" t="n">
        <v>849</v>
      </c>
      <c r="S491" s="11" t="n">
        <v>1352</v>
      </c>
      <c r="T491" s="11" t="n">
        <v>78</v>
      </c>
      <c r="U491" s="11" t="n">
        <v>108</v>
      </c>
      <c r="V491" s="11" t="n">
        <v>78</v>
      </c>
      <c r="W491" s="11" t="s">
        <v>241</v>
      </c>
    </row>
    <row r="492" customFormat="false" ht="15" hidden="false" customHeight="false" outlineLevel="0" collapsed="false">
      <c r="A492" s="11" t="s">
        <v>156</v>
      </c>
      <c r="B492" s="11" t="s">
        <v>157</v>
      </c>
      <c r="C492" s="11" t="s">
        <v>248</v>
      </c>
      <c r="D492" s="11" t="s">
        <v>249</v>
      </c>
      <c r="E492" s="11" t="s">
        <v>33</v>
      </c>
      <c r="F492" s="21" t="n">
        <v>0.706205364297613</v>
      </c>
      <c r="G492" s="21" t="n">
        <v>0.742034898538512</v>
      </c>
      <c r="H492" s="21" t="n">
        <v>0.679667676228905</v>
      </c>
      <c r="I492" s="21" t="n">
        <v>0.62269013939477</v>
      </c>
      <c r="J492" s="22" t="n">
        <v>0.0928070710750337</v>
      </c>
      <c r="K492" s="22" t="n">
        <v>0.0403489728044214</v>
      </c>
      <c r="L492" s="22" t="n">
        <v>0.0137230843783677</v>
      </c>
      <c r="M492" s="22" t="n">
        <v>0.1718910577717</v>
      </c>
      <c r="N492" s="23" t="n">
        <v>0.0214419955681817</v>
      </c>
      <c r="O492" s="23" t="n">
        <v>0.107209977840908</v>
      </c>
      <c r="P492" s="11" t="n">
        <v>514</v>
      </c>
      <c r="Q492" s="11" t="n">
        <v>345</v>
      </c>
      <c r="R492" s="11" t="n">
        <v>3167</v>
      </c>
      <c r="S492" s="11" t="n">
        <v>3466</v>
      </c>
      <c r="T492" s="11" t="n">
        <v>352</v>
      </c>
      <c r="U492" s="11" t="n">
        <v>256</v>
      </c>
      <c r="V492" s="11" t="n">
        <v>256</v>
      </c>
      <c r="W492" s="11"/>
    </row>
    <row r="493" customFormat="false" ht="15" hidden="false" customHeight="false" outlineLevel="0" collapsed="false">
      <c r="A493" s="11" t="s">
        <v>156</v>
      </c>
      <c r="B493" s="11" t="s">
        <v>157</v>
      </c>
      <c r="C493" s="11" t="s">
        <v>248</v>
      </c>
      <c r="D493" s="11" t="s">
        <v>249</v>
      </c>
      <c r="E493" s="11" t="s">
        <v>34</v>
      </c>
      <c r="F493" s="21" t="n">
        <v>0.491566165322244</v>
      </c>
      <c r="G493" s="21" t="n">
        <v>0.33121210802087</v>
      </c>
      <c r="H493" s="21" t="n">
        <v>0.685224206871039</v>
      </c>
      <c r="I493" s="21" t="n">
        <v>0.632013709267749</v>
      </c>
      <c r="J493" s="22" t="n">
        <v>-0.107143559698084</v>
      </c>
      <c r="K493" s="22" t="n">
        <v>0.066542769986117</v>
      </c>
      <c r="L493" s="22" t="n">
        <v>-0.237567388870873</v>
      </c>
      <c r="M493" s="22" t="n">
        <v>0.0232802694747055</v>
      </c>
      <c r="N493" s="23" t="n">
        <v>0.107366036784673</v>
      </c>
      <c r="O493" s="23" t="n">
        <v>0.214732073569345</v>
      </c>
      <c r="P493" s="11" t="n">
        <v>175</v>
      </c>
      <c r="Q493" s="11" t="n">
        <v>206</v>
      </c>
      <c r="R493" s="11" t="n">
        <v>3506</v>
      </c>
      <c r="S493" s="11" t="n">
        <v>3605</v>
      </c>
      <c r="T493" s="11" t="n">
        <v>74</v>
      </c>
      <c r="U493" s="11" t="n">
        <v>60</v>
      </c>
      <c r="V493" s="11" t="n">
        <v>60</v>
      </c>
      <c r="W493" s="11"/>
    </row>
    <row r="494" customFormat="false" ht="15" hidden="false" customHeight="false" outlineLevel="0" collapsed="false">
      <c r="A494" s="11" t="s">
        <v>156</v>
      </c>
      <c r="B494" s="11" t="s">
        <v>157</v>
      </c>
      <c r="C494" s="11" t="s">
        <v>248</v>
      </c>
      <c r="D494" s="11" t="s">
        <v>249</v>
      </c>
      <c r="E494" s="11" t="s">
        <v>35</v>
      </c>
      <c r="F494" s="21" t="n">
        <v>0.698011564919405</v>
      </c>
      <c r="G494" s="21" t="n">
        <v>0.664394406603368</v>
      </c>
      <c r="H494" s="21" t="n">
        <v>0.680644300682981</v>
      </c>
      <c r="I494" s="21" t="n">
        <v>0.622962799491112</v>
      </c>
      <c r="J494" s="22" t="n">
        <v>0.0240643428758304</v>
      </c>
      <c r="K494" s="22" t="n">
        <v>0.040813620002372</v>
      </c>
      <c r="L494" s="22" t="n">
        <v>-0.0559303523288188</v>
      </c>
      <c r="M494" s="22" t="n">
        <v>0.10405903808048</v>
      </c>
      <c r="N494" s="23" t="n">
        <v>0.555448459149422</v>
      </c>
      <c r="O494" s="23" t="n">
        <v>0.75059748593748</v>
      </c>
      <c r="P494" s="11" t="n">
        <v>365</v>
      </c>
      <c r="Q494" s="11" t="n">
        <v>480</v>
      </c>
      <c r="R494" s="11" t="n">
        <v>3316</v>
      </c>
      <c r="S494" s="11" t="n">
        <v>3331</v>
      </c>
      <c r="T494" s="11" t="n">
        <v>256</v>
      </c>
      <c r="U494" s="11" t="n">
        <v>319</v>
      </c>
      <c r="V494" s="11" t="n">
        <v>256</v>
      </c>
      <c r="W494" s="11"/>
    </row>
    <row r="495" customFormat="false" ht="15" hidden="false" customHeight="false" outlineLevel="0" collapsed="false">
      <c r="A495" s="11" t="s">
        <v>156</v>
      </c>
      <c r="B495" s="11" t="s">
        <v>157</v>
      </c>
      <c r="C495" s="11" t="s">
        <v>248</v>
      </c>
      <c r="D495" s="11" t="s">
        <v>249</v>
      </c>
      <c r="E495" s="11" t="s">
        <v>36</v>
      </c>
      <c r="F495" s="21" t="n">
        <v>0.658230923138334</v>
      </c>
      <c r="G495" s="21" t="n">
        <v>0.555677216521199</v>
      </c>
      <c r="H495" s="21" t="n">
        <v>0.687121938708525</v>
      </c>
      <c r="I495" s="21" t="n">
        <v>0.646105607433787</v>
      </c>
      <c r="J495" s="22" t="n">
        <v>-0.0615373753423962</v>
      </c>
      <c r="K495" s="22" t="n">
        <v>0.0479572121055567</v>
      </c>
      <c r="L495" s="22" t="n">
        <v>-0.155533511069287</v>
      </c>
      <c r="M495" s="22" t="n">
        <v>0.0324587603844949</v>
      </c>
      <c r="N495" s="23" t="n">
        <v>0.199431651169783</v>
      </c>
      <c r="O495" s="23" t="n">
        <v>0.332386085282971</v>
      </c>
      <c r="P495" s="11" t="n">
        <v>453</v>
      </c>
      <c r="Q495" s="11" t="n">
        <v>329</v>
      </c>
      <c r="R495" s="11" t="n">
        <v>3228</v>
      </c>
      <c r="S495" s="11" t="n">
        <v>3482</v>
      </c>
      <c r="T495" s="11" t="n">
        <v>307</v>
      </c>
      <c r="U495" s="11" t="n">
        <v>183</v>
      </c>
      <c r="V495" s="11" t="n">
        <v>183</v>
      </c>
      <c r="W495" s="11"/>
    </row>
    <row r="496" customFormat="false" ht="15" hidden="false" customHeight="false" outlineLevel="0" collapsed="false">
      <c r="A496" s="11" t="s">
        <v>156</v>
      </c>
      <c r="B496" s="11" t="s">
        <v>157</v>
      </c>
      <c r="C496" s="11" t="s">
        <v>248</v>
      </c>
      <c r="D496" s="11" t="s">
        <v>249</v>
      </c>
      <c r="E496" s="11" t="s">
        <v>37</v>
      </c>
      <c r="F496" s="21" t="n">
        <v>0.657928534183695</v>
      </c>
      <c r="G496" s="21" t="n">
        <v>0.624072106100202</v>
      </c>
      <c r="H496" s="21" t="n">
        <v>0.686718308663413</v>
      </c>
      <c r="I496" s="21" t="n">
        <v>0.632298028848306</v>
      </c>
      <c r="J496" s="22" t="n">
        <v>0.0205638517316142</v>
      </c>
      <c r="K496" s="22" t="n">
        <v>0.0491299989469717</v>
      </c>
      <c r="L496" s="22" t="n">
        <v>-0.0757309462044504</v>
      </c>
      <c r="M496" s="22" t="n">
        <v>0.116858649667679</v>
      </c>
      <c r="N496" s="23" t="n">
        <v>0.675537737343732</v>
      </c>
      <c r="O496" s="23" t="n">
        <v>0.75059748593748</v>
      </c>
      <c r="P496" s="11" t="n">
        <v>396</v>
      </c>
      <c r="Q496" s="11" t="n">
        <v>348</v>
      </c>
      <c r="R496" s="11" t="n">
        <v>3285</v>
      </c>
      <c r="S496" s="11" t="n">
        <v>3463</v>
      </c>
      <c r="T496" s="11" t="n">
        <v>262</v>
      </c>
      <c r="U496" s="11" t="n">
        <v>217</v>
      </c>
      <c r="V496" s="11" t="n">
        <v>217</v>
      </c>
      <c r="W496" s="11"/>
    </row>
    <row r="497" customFormat="false" ht="15" hidden="false" customHeight="false" outlineLevel="0" collapsed="false">
      <c r="A497" s="11" t="s">
        <v>156</v>
      </c>
      <c r="B497" s="11" t="s">
        <v>157</v>
      </c>
      <c r="C497" s="11" t="s">
        <v>248</v>
      </c>
      <c r="D497" s="11" t="s">
        <v>249</v>
      </c>
      <c r="E497" s="11" t="s">
        <v>38</v>
      </c>
      <c r="F497" s="21" t="n">
        <v>0.663769664784868</v>
      </c>
      <c r="G497" s="21" t="n">
        <v>0.636650111465375</v>
      </c>
      <c r="H497" s="21" t="n">
        <v>0.683692489545252</v>
      </c>
      <c r="I497" s="21" t="n">
        <v>0.630840881588075</v>
      </c>
      <c r="J497" s="22" t="n">
        <v>0.0257320546376834</v>
      </c>
      <c r="K497" s="22" t="n">
        <v>0.0586344295296412</v>
      </c>
      <c r="L497" s="22" t="n">
        <v>-0.0891914272404133</v>
      </c>
      <c r="M497" s="22" t="n">
        <v>0.14065553651578</v>
      </c>
      <c r="N497" s="23" t="n">
        <v>0.66076608507494</v>
      </c>
      <c r="O497" s="23" t="n">
        <v>0.75059748593748</v>
      </c>
      <c r="P497" s="11" t="n">
        <v>187</v>
      </c>
      <c r="Q497" s="11" t="n">
        <v>243</v>
      </c>
      <c r="R497" s="11" t="n">
        <v>3494</v>
      </c>
      <c r="S497" s="11" t="n">
        <v>3568</v>
      </c>
      <c r="T497" s="11" t="n">
        <v>133</v>
      </c>
      <c r="U497" s="11" t="n">
        <v>155</v>
      </c>
      <c r="V497" s="11" t="n">
        <v>133</v>
      </c>
      <c r="W497" s="11"/>
    </row>
    <row r="498" customFormat="false" ht="15" hidden="false" customHeight="false" outlineLevel="0" collapsed="false">
      <c r="A498" s="11" t="s">
        <v>156</v>
      </c>
      <c r="B498" s="11" t="s">
        <v>157</v>
      </c>
      <c r="C498" s="11" t="s">
        <v>248</v>
      </c>
      <c r="D498" s="11" t="s">
        <v>249</v>
      </c>
      <c r="E498" s="11" t="s">
        <v>39</v>
      </c>
      <c r="F498" s="21" t="n">
        <v>0.690130113250321</v>
      </c>
      <c r="G498" s="21" t="n">
        <v>0.747259763283928</v>
      </c>
      <c r="H498" s="21" t="n">
        <v>0.682081533049357</v>
      </c>
      <c r="I498" s="21" t="n">
        <v>0.620151747116496</v>
      </c>
      <c r="J498" s="22" t="n">
        <v>0.119059435966469</v>
      </c>
      <c r="K498" s="22" t="n">
        <v>0.0397404971905786</v>
      </c>
      <c r="L498" s="22" t="n">
        <v>0.0411680614729352</v>
      </c>
      <c r="M498" s="22" t="n">
        <v>0.196950810460003</v>
      </c>
      <c r="N498" s="23" t="n">
        <v>0.00273616274144685</v>
      </c>
      <c r="O498" s="23" t="n">
        <v>0.0273616274144685</v>
      </c>
      <c r="P498" s="11" t="n">
        <v>385</v>
      </c>
      <c r="Q498" s="11" t="n">
        <v>582</v>
      </c>
      <c r="R498" s="11" t="n">
        <v>3296</v>
      </c>
      <c r="S498" s="11" t="n">
        <v>3229</v>
      </c>
      <c r="T498" s="11" t="n">
        <v>256</v>
      </c>
      <c r="U498" s="11" t="n">
        <v>435</v>
      </c>
      <c r="V498" s="11" t="n">
        <v>256</v>
      </c>
      <c r="W498" s="11"/>
    </row>
    <row r="499" customFormat="false" ht="15" hidden="false" customHeight="false" outlineLevel="0" collapsed="false">
      <c r="A499" s="11" t="s">
        <v>156</v>
      </c>
      <c r="B499" s="11" t="s">
        <v>157</v>
      </c>
      <c r="C499" s="11" t="s">
        <v>248</v>
      </c>
      <c r="D499" s="11" t="s">
        <v>249</v>
      </c>
      <c r="E499" s="11" t="s">
        <v>40</v>
      </c>
      <c r="F499" s="21" t="n">
        <v>0.742739843771378</v>
      </c>
      <c r="G499" s="21" t="n">
        <v>0.630465693342119</v>
      </c>
      <c r="H499" s="21" t="n">
        <v>0.677173754025307</v>
      </c>
      <c r="I499" s="21" t="n">
        <v>0.631040505102448</v>
      </c>
      <c r="J499" s="22" t="n">
        <v>-0.0661409015064002</v>
      </c>
      <c r="K499" s="22" t="n">
        <v>0.0380303675067194</v>
      </c>
      <c r="L499" s="22" t="n">
        <v>-0.14068042181957</v>
      </c>
      <c r="M499" s="22" t="n">
        <v>0.00839861880676984</v>
      </c>
      <c r="N499" s="23" t="n">
        <v>0.0820065882562261</v>
      </c>
      <c r="O499" s="23" t="n">
        <v>0.205016470640565</v>
      </c>
      <c r="P499" s="11" t="n">
        <v>426</v>
      </c>
      <c r="Q499" s="11" t="n">
        <v>484</v>
      </c>
      <c r="R499" s="11" t="n">
        <v>3255</v>
      </c>
      <c r="S499" s="11" t="n">
        <v>3327</v>
      </c>
      <c r="T499" s="11" t="n">
        <v>316</v>
      </c>
      <c r="U499" s="11" t="n">
        <v>305</v>
      </c>
      <c r="V499" s="11" t="n">
        <v>305</v>
      </c>
      <c r="W499" s="11"/>
    </row>
    <row r="500" customFormat="false" ht="15" hidden="false" customHeight="false" outlineLevel="0" collapsed="false">
      <c r="A500" s="11" t="s">
        <v>156</v>
      </c>
      <c r="B500" s="11" t="s">
        <v>157</v>
      </c>
      <c r="C500" s="11" t="s">
        <v>248</v>
      </c>
      <c r="D500" s="11" t="s">
        <v>249</v>
      </c>
      <c r="E500" s="11" t="s">
        <v>41</v>
      </c>
      <c r="F500" s="21" t="n">
        <v>0.728710342677186</v>
      </c>
      <c r="G500" s="21" t="n">
        <v>0.60065918941191</v>
      </c>
      <c r="H500" s="21" t="n">
        <v>0.676232134449448</v>
      </c>
      <c r="I500" s="21" t="n">
        <v>0.635586776622197</v>
      </c>
      <c r="J500" s="22" t="n">
        <v>-0.0874057954380257</v>
      </c>
      <c r="K500" s="22" t="n">
        <v>0.0465145983116466</v>
      </c>
      <c r="L500" s="22" t="n">
        <v>-0.178574408128853</v>
      </c>
      <c r="M500" s="22" t="n">
        <v>0.0037628172528015</v>
      </c>
      <c r="N500" s="23" t="n">
        <v>0.0602302128084193</v>
      </c>
      <c r="O500" s="23" t="n">
        <v>0.200767376028064</v>
      </c>
      <c r="P500" s="11" t="n">
        <v>336</v>
      </c>
      <c r="Q500" s="11" t="n">
        <v>289</v>
      </c>
      <c r="R500" s="11" t="n">
        <v>3345</v>
      </c>
      <c r="S500" s="11" t="n">
        <v>3522</v>
      </c>
      <c r="T500" s="11" t="n">
        <v>237</v>
      </c>
      <c r="U500" s="11" t="n">
        <v>174</v>
      </c>
      <c r="V500" s="11" t="n">
        <v>174</v>
      </c>
      <c r="W500" s="11"/>
    </row>
    <row r="501" customFormat="false" ht="15" hidden="false" customHeight="false" outlineLevel="0" collapsed="false">
      <c r="A501" s="11" t="s">
        <v>156</v>
      </c>
      <c r="B501" s="11" t="s">
        <v>157</v>
      </c>
      <c r="C501" s="11" t="s">
        <v>248</v>
      </c>
      <c r="D501" s="11" t="s">
        <v>249</v>
      </c>
      <c r="E501" s="11" t="s">
        <v>42</v>
      </c>
      <c r="F501" s="21" t="n">
        <v>0.605223454271332</v>
      </c>
      <c r="G501" s="21" t="n">
        <v>0.552830448546809</v>
      </c>
      <c r="H501" s="21" t="n">
        <v>0.690850385529663</v>
      </c>
      <c r="I501" s="21" t="n">
        <v>0.636878060629815</v>
      </c>
      <c r="J501" s="22" t="n">
        <v>0.0015793191753235</v>
      </c>
      <c r="K501" s="22" t="n">
        <v>0.0436582155303115</v>
      </c>
      <c r="L501" s="22" t="n">
        <v>-0.0839907832640871</v>
      </c>
      <c r="M501" s="22" t="n">
        <v>0.0871494216147341</v>
      </c>
      <c r="N501" s="23" t="n">
        <v>0.971143126358615</v>
      </c>
      <c r="O501" s="23" t="n">
        <v>0.971143126358615</v>
      </c>
      <c r="P501" s="11" t="n">
        <v>444</v>
      </c>
      <c r="Q501" s="11" t="n">
        <v>505</v>
      </c>
      <c r="R501" s="11" t="n">
        <v>3237</v>
      </c>
      <c r="S501" s="11" t="n">
        <v>3306</v>
      </c>
      <c r="T501" s="11" t="n">
        <v>275</v>
      </c>
      <c r="U501" s="11" t="n">
        <v>279</v>
      </c>
      <c r="V501" s="11" t="n">
        <v>275</v>
      </c>
      <c r="W501" s="11"/>
    </row>
    <row r="502" customFormat="false" ht="15" hidden="false" customHeight="false" outlineLevel="0" collapsed="false">
      <c r="A502" s="11" t="s">
        <v>156</v>
      </c>
      <c r="B502" s="11" t="s">
        <v>159</v>
      </c>
      <c r="C502" s="11" t="s">
        <v>250</v>
      </c>
      <c r="D502" s="11" t="s">
        <v>249</v>
      </c>
      <c r="E502" s="11" t="s">
        <v>33</v>
      </c>
      <c r="F502" s="21" t="n">
        <v>0.609948970707441</v>
      </c>
      <c r="G502" s="21" t="n">
        <v>0.534436852273473</v>
      </c>
      <c r="H502" s="21" t="n">
        <v>0.573765685710505</v>
      </c>
      <c r="I502" s="21" t="n">
        <v>0.491468788591449</v>
      </c>
      <c r="J502" s="22" t="n">
        <v>0.00678477868508872</v>
      </c>
      <c r="K502" s="22" t="n">
        <v>0.0435753941523394</v>
      </c>
      <c r="L502" s="22" t="n">
        <v>-0.0786229938534965</v>
      </c>
      <c r="M502" s="22" t="n">
        <v>0.0921925512236739</v>
      </c>
      <c r="N502" s="23" t="n">
        <v>0.876267872421911</v>
      </c>
      <c r="O502" s="23" t="n">
        <v>0.876267872421911</v>
      </c>
      <c r="P502" s="11" t="n">
        <v>518</v>
      </c>
      <c r="Q502" s="11" t="n">
        <v>372</v>
      </c>
      <c r="R502" s="11" t="n">
        <v>3164</v>
      </c>
      <c r="S502" s="11" t="n">
        <v>3697</v>
      </c>
      <c r="T502" s="11" t="n">
        <v>311</v>
      </c>
      <c r="U502" s="11" t="n">
        <v>199</v>
      </c>
      <c r="V502" s="11" t="n">
        <v>199</v>
      </c>
      <c r="W502" s="11"/>
    </row>
    <row r="503" customFormat="false" ht="15" hidden="false" customHeight="false" outlineLevel="0" collapsed="false">
      <c r="A503" s="11" t="s">
        <v>156</v>
      </c>
      <c r="B503" s="11" t="s">
        <v>159</v>
      </c>
      <c r="C503" s="11" t="s">
        <v>250</v>
      </c>
      <c r="D503" s="11" t="s">
        <v>249</v>
      </c>
      <c r="E503" s="11" t="s">
        <v>34</v>
      </c>
      <c r="F503" s="21" t="n">
        <v>0.254204940738672</v>
      </c>
      <c r="G503" s="21" t="n">
        <v>0.327487533289063</v>
      </c>
      <c r="H503" s="21" t="n">
        <v>0.581424029940274</v>
      </c>
      <c r="I503" s="21" t="n">
        <v>0.495181018919526</v>
      </c>
      <c r="J503" s="22" t="n">
        <v>0.15952560357114</v>
      </c>
      <c r="K503" s="22" t="n">
        <v>0.0601214569797953</v>
      </c>
      <c r="L503" s="22" t="n">
        <v>0.0416875478907409</v>
      </c>
      <c r="M503" s="22" t="n">
        <v>0.277363659251538</v>
      </c>
      <c r="N503" s="23" t="n">
        <v>0.00796880108261231</v>
      </c>
      <c r="O503" s="23" t="n">
        <v>0.0796880108261231</v>
      </c>
      <c r="P503" s="11" t="n">
        <v>148</v>
      </c>
      <c r="Q503" s="11" t="n">
        <v>244</v>
      </c>
      <c r="R503" s="11" t="n">
        <v>3534</v>
      </c>
      <c r="S503" s="11" t="n">
        <v>3825</v>
      </c>
      <c r="T503" s="11" t="n">
        <v>46</v>
      </c>
      <c r="U503" s="11" t="n">
        <v>72</v>
      </c>
      <c r="V503" s="11" t="n">
        <v>46</v>
      </c>
      <c r="W503" s="11"/>
    </row>
    <row r="504" customFormat="false" ht="15" hidden="false" customHeight="false" outlineLevel="0" collapsed="false">
      <c r="A504" s="11" t="s">
        <v>156</v>
      </c>
      <c r="B504" s="11" t="s">
        <v>159</v>
      </c>
      <c r="C504" s="11" t="s">
        <v>250</v>
      </c>
      <c r="D504" s="11" t="s">
        <v>249</v>
      </c>
      <c r="E504" s="11" t="s">
        <v>35</v>
      </c>
      <c r="F504" s="21" t="n">
        <v>0.595816570714592</v>
      </c>
      <c r="G504" s="21" t="n">
        <v>0.495305235376435</v>
      </c>
      <c r="H504" s="21" t="n">
        <v>0.575572748217554</v>
      </c>
      <c r="I504" s="21" t="n">
        <v>0.494338407210663</v>
      </c>
      <c r="J504" s="22" t="n">
        <v>-0.0192769943312655</v>
      </c>
      <c r="K504" s="22" t="n">
        <v>0.0426833254150735</v>
      </c>
      <c r="L504" s="22" t="n">
        <v>-0.10293631214481</v>
      </c>
      <c r="M504" s="22" t="n">
        <v>0.0643823234822785</v>
      </c>
      <c r="N504" s="23" t="n">
        <v>0.651536835824192</v>
      </c>
      <c r="O504" s="23" t="n">
        <v>0.876267872421911</v>
      </c>
      <c r="P504" s="11" t="n">
        <v>367</v>
      </c>
      <c r="Q504" s="11" t="n">
        <v>501</v>
      </c>
      <c r="R504" s="11" t="n">
        <v>3315</v>
      </c>
      <c r="S504" s="11" t="n">
        <v>3568</v>
      </c>
      <c r="T504" s="11" t="n">
        <v>225</v>
      </c>
      <c r="U504" s="11" t="n">
        <v>248</v>
      </c>
      <c r="V504" s="11" t="n">
        <v>225</v>
      </c>
      <c r="W504" s="11"/>
    </row>
    <row r="505" customFormat="false" ht="15" hidden="false" customHeight="false" outlineLevel="0" collapsed="false">
      <c r="A505" s="11" t="s">
        <v>156</v>
      </c>
      <c r="B505" s="11" t="s">
        <v>159</v>
      </c>
      <c r="C505" s="11" t="s">
        <v>250</v>
      </c>
      <c r="D505" s="11" t="s">
        <v>249</v>
      </c>
      <c r="E505" s="11" t="s">
        <v>36</v>
      </c>
      <c r="F505" s="21" t="n">
        <v>0.620900895766838</v>
      </c>
      <c r="G505" s="21" t="n">
        <v>0.483529253148716</v>
      </c>
      <c r="H505" s="21" t="n">
        <v>0.571466802838912</v>
      </c>
      <c r="I505" s="21" t="n">
        <v>0.496824621474319</v>
      </c>
      <c r="J505" s="22" t="n">
        <v>-0.0627294612535285</v>
      </c>
      <c r="K505" s="22" t="n">
        <v>0.0476400652789986</v>
      </c>
      <c r="L505" s="22" t="n">
        <v>-0.156103989200366</v>
      </c>
      <c r="M505" s="22" t="n">
        <v>0.0306450666933089</v>
      </c>
      <c r="N505" s="23" t="n">
        <v>0.187926623456118</v>
      </c>
      <c r="O505" s="23" t="n">
        <v>0.397296037800754</v>
      </c>
      <c r="P505" s="11" t="n">
        <v>445</v>
      </c>
      <c r="Q505" s="11" t="n">
        <v>359</v>
      </c>
      <c r="R505" s="11" t="n">
        <v>3237</v>
      </c>
      <c r="S505" s="11" t="n">
        <v>3710</v>
      </c>
      <c r="T505" s="11" t="n">
        <v>266</v>
      </c>
      <c r="U505" s="11" t="n">
        <v>174</v>
      </c>
      <c r="V505" s="11" t="n">
        <v>174</v>
      </c>
      <c r="W505" s="11"/>
    </row>
    <row r="506" customFormat="false" ht="15" hidden="false" customHeight="false" outlineLevel="0" collapsed="false">
      <c r="A506" s="11" t="s">
        <v>156</v>
      </c>
      <c r="B506" s="11" t="s">
        <v>159</v>
      </c>
      <c r="C506" s="11" t="s">
        <v>250</v>
      </c>
      <c r="D506" s="11" t="s">
        <v>249</v>
      </c>
      <c r="E506" s="11" t="s">
        <v>37</v>
      </c>
      <c r="F506" s="21" t="n">
        <v>0.540353394969159</v>
      </c>
      <c r="G506" s="21" t="n">
        <v>0.508705261166031</v>
      </c>
      <c r="H506" s="21" t="n">
        <v>0.584195257343484</v>
      </c>
      <c r="I506" s="21" t="n">
        <v>0.491909369298561</v>
      </c>
      <c r="J506" s="22" t="n">
        <v>0.0606377542417944</v>
      </c>
      <c r="K506" s="22" t="n">
        <v>0.0471737540300537</v>
      </c>
      <c r="L506" s="22" t="n">
        <v>-0.0318228036571108</v>
      </c>
      <c r="M506" s="22" t="n">
        <v>0.1530983121407</v>
      </c>
      <c r="N506" s="23" t="n">
        <v>0.198648018900377</v>
      </c>
      <c r="O506" s="23" t="n">
        <v>0.397296037800754</v>
      </c>
      <c r="P506" s="11" t="n">
        <v>414</v>
      </c>
      <c r="Q506" s="11" t="n">
        <v>358</v>
      </c>
      <c r="R506" s="11" t="n">
        <v>3268</v>
      </c>
      <c r="S506" s="11" t="n">
        <v>3711</v>
      </c>
      <c r="T506" s="11" t="n">
        <v>229</v>
      </c>
      <c r="U506" s="11" t="n">
        <v>182</v>
      </c>
      <c r="V506" s="11" t="n">
        <v>182</v>
      </c>
      <c r="W506" s="11"/>
    </row>
    <row r="507" customFormat="false" ht="15" hidden="false" customHeight="false" outlineLevel="0" collapsed="false">
      <c r="A507" s="11" t="s">
        <v>156</v>
      </c>
      <c r="B507" s="11" t="s">
        <v>159</v>
      </c>
      <c r="C507" s="11" t="s">
        <v>250</v>
      </c>
      <c r="D507" s="11" t="s">
        <v>249</v>
      </c>
      <c r="E507" s="11" t="s">
        <v>38</v>
      </c>
      <c r="F507" s="21" t="n">
        <v>0.561210260364076</v>
      </c>
      <c r="G507" s="21" t="n">
        <v>0.442918115279617</v>
      </c>
      <c r="H507" s="21" t="n">
        <v>0.578860301692498</v>
      </c>
      <c r="I507" s="21" t="n">
        <v>0.495913318152827</v>
      </c>
      <c r="J507" s="22" t="n">
        <v>-0.0353451615447883</v>
      </c>
      <c r="K507" s="22" t="n">
        <v>0.0581550127682822</v>
      </c>
      <c r="L507" s="22" t="n">
        <v>-0.149328986570621</v>
      </c>
      <c r="M507" s="22" t="n">
        <v>0.0786386634810449</v>
      </c>
      <c r="N507" s="23" t="n">
        <v>0.54333672764666</v>
      </c>
      <c r="O507" s="23" t="n">
        <v>0.876267872421911</v>
      </c>
      <c r="P507" s="11" t="n">
        <v>194</v>
      </c>
      <c r="Q507" s="11" t="n">
        <v>270</v>
      </c>
      <c r="R507" s="11" t="n">
        <v>3488</v>
      </c>
      <c r="S507" s="11" t="n">
        <v>3799</v>
      </c>
      <c r="T507" s="11" t="n">
        <v>111</v>
      </c>
      <c r="U507" s="11" t="n">
        <v>119</v>
      </c>
      <c r="V507" s="11" t="n">
        <v>111</v>
      </c>
      <c r="W507" s="11"/>
    </row>
    <row r="508" customFormat="false" ht="15" hidden="false" customHeight="false" outlineLevel="0" collapsed="false">
      <c r="A508" s="11" t="s">
        <v>156</v>
      </c>
      <c r="B508" s="11" t="s">
        <v>159</v>
      </c>
      <c r="C508" s="11" t="s">
        <v>250</v>
      </c>
      <c r="D508" s="11" t="s">
        <v>249</v>
      </c>
      <c r="E508" s="11" t="s">
        <v>39</v>
      </c>
      <c r="F508" s="21" t="n">
        <v>0.554095795791247</v>
      </c>
      <c r="G508" s="21" t="n">
        <v>0.567843902090519</v>
      </c>
      <c r="H508" s="21" t="n">
        <v>0.581478418388561</v>
      </c>
      <c r="I508" s="21" t="n">
        <v>0.488532860916791</v>
      </c>
      <c r="J508" s="22" t="n">
        <v>0.106693663771044</v>
      </c>
      <c r="K508" s="22" t="n">
        <v>0.0556539909328594</v>
      </c>
      <c r="L508" s="22" t="n">
        <v>-0.00238815845736083</v>
      </c>
      <c r="M508" s="22" t="n">
        <v>0.215775485999448</v>
      </c>
      <c r="N508" s="23" t="n">
        <v>0.0552266031530718</v>
      </c>
      <c r="O508" s="23" t="n">
        <v>0.276133015765359</v>
      </c>
      <c r="P508" s="11" t="n">
        <v>381</v>
      </c>
      <c r="Q508" s="11" t="n">
        <v>544</v>
      </c>
      <c r="R508" s="11" t="n">
        <v>3301</v>
      </c>
      <c r="S508" s="11" t="n">
        <v>3525</v>
      </c>
      <c r="T508" s="11" t="n">
        <v>201</v>
      </c>
      <c r="U508" s="11" t="n">
        <v>309</v>
      </c>
      <c r="V508" s="11" t="n">
        <v>201</v>
      </c>
      <c r="W508" s="11"/>
    </row>
    <row r="509" customFormat="false" ht="15" hidden="false" customHeight="false" outlineLevel="0" collapsed="false">
      <c r="A509" s="11" t="s">
        <v>156</v>
      </c>
      <c r="B509" s="11" t="s">
        <v>159</v>
      </c>
      <c r="C509" s="11" t="s">
        <v>250</v>
      </c>
      <c r="D509" s="11" t="s">
        <v>249</v>
      </c>
      <c r="E509" s="11" t="s">
        <v>40</v>
      </c>
      <c r="F509" s="21" t="n">
        <v>0.622524433577519</v>
      </c>
      <c r="G509" s="21" t="n">
        <v>0.476521759213249</v>
      </c>
      <c r="H509" s="21" t="n">
        <v>0.573548726058434</v>
      </c>
      <c r="I509" s="21" t="n">
        <v>0.496434374134015</v>
      </c>
      <c r="J509" s="22" t="n">
        <v>-0.068888322439851</v>
      </c>
      <c r="K509" s="22" t="n">
        <v>0.042341767742278</v>
      </c>
      <c r="L509" s="22" t="n">
        <v>-0.151878187214716</v>
      </c>
      <c r="M509" s="22" t="n">
        <v>0.014101542335014</v>
      </c>
      <c r="N509" s="23" t="n">
        <v>0.103745794138846</v>
      </c>
      <c r="O509" s="23" t="n">
        <v>0.345819313796155</v>
      </c>
      <c r="P509" s="11" t="n">
        <v>430</v>
      </c>
      <c r="Q509" s="11" t="n">
        <v>517</v>
      </c>
      <c r="R509" s="11" t="n">
        <v>3252</v>
      </c>
      <c r="S509" s="11" t="n">
        <v>3552</v>
      </c>
      <c r="T509" s="11" t="n">
        <v>274</v>
      </c>
      <c r="U509" s="11" t="n">
        <v>246</v>
      </c>
      <c r="V509" s="11" t="n">
        <v>246</v>
      </c>
      <c r="W509" s="11"/>
    </row>
    <row r="510" customFormat="false" ht="15" hidden="false" customHeight="false" outlineLevel="0" collapsed="false">
      <c r="A510" s="11" t="s">
        <v>156</v>
      </c>
      <c r="B510" s="11" t="s">
        <v>159</v>
      </c>
      <c r="C510" s="11" t="s">
        <v>250</v>
      </c>
      <c r="D510" s="11" t="s">
        <v>249</v>
      </c>
      <c r="E510" s="11" t="s">
        <v>41</v>
      </c>
      <c r="F510" s="21" t="n">
        <v>0.559525510962774</v>
      </c>
      <c r="G510" s="21" t="n">
        <v>0.464541099816971</v>
      </c>
      <c r="H510" s="21" t="n">
        <v>0.580652813207092</v>
      </c>
      <c r="I510" s="21" t="n">
        <v>0.498857589254619</v>
      </c>
      <c r="J510" s="22" t="n">
        <v>-0.0131891871933317</v>
      </c>
      <c r="K510" s="22" t="n">
        <v>0.0500532696634528</v>
      </c>
      <c r="L510" s="22" t="n">
        <v>-0.111293595733699</v>
      </c>
      <c r="M510" s="22" t="n">
        <v>0.0849152213470358</v>
      </c>
      <c r="N510" s="23" t="n">
        <v>0.792162904221763</v>
      </c>
      <c r="O510" s="23" t="n">
        <v>0.876267872421911</v>
      </c>
      <c r="P510" s="11" t="n">
        <v>327</v>
      </c>
      <c r="Q510" s="11" t="n">
        <v>292</v>
      </c>
      <c r="R510" s="11" t="n">
        <v>3355</v>
      </c>
      <c r="S510" s="11" t="n">
        <v>3777</v>
      </c>
      <c r="T510" s="11" t="n">
        <v>194</v>
      </c>
      <c r="U510" s="11" t="n">
        <v>136</v>
      </c>
      <c r="V510" s="11" t="n">
        <v>136</v>
      </c>
      <c r="W510" s="11"/>
    </row>
    <row r="511" customFormat="false" ht="15" hidden="false" customHeight="false" outlineLevel="0" collapsed="false">
      <c r="A511" s="11" t="s">
        <v>156</v>
      </c>
      <c r="B511" s="11" t="s">
        <v>159</v>
      </c>
      <c r="C511" s="11" t="s">
        <v>250</v>
      </c>
      <c r="D511" s="11" t="s">
        <v>249</v>
      </c>
      <c r="E511" s="11" t="s">
        <v>42</v>
      </c>
      <c r="F511" s="21" t="n">
        <v>0.55540290779237</v>
      </c>
      <c r="G511" s="21" t="n">
        <v>0.478304915000701</v>
      </c>
      <c r="H511" s="21" t="n">
        <v>0.580663180689611</v>
      </c>
      <c r="I511" s="21" t="n">
        <v>0.495946741458063</v>
      </c>
      <c r="J511" s="22" t="n">
        <v>0.00761844643988026</v>
      </c>
      <c r="K511" s="22" t="n">
        <v>0.0417192785769239</v>
      </c>
      <c r="L511" s="22" t="n">
        <v>-0.0741513395708907</v>
      </c>
      <c r="M511" s="22" t="n">
        <v>0.0893882324506512</v>
      </c>
      <c r="N511" s="23" t="n">
        <v>0.85510236382878</v>
      </c>
      <c r="O511" s="23" t="n">
        <v>0.876267872421911</v>
      </c>
      <c r="P511" s="11" t="n">
        <v>458</v>
      </c>
      <c r="Q511" s="11" t="n">
        <v>612</v>
      </c>
      <c r="R511" s="11" t="n">
        <v>3224</v>
      </c>
      <c r="S511" s="11" t="n">
        <v>3457</v>
      </c>
      <c r="T511" s="11" t="n">
        <v>246</v>
      </c>
      <c r="U511" s="11" t="n">
        <v>291</v>
      </c>
      <c r="V511" s="11" t="n">
        <v>246</v>
      </c>
      <c r="W511" s="11"/>
    </row>
    <row r="512" customFormat="false" ht="15" hidden="false" customHeight="false" outlineLevel="0" collapsed="false">
      <c r="A512" s="11" t="s">
        <v>156</v>
      </c>
      <c r="B512" s="11" t="s">
        <v>161</v>
      </c>
      <c r="C512" s="11" t="s">
        <v>251</v>
      </c>
      <c r="D512" s="11" t="s">
        <v>249</v>
      </c>
      <c r="E512" s="11" t="s">
        <v>33</v>
      </c>
      <c r="F512" s="21" t="n">
        <v>0.826991049527099</v>
      </c>
      <c r="G512" s="21" t="n">
        <v>0.813752537429045</v>
      </c>
      <c r="H512" s="21" t="n">
        <v>0.783130756542659</v>
      </c>
      <c r="I512" s="21" t="n">
        <v>0.7132067095618</v>
      </c>
      <c r="J512" s="22" t="n">
        <v>0.0566855348828049</v>
      </c>
      <c r="K512" s="22" t="n">
        <v>0.0462029062760274</v>
      </c>
      <c r="L512" s="22" t="n">
        <v>-0.0338721614182088</v>
      </c>
      <c r="M512" s="22" t="n">
        <v>0.147243231183819</v>
      </c>
      <c r="N512" s="23" t="n">
        <v>0.219866775408484</v>
      </c>
      <c r="O512" s="23" t="n">
        <v>0.274833469260605</v>
      </c>
      <c r="P512" s="11" t="n">
        <v>309</v>
      </c>
      <c r="Q512" s="11" t="n">
        <v>150</v>
      </c>
      <c r="R512" s="11" t="n">
        <v>1712</v>
      </c>
      <c r="S512" s="11" t="n">
        <v>2018</v>
      </c>
      <c r="T512" s="11" t="n">
        <v>246</v>
      </c>
      <c r="U512" s="11" t="n">
        <v>122</v>
      </c>
      <c r="V512" s="11" t="n">
        <v>122</v>
      </c>
      <c r="W512" s="11"/>
    </row>
    <row r="513" customFormat="false" ht="15" hidden="false" customHeight="false" outlineLevel="0" collapsed="false">
      <c r="A513" s="11" t="s">
        <v>156</v>
      </c>
      <c r="B513" s="11" t="s">
        <v>161</v>
      </c>
      <c r="C513" s="11" t="s">
        <v>251</v>
      </c>
      <c r="D513" s="11" t="s">
        <v>249</v>
      </c>
      <c r="E513" s="11" t="s">
        <v>34</v>
      </c>
      <c r="F513" s="21" t="n">
        <v>0.365628613377937</v>
      </c>
      <c r="G513" s="21" t="n">
        <v>0.503803798017437</v>
      </c>
      <c r="H513" s="21" t="n">
        <v>0.793074892836447</v>
      </c>
      <c r="I513" s="21" t="n">
        <v>0.719090004836276</v>
      </c>
      <c r="J513" s="22" t="n">
        <v>0.212160072639674</v>
      </c>
      <c r="K513" s="22" t="n">
        <v>0.0938832970563571</v>
      </c>
      <c r="L513" s="22" t="n">
        <v>0.0281488104092143</v>
      </c>
      <c r="M513" s="22" t="n">
        <v>0.396171334870134</v>
      </c>
      <c r="N513" s="23" t="n">
        <v>0.0238319482529736</v>
      </c>
      <c r="O513" s="23" t="n">
        <v>0.114850592707173</v>
      </c>
      <c r="P513" s="11" t="n">
        <v>75</v>
      </c>
      <c r="Q513" s="11" t="n">
        <v>111</v>
      </c>
      <c r="R513" s="11" t="n">
        <v>1946</v>
      </c>
      <c r="S513" s="11" t="n">
        <v>2057</v>
      </c>
      <c r="T513" s="11" t="n">
        <v>27</v>
      </c>
      <c r="U513" s="11" t="n">
        <v>57</v>
      </c>
      <c r="V513" s="11" t="n">
        <v>27</v>
      </c>
      <c r="W513" s="11"/>
    </row>
    <row r="514" customFormat="false" ht="15" hidden="false" customHeight="false" outlineLevel="0" collapsed="false">
      <c r="A514" s="11" t="s">
        <v>156</v>
      </c>
      <c r="B514" s="11" t="s">
        <v>161</v>
      </c>
      <c r="C514" s="11" t="s">
        <v>251</v>
      </c>
      <c r="D514" s="11" t="s">
        <v>249</v>
      </c>
      <c r="E514" s="11" t="s">
        <v>35</v>
      </c>
      <c r="F514" s="21" t="n">
        <v>0.83386837612224</v>
      </c>
      <c r="G514" s="21" t="n">
        <v>0.69251352012377</v>
      </c>
      <c r="H514" s="21" t="n">
        <v>0.781451294577878</v>
      </c>
      <c r="I514" s="21" t="n">
        <v>0.724936274308243</v>
      </c>
      <c r="J514" s="22" t="n">
        <v>-0.0848398357288362</v>
      </c>
      <c r="K514" s="22" t="n">
        <v>0.0472788386834041</v>
      </c>
      <c r="L514" s="22" t="n">
        <v>-0.177506359548308</v>
      </c>
      <c r="M514" s="22" t="n">
        <v>0.00782668809063583</v>
      </c>
      <c r="N514" s="23" t="n">
        <v>0.0727402806592486</v>
      </c>
      <c r="O514" s="23" t="n">
        <v>0.121233801098748</v>
      </c>
      <c r="P514" s="11" t="n">
        <v>220</v>
      </c>
      <c r="Q514" s="11" t="n">
        <v>293</v>
      </c>
      <c r="R514" s="11" t="n">
        <v>1801</v>
      </c>
      <c r="S514" s="11" t="n">
        <v>1875</v>
      </c>
      <c r="T514" s="11" t="n">
        <v>181</v>
      </c>
      <c r="U514" s="11" t="n">
        <v>203</v>
      </c>
      <c r="V514" s="11" t="n">
        <v>181</v>
      </c>
      <c r="W514" s="11"/>
    </row>
    <row r="515" customFormat="false" ht="15" hidden="false" customHeight="false" outlineLevel="0" collapsed="false">
      <c r="A515" s="11" t="s">
        <v>156</v>
      </c>
      <c r="B515" s="11" t="s">
        <v>161</v>
      </c>
      <c r="C515" s="11" t="s">
        <v>251</v>
      </c>
      <c r="D515" s="11" t="s">
        <v>249</v>
      </c>
      <c r="E515" s="11" t="s">
        <v>36</v>
      </c>
      <c r="F515" s="21" t="n">
        <v>0.689906315674704</v>
      </c>
      <c r="G515" s="21" t="n">
        <v>0.727536485081152</v>
      </c>
      <c r="H515" s="21" t="n">
        <v>0.802553959096486</v>
      </c>
      <c r="I515" s="21" t="n">
        <v>0.716700696481422</v>
      </c>
      <c r="J515" s="22" t="n">
        <v>0.123483432021511</v>
      </c>
      <c r="K515" s="22" t="n">
        <v>0.0649892407976961</v>
      </c>
      <c r="L515" s="22" t="n">
        <v>-0.00389547994197295</v>
      </c>
      <c r="M515" s="22" t="n">
        <v>0.250862343984996</v>
      </c>
      <c r="N515" s="23" t="n">
        <v>0.0574252963535866</v>
      </c>
      <c r="O515" s="23" t="n">
        <v>0.114850592707173</v>
      </c>
      <c r="P515" s="11" t="n">
        <v>201</v>
      </c>
      <c r="Q515" s="11" t="n">
        <v>180</v>
      </c>
      <c r="R515" s="11" t="n">
        <v>1820</v>
      </c>
      <c r="S515" s="11" t="n">
        <v>1988</v>
      </c>
      <c r="T515" s="11" t="n">
        <v>148</v>
      </c>
      <c r="U515" s="11" t="n">
        <v>131</v>
      </c>
      <c r="V515" s="11" t="n">
        <v>131</v>
      </c>
      <c r="W515" s="11"/>
    </row>
    <row r="516" customFormat="false" ht="15" hidden="false" customHeight="false" outlineLevel="0" collapsed="false">
      <c r="A516" s="11" t="s">
        <v>156</v>
      </c>
      <c r="B516" s="11" t="s">
        <v>161</v>
      </c>
      <c r="C516" s="11" t="s">
        <v>251</v>
      </c>
      <c r="D516" s="11" t="s">
        <v>249</v>
      </c>
      <c r="E516" s="11" t="s">
        <v>37</v>
      </c>
      <c r="F516" s="21" t="n">
        <v>0.783901891354225</v>
      </c>
      <c r="G516" s="21" t="n">
        <v>0.698025188113729</v>
      </c>
      <c r="H516" s="21" t="n">
        <v>0.789657264204396</v>
      </c>
      <c r="I516" s="21" t="n">
        <v>0.722677116836508</v>
      </c>
      <c r="J516" s="22" t="n">
        <v>-0.018896555872608</v>
      </c>
      <c r="K516" s="22" t="n">
        <v>0.0531122758645199</v>
      </c>
      <c r="L516" s="22" t="n">
        <v>-0.122996616567067</v>
      </c>
      <c r="M516" s="22" t="n">
        <v>0.085203504821851</v>
      </c>
      <c r="N516" s="23" t="n">
        <v>0.722001515561591</v>
      </c>
      <c r="O516" s="23" t="n">
        <v>0.722001515561591</v>
      </c>
      <c r="P516" s="11" t="n">
        <v>179</v>
      </c>
      <c r="Q516" s="11" t="n">
        <v>222</v>
      </c>
      <c r="R516" s="11" t="n">
        <v>1842</v>
      </c>
      <c r="S516" s="11" t="n">
        <v>1946</v>
      </c>
      <c r="T516" s="11" t="n">
        <v>138</v>
      </c>
      <c r="U516" s="11" t="n">
        <v>155</v>
      </c>
      <c r="V516" s="11" t="n">
        <v>138</v>
      </c>
      <c r="W516" s="11"/>
    </row>
    <row r="517" customFormat="false" ht="15" hidden="false" customHeight="false" outlineLevel="0" collapsed="false">
      <c r="A517" s="11" t="s">
        <v>156</v>
      </c>
      <c r="B517" s="11" t="s">
        <v>161</v>
      </c>
      <c r="C517" s="11" t="s">
        <v>251</v>
      </c>
      <c r="D517" s="11" t="s">
        <v>249</v>
      </c>
      <c r="E517" s="11" t="s">
        <v>38</v>
      </c>
      <c r="F517" s="21" t="n">
        <v>0.826974260404544</v>
      </c>
      <c r="G517" s="21" t="n">
        <v>0.709874750185085</v>
      </c>
      <c r="H517" s="21" t="n">
        <v>0.787463282446415</v>
      </c>
      <c r="I517" s="21" t="n">
        <v>0.718564715329456</v>
      </c>
      <c r="J517" s="22" t="n">
        <v>-0.0482009431025008</v>
      </c>
      <c r="K517" s="22" t="n">
        <v>0.0655067769802744</v>
      </c>
      <c r="L517" s="22" t="n">
        <v>-0.176594225983839</v>
      </c>
      <c r="M517" s="22" t="n">
        <v>0.080192339778837</v>
      </c>
      <c r="N517" s="23" t="n">
        <v>0.461842603793842</v>
      </c>
      <c r="O517" s="23" t="n">
        <v>0.513158448659824</v>
      </c>
      <c r="P517" s="11" t="n">
        <v>110</v>
      </c>
      <c r="Q517" s="11" t="n">
        <v>113</v>
      </c>
      <c r="R517" s="11" t="n">
        <v>1911</v>
      </c>
      <c r="S517" s="11" t="n">
        <v>2055</v>
      </c>
      <c r="T517" s="11" t="n">
        <v>87</v>
      </c>
      <c r="U517" s="11" t="n">
        <v>79</v>
      </c>
      <c r="V517" s="11" t="n">
        <v>79</v>
      </c>
      <c r="W517" s="11"/>
    </row>
    <row r="518" customFormat="false" ht="15" hidden="false" customHeight="false" outlineLevel="0" collapsed="false">
      <c r="A518" s="11" t="s">
        <v>156</v>
      </c>
      <c r="B518" s="11" t="s">
        <v>161</v>
      </c>
      <c r="C518" s="11" t="s">
        <v>251</v>
      </c>
      <c r="D518" s="11" t="s">
        <v>249</v>
      </c>
      <c r="E518" s="11" t="s">
        <v>39</v>
      </c>
      <c r="F518" s="21" t="n">
        <v>0.804240666495961</v>
      </c>
      <c r="G518" s="21" t="n">
        <v>0.827227655293196</v>
      </c>
      <c r="H518" s="21" t="n">
        <v>0.78673174848965</v>
      </c>
      <c r="I518" s="21" t="n">
        <v>0.709908316307063</v>
      </c>
      <c r="J518" s="22" t="n">
        <v>0.0998104209798233</v>
      </c>
      <c r="K518" s="22" t="n">
        <v>0.0516656642270256</v>
      </c>
      <c r="L518" s="22" t="n">
        <v>-0.00145428090514685</v>
      </c>
      <c r="M518" s="22" t="n">
        <v>0.201075122864793</v>
      </c>
      <c r="N518" s="23" t="n">
        <v>0.0533777656592815</v>
      </c>
      <c r="O518" s="23" t="n">
        <v>0.114850592707173</v>
      </c>
      <c r="P518" s="11" t="n">
        <v>216</v>
      </c>
      <c r="Q518" s="11" t="n">
        <v>289</v>
      </c>
      <c r="R518" s="11" t="n">
        <v>1805</v>
      </c>
      <c r="S518" s="11" t="n">
        <v>1879</v>
      </c>
      <c r="T518" s="11" t="n">
        <v>164</v>
      </c>
      <c r="U518" s="11" t="n">
        <v>239</v>
      </c>
      <c r="V518" s="11" t="n">
        <v>164</v>
      </c>
      <c r="W518" s="11"/>
    </row>
    <row r="519" customFormat="false" ht="15" hidden="false" customHeight="false" outlineLevel="0" collapsed="false">
      <c r="A519" s="11" t="s">
        <v>156</v>
      </c>
      <c r="B519" s="11" t="s">
        <v>161</v>
      </c>
      <c r="C519" s="11" t="s">
        <v>251</v>
      </c>
      <c r="D519" s="11" t="s">
        <v>249</v>
      </c>
      <c r="E519" s="11" t="s">
        <v>40</v>
      </c>
      <c r="F519" s="21" t="n">
        <v>0.754234547620466</v>
      </c>
      <c r="G519" s="21" t="n">
        <v>0.777727177774955</v>
      </c>
      <c r="H519" s="21" t="n">
        <v>0.792985392462817</v>
      </c>
      <c r="I519" s="21" t="n">
        <v>0.712993489238024</v>
      </c>
      <c r="J519" s="22" t="n">
        <v>0.103484533379282</v>
      </c>
      <c r="K519" s="22" t="n">
        <v>0.0528694837771951</v>
      </c>
      <c r="L519" s="22" t="n">
        <v>-0.000139654824020119</v>
      </c>
      <c r="M519" s="22" t="n">
        <v>0.207108721582584</v>
      </c>
      <c r="N519" s="23" t="n">
        <v>0.0503053342446705</v>
      </c>
      <c r="O519" s="23" t="n">
        <v>0.114850592707173</v>
      </c>
      <c r="P519" s="11" t="n">
        <v>268</v>
      </c>
      <c r="Q519" s="11" t="n">
        <v>250</v>
      </c>
      <c r="R519" s="11" t="n">
        <v>1753</v>
      </c>
      <c r="S519" s="11" t="n">
        <v>1918</v>
      </c>
      <c r="T519" s="11" t="n">
        <v>217</v>
      </c>
      <c r="U519" s="11" t="n">
        <v>194</v>
      </c>
      <c r="V519" s="11" t="n">
        <v>194</v>
      </c>
      <c r="W519" s="11"/>
    </row>
    <row r="520" customFormat="false" ht="15" hidden="false" customHeight="false" outlineLevel="0" collapsed="false">
      <c r="A520" s="11" t="s">
        <v>156</v>
      </c>
      <c r="B520" s="11" t="s">
        <v>161</v>
      </c>
      <c r="C520" s="11" t="s">
        <v>251</v>
      </c>
      <c r="D520" s="11" t="s">
        <v>249</v>
      </c>
      <c r="E520" s="11" t="s">
        <v>41</v>
      </c>
      <c r="F520" s="21" t="n">
        <v>0.892862135344657</v>
      </c>
      <c r="G520" s="21" t="n">
        <v>0.725299998705325</v>
      </c>
      <c r="H520" s="21" t="n">
        <v>0.776106341940449</v>
      </c>
      <c r="I520" s="21" t="n">
        <v>0.717172274998243</v>
      </c>
      <c r="J520" s="22" t="n">
        <v>-0.108628069697125</v>
      </c>
      <c r="K520" s="22" t="n">
        <v>0.0472448365394882</v>
      </c>
      <c r="L520" s="22" t="n">
        <v>-0.201227949314522</v>
      </c>
      <c r="M520" s="22" t="n">
        <v>-0.0160281900797286</v>
      </c>
      <c r="N520" s="23" t="n">
        <v>0.0214902916627435</v>
      </c>
      <c r="O520" s="23" t="n">
        <v>0.114850592707173</v>
      </c>
      <c r="P520" s="11" t="n">
        <v>170</v>
      </c>
      <c r="Q520" s="11" t="n">
        <v>193</v>
      </c>
      <c r="R520" s="11" t="n">
        <v>1851</v>
      </c>
      <c r="S520" s="11" t="n">
        <v>1975</v>
      </c>
      <c r="T520" s="11" t="n">
        <v>144</v>
      </c>
      <c r="U520" s="11" t="n">
        <v>140</v>
      </c>
      <c r="V520" s="11" t="n">
        <v>140</v>
      </c>
      <c r="W520" s="11"/>
    </row>
    <row r="521" customFormat="false" ht="15" hidden="false" customHeight="false" outlineLevel="0" collapsed="false">
      <c r="A521" s="11" t="s">
        <v>156</v>
      </c>
      <c r="B521" s="11" t="s">
        <v>161</v>
      </c>
      <c r="C521" s="11" t="s">
        <v>251</v>
      </c>
      <c r="D521" s="11" t="s">
        <v>249</v>
      </c>
      <c r="E521" s="11" t="s">
        <v>42</v>
      </c>
      <c r="F521" s="21" t="n">
        <v>0.72323761304166</v>
      </c>
      <c r="G521" s="21" t="n">
        <v>0.597485848833351</v>
      </c>
      <c r="H521" s="21" t="n">
        <v>0.795976030517061</v>
      </c>
      <c r="I521" s="21" t="n">
        <v>0.730004956472566</v>
      </c>
      <c r="J521" s="22" t="n">
        <v>-0.0597806901638145</v>
      </c>
      <c r="K521" s="22" t="n">
        <v>0.0472550515336741</v>
      </c>
      <c r="L521" s="22" t="n">
        <v>-0.152400591169816</v>
      </c>
      <c r="M521" s="22" t="n">
        <v>0.0328392108421869</v>
      </c>
      <c r="N521" s="23" t="n">
        <v>0.20584819200407</v>
      </c>
      <c r="O521" s="23" t="n">
        <v>0.274833469260605</v>
      </c>
      <c r="P521" s="11" t="n">
        <v>273</v>
      </c>
      <c r="Q521" s="11" t="n">
        <v>367</v>
      </c>
      <c r="R521" s="11" t="n">
        <v>1748</v>
      </c>
      <c r="S521" s="11" t="n">
        <v>1801</v>
      </c>
      <c r="T521" s="11" t="n">
        <v>192</v>
      </c>
      <c r="U521" s="11" t="n">
        <v>219</v>
      </c>
      <c r="V521" s="11" t="n">
        <v>192</v>
      </c>
      <c r="W521" s="11"/>
    </row>
    <row r="522" customFormat="false" ht="15" hidden="false" customHeight="false" outlineLevel="0" collapsed="false">
      <c r="A522" s="11" t="s">
        <v>156</v>
      </c>
      <c r="B522" s="11" t="s">
        <v>163</v>
      </c>
      <c r="C522" s="11" t="s">
        <v>252</v>
      </c>
      <c r="D522" s="11" t="s">
        <v>249</v>
      </c>
      <c r="E522" s="11" t="s">
        <v>33</v>
      </c>
      <c r="F522" s="21" t="n">
        <v>0.679972095864966</v>
      </c>
      <c r="G522" s="21" t="n">
        <v>0.562417987715175</v>
      </c>
      <c r="H522" s="21" t="n">
        <v>0.567633933287515</v>
      </c>
      <c r="I522" s="21" t="n">
        <v>0.536367808574462</v>
      </c>
      <c r="J522" s="22" t="n">
        <v>-0.0862879834367387</v>
      </c>
      <c r="K522" s="22" t="n">
        <v>0.0432634267519625</v>
      </c>
      <c r="L522" s="22" t="n">
        <v>-0.171084299870585</v>
      </c>
      <c r="M522" s="22" t="n">
        <v>-0.00149166700289208</v>
      </c>
      <c r="N522" s="23" t="n">
        <v>0.0460997647074504</v>
      </c>
      <c r="O522" s="23" t="n">
        <v>0.153665882358168</v>
      </c>
      <c r="P522" s="11" t="n">
        <v>482</v>
      </c>
      <c r="Q522" s="11" t="n">
        <v>382</v>
      </c>
      <c r="R522" s="11" t="n">
        <v>3092</v>
      </c>
      <c r="S522" s="11" t="n">
        <v>3600</v>
      </c>
      <c r="T522" s="11" t="n">
        <v>324</v>
      </c>
      <c r="U522" s="11" t="n">
        <v>215</v>
      </c>
      <c r="V522" s="11" t="n">
        <v>215</v>
      </c>
      <c r="W522" s="11"/>
    </row>
    <row r="523" customFormat="false" ht="15" hidden="false" customHeight="false" outlineLevel="0" collapsed="false">
      <c r="A523" s="11" t="s">
        <v>156</v>
      </c>
      <c r="B523" s="11" t="s">
        <v>163</v>
      </c>
      <c r="C523" s="11" t="s">
        <v>252</v>
      </c>
      <c r="D523" s="11" t="s">
        <v>249</v>
      </c>
      <c r="E523" s="11" t="s">
        <v>34</v>
      </c>
      <c r="F523" s="21" t="n">
        <v>0.484168682536052</v>
      </c>
      <c r="G523" s="21" t="n">
        <v>0.393553083327868</v>
      </c>
      <c r="H523" s="21" t="n">
        <v>0.58172136423002</v>
      </c>
      <c r="I523" s="21" t="n">
        <v>0.538821064751948</v>
      </c>
      <c r="J523" s="22" t="n">
        <v>-0.0477152997301108</v>
      </c>
      <c r="K523" s="22" t="n">
        <v>0.0713871482398146</v>
      </c>
      <c r="L523" s="22" t="n">
        <v>-0.187634110280147</v>
      </c>
      <c r="M523" s="22" t="n">
        <v>0.0922035108199258</v>
      </c>
      <c r="N523" s="23" t="n">
        <v>0.50387713474335</v>
      </c>
      <c r="O523" s="23" t="n">
        <v>0.559863483048167</v>
      </c>
      <c r="P523" s="11" t="n">
        <v>140</v>
      </c>
      <c r="Q523" s="11" t="n">
        <v>209</v>
      </c>
      <c r="R523" s="11" t="n">
        <v>3434</v>
      </c>
      <c r="S523" s="11" t="n">
        <v>3773</v>
      </c>
      <c r="T523" s="11" t="n">
        <v>61</v>
      </c>
      <c r="U523" s="11" t="n">
        <v>84</v>
      </c>
      <c r="V523" s="11" t="n">
        <v>61</v>
      </c>
      <c r="W523" s="11"/>
    </row>
    <row r="524" customFormat="false" ht="15" hidden="false" customHeight="false" outlineLevel="0" collapsed="false">
      <c r="A524" s="11" t="s">
        <v>156</v>
      </c>
      <c r="B524" s="11" t="s">
        <v>163</v>
      </c>
      <c r="C524" s="11" t="s">
        <v>252</v>
      </c>
      <c r="D524" s="11" t="s">
        <v>249</v>
      </c>
      <c r="E524" s="11" t="s">
        <v>35</v>
      </c>
      <c r="F524" s="21" t="n">
        <v>0.582560176255146</v>
      </c>
      <c r="G524" s="21" t="n">
        <v>0.569498742989278</v>
      </c>
      <c r="H524" s="21" t="n">
        <v>0.580564486196943</v>
      </c>
      <c r="I524" s="21" t="n">
        <v>0.530961406249172</v>
      </c>
      <c r="J524" s="22" t="n">
        <v>0.0365416466819019</v>
      </c>
      <c r="K524" s="22" t="n">
        <v>0.0437359208276128</v>
      </c>
      <c r="L524" s="22" t="n">
        <v>-0.0491807581402193</v>
      </c>
      <c r="M524" s="22" t="n">
        <v>0.122264051504023</v>
      </c>
      <c r="N524" s="23" t="n">
        <v>0.403432581678324</v>
      </c>
      <c r="O524" s="23" t="n">
        <v>0.504290727097905</v>
      </c>
      <c r="P524" s="11" t="n">
        <v>359</v>
      </c>
      <c r="Q524" s="11" t="n">
        <v>486</v>
      </c>
      <c r="R524" s="11" t="n">
        <v>3215</v>
      </c>
      <c r="S524" s="11" t="n">
        <v>3496</v>
      </c>
      <c r="T524" s="11" t="n">
        <v>212</v>
      </c>
      <c r="U524" s="11" t="n">
        <v>277</v>
      </c>
      <c r="V524" s="11" t="n">
        <v>212</v>
      </c>
      <c r="W524" s="11"/>
    </row>
    <row r="525" customFormat="false" ht="15" hidden="false" customHeight="false" outlineLevel="0" collapsed="false">
      <c r="A525" s="11" t="s">
        <v>156</v>
      </c>
      <c r="B525" s="11" t="s">
        <v>163</v>
      </c>
      <c r="C525" s="11" t="s">
        <v>252</v>
      </c>
      <c r="D525" s="11" t="s">
        <v>249</v>
      </c>
      <c r="E525" s="11" t="s">
        <v>36</v>
      </c>
      <c r="F525" s="21" t="n">
        <v>0.583999727844093</v>
      </c>
      <c r="G525" s="21" t="n">
        <v>0.452091181789099</v>
      </c>
      <c r="H525" s="21" t="n">
        <v>0.580291691810542</v>
      </c>
      <c r="I525" s="21" t="n">
        <v>0.555759293275696</v>
      </c>
      <c r="J525" s="22" t="n">
        <v>-0.107376147520146</v>
      </c>
      <c r="K525" s="22" t="n">
        <v>0.047807695767246</v>
      </c>
      <c r="L525" s="22" t="n">
        <v>-0.201079231223948</v>
      </c>
      <c r="M525" s="22" t="n">
        <v>-0.0136730638163434</v>
      </c>
      <c r="N525" s="23" t="n">
        <v>0.024703923730869</v>
      </c>
      <c r="O525" s="23" t="n">
        <v>0.123519618654345</v>
      </c>
      <c r="P525" s="11" t="n">
        <v>448</v>
      </c>
      <c r="Q525" s="11" t="n">
        <v>340</v>
      </c>
      <c r="R525" s="11" t="n">
        <v>3126</v>
      </c>
      <c r="S525" s="11" t="n">
        <v>3642</v>
      </c>
      <c r="T525" s="11" t="n">
        <v>253</v>
      </c>
      <c r="U525" s="11" t="n">
        <v>154</v>
      </c>
      <c r="V525" s="11" t="n">
        <v>154</v>
      </c>
      <c r="W525" s="11"/>
    </row>
    <row r="526" customFormat="false" ht="15" hidden="false" customHeight="false" outlineLevel="0" collapsed="false">
      <c r="A526" s="11" t="s">
        <v>156</v>
      </c>
      <c r="B526" s="11" t="s">
        <v>163</v>
      </c>
      <c r="C526" s="11" t="s">
        <v>252</v>
      </c>
      <c r="D526" s="11" t="s">
        <v>249</v>
      </c>
      <c r="E526" s="11" t="s">
        <v>37</v>
      </c>
      <c r="F526" s="21" t="n">
        <v>0.565960495489942</v>
      </c>
      <c r="G526" s="21" t="n">
        <v>0.522757699218769</v>
      </c>
      <c r="H526" s="21" t="n">
        <v>0.58310375970243</v>
      </c>
      <c r="I526" s="21" t="n">
        <v>0.541164452197258</v>
      </c>
      <c r="J526" s="22" t="n">
        <v>-0.00126348876600063</v>
      </c>
      <c r="K526" s="22" t="n">
        <v>0.0483754766511199</v>
      </c>
      <c r="L526" s="22" t="n">
        <v>-0.0960794230021956</v>
      </c>
      <c r="M526" s="22" t="n">
        <v>0.0935524454701943</v>
      </c>
      <c r="N526" s="23" t="n">
        <v>0.979162922150913</v>
      </c>
      <c r="O526" s="23" t="n">
        <v>0.979162922150913</v>
      </c>
      <c r="P526" s="11" t="n">
        <v>393</v>
      </c>
      <c r="Q526" s="11" t="n">
        <v>346</v>
      </c>
      <c r="R526" s="11" t="n">
        <v>3181</v>
      </c>
      <c r="S526" s="11" t="n">
        <v>3636</v>
      </c>
      <c r="T526" s="11" t="n">
        <v>224</v>
      </c>
      <c r="U526" s="11" t="n">
        <v>181</v>
      </c>
      <c r="V526" s="11" t="n">
        <v>181</v>
      </c>
      <c r="W526" s="11"/>
    </row>
    <row r="527" customFormat="false" ht="15" hidden="false" customHeight="false" outlineLevel="0" collapsed="false">
      <c r="A527" s="11" t="s">
        <v>156</v>
      </c>
      <c r="B527" s="11" t="s">
        <v>163</v>
      </c>
      <c r="C527" s="11" t="s">
        <v>252</v>
      </c>
      <c r="D527" s="11" t="s">
        <v>249</v>
      </c>
      <c r="E527" s="11" t="s">
        <v>38</v>
      </c>
      <c r="F527" s="21" t="n">
        <v>0.56284418599371</v>
      </c>
      <c r="G527" s="21" t="n">
        <v>0.435409358536224</v>
      </c>
      <c r="H527" s="21" t="n">
        <v>0.581528728196546</v>
      </c>
      <c r="I527" s="21" t="n">
        <v>0.541168254837937</v>
      </c>
      <c r="J527" s="22" t="n">
        <v>-0.0870743540988757</v>
      </c>
      <c r="K527" s="22" t="n">
        <v>0.0574787143291718</v>
      </c>
      <c r="L527" s="22" t="n">
        <v>-0.199732634184052</v>
      </c>
      <c r="M527" s="22" t="n">
        <v>0.0255839259863011</v>
      </c>
      <c r="N527" s="23" t="n">
        <v>0.129798392415187</v>
      </c>
      <c r="O527" s="23" t="n">
        <v>0.185426274878839</v>
      </c>
      <c r="P527" s="11" t="n">
        <v>197</v>
      </c>
      <c r="Q527" s="11" t="n">
        <v>270</v>
      </c>
      <c r="R527" s="11" t="n">
        <v>3377</v>
      </c>
      <c r="S527" s="11" t="n">
        <v>3712</v>
      </c>
      <c r="T527" s="11" t="n">
        <v>112</v>
      </c>
      <c r="U527" s="11" t="n">
        <v>117</v>
      </c>
      <c r="V527" s="11" t="n">
        <v>112</v>
      </c>
      <c r="W527" s="11"/>
    </row>
    <row r="528" customFormat="false" ht="15" hidden="false" customHeight="false" outlineLevel="0" collapsed="false">
      <c r="A528" s="11" t="s">
        <v>156</v>
      </c>
      <c r="B528" s="11" t="s">
        <v>163</v>
      </c>
      <c r="C528" s="11" t="s">
        <v>252</v>
      </c>
      <c r="D528" s="11" t="s">
        <v>249</v>
      </c>
      <c r="E528" s="11" t="s">
        <v>39</v>
      </c>
      <c r="F528" s="21" t="n">
        <v>0.548044129868601</v>
      </c>
      <c r="G528" s="21" t="n">
        <v>0.638385660597788</v>
      </c>
      <c r="H528" s="21" t="n">
        <v>0.585137243945772</v>
      </c>
      <c r="I528" s="21" t="n">
        <v>0.530023629277275</v>
      </c>
      <c r="J528" s="22" t="n">
        <v>0.145455145397684</v>
      </c>
      <c r="K528" s="22" t="n">
        <v>0.0575071665754314</v>
      </c>
      <c r="L528" s="22" t="n">
        <v>0.0327410989098383</v>
      </c>
      <c r="M528" s="22" t="n">
        <v>0.258169191885529</v>
      </c>
      <c r="N528" s="23" t="n">
        <v>0.0114277441906102</v>
      </c>
      <c r="O528" s="23" t="n">
        <v>0.114277441906102</v>
      </c>
      <c r="P528" s="11" t="n">
        <v>364</v>
      </c>
      <c r="Q528" s="11" t="n">
        <v>537</v>
      </c>
      <c r="R528" s="11" t="n">
        <v>3210</v>
      </c>
      <c r="S528" s="11" t="n">
        <v>3445</v>
      </c>
      <c r="T528" s="11" t="n">
        <v>184</v>
      </c>
      <c r="U528" s="11" t="n">
        <v>343</v>
      </c>
      <c r="V528" s="11" t="n">
        <v>184</v>
      </c>
      <c r="W528" s="11"/>
    </row>
    <row r="529" customFormat="false" ht="15" hidden="false" customHeight="false" outlineLevel="0" collapsed="false">
      <c r="A529" s="11" t="s">
        <v>156</v>
      </c>
      <c r="B529" s="11" t="s">
        <v>163</v>
      </c>
      <c r="C529" s="11" t="s">
        <v>252</v>
      </c>
      <c r="D529" s="11" t="s">
        <v>249</v>
      </c>
      <c r="E529" s="11" t="s">
        <v>40</v>
      </c>
      <c r="F529" s="21" t="n">
        <v>0.575577265560496</v>
      </c>
      <c r="G529" s="21" t="n">
        <v>0.475008990394547</v>
      </c>
      <c r="H529" s="21" t="n">
        <v>0.581383090393824</v>
      </c>
      <c r="I529" s="21" t="n">
        <v>0.545385005107721</v>
      </c>
      <c r="J529" s="22" t="n">
        <v>-0.0645701898798457</v>
      </c>
      <c r="K529" s="22" t="n">
        <v>0.0419663996129947</v>
      </c>
      <c r="L529" s="22" t="n">
        <v>-0.146824333121315</v>
      </c>
      <c r="M529" s="22" t="n">
        <v>0.017683953361624</v>
      </c>
      <c r="N529" s="23" t="n">
        <v>0.123897977134604</v>
      </c>
      <c r="O529" s="23" t="n">
        <v>0.185426274878839</v>
      </c>
      <c r="P529" s="11" t="n">
        <v>426</v>
      </c>
      <c r="Q529" s="11" t="n">
        <v>526</v>
      </c>
      <c r="R529" s="11" t="n">
        <v>3148</v>
      </c>
      <c r="S529" s="11" t="n">
        <v>3456</v>
      </c>
      <c r="T529" s="11" t="n">
        <v>244</v>
      </c>
      <c r="U529" s="11" t="n">
        <v>250</v>
      </c>
      <c r="V529" s="11" t="n">
        <v>244</v>
      </c>
      <c r="W529" s="11"/>
    </row>
    <row r="530" customFormat="false" ht="15" hidden="false" customHeight="false" outlineLevel="0" collapsed="false">
      <c r="A530" s="11" t="s">
        <v>156</v>
      </c>
      <c r="B530" s="11" t="s">
        <v>163</v>
      </c>
      <c r="C530" s="11" t="s">
        <v>252</v>
      </c>
      <c r="D530" s="11" t="s">
        <v>249</v>
      </c>
      <c r="E530" s="11" t="s">
        <v>41</v>
      </c>
      <c r="F530" s="21" t="n">
        <v>0.550556801357843</v>
      </c>
      <c r="G530" s="21" t="n">
        <v>0.590232269835574</v>
      </c>
      <c r="H530" s="21" t="n">
        <v>0.58473590955383</v>
      </c>
      <c r="I530" s="21" t="n">
        <v>0.53116755177825</v>
      </c>
      <c r="J530" s="22" t="n">
        <v>0.0932438262533106</v>
      </c>
      <c r="K530" s="22" t="n">
        <v>0.0543875372960674</v>
      </c>
      <c r="L530" s="22" t="n">
        <v>-0.0133557468469815</v>
      </c>
      <c r="M530" s="22" t="n">
        <v>0.199843399353603</v>
      </c>
      <c r="N530" s="23" t="n">
        <v>0.0864491055881148</v>
      </c>
      <c r="O530" s="23" t="n">
        <v>0.17289821117623</v>
      </c>
      <c r="P530" s="11" t="n">
        <v>300</v>
      </c>
      <c r="Q530" s="11" t="n">
        <v>273</v>
      </c>
      <c r="R530" s="11" t="n">
        <v>3274</v>
      </c>
      <c r="S530" s="11" t="n">
        <v>3709</v>
      </c>
      <c r="T530" s="11" t="n">
        <v>174</v>
      </c>
      <c r="U530" s="11" t="n">
        <v>161</v>
      </c>
      <c r="V530" s="11" t="n">
        <v>161</v>
      </c>
      <c r="W530" s="11"/>
    </row>
    <row r="531" customFormat="false" ht="15" hidden="false" customHeight="false" outlineLevel="0" collapsed="false">
      <c r="A531" s="11" t="s">
        <v>156</v>
      </c>
      <c r="B531" s="11" t="s">
        <v>163</v>
      </c>
      <c r="C531" s="11" t="s">
        <v>252</v>
      </c>
      <c r="D531" s="11" t="s">
        <v>249</v>
      </c>
      <c r="E531" s="11" t="s">
        <v>42</v>
      </c>
      <c r="F531" s="21" t="n">
        <v>0.571132066654343</v>
      </c>
      <c r="G531" s="21" t="n">
        <v>0.59646499402726</v>
      </c>
      <c r="H531" s="21" t="n">
        <v>0.581928800218362</v>
      </c>
      <c r="I531" s="21" t="n">
        <v>0.533062842491801</v>
      </c>
      <c r="J531" s="22" t="n">
        <v>0.0741988850994778</v>
      </c>
      <c r="K531" s="22" t="n">
        <v>0.041508410550003</v>
      </c>
      <c r="L531" s="22" t="n">
        <v>-0.00715759957852807</v>
      </c>
      <c r="M531" s="22" t="n">
        <v>0.155555369777484</v>
      </c>
      <c r="N531" s="23" t="n">
        <v>0.0738465930406367</v>
      </c>
      <c r="O531" s="23" t="n">
        <v>0.17289821117623</v>
      </c>
      <c r="P531" s="11" t="n">
        <v>465</v>
      </c>
      <c r="Q531" s="11" t="n">
        <v>613</v>
      </c>
      <c r="R531" s="11" t="n">
        <v>3109</v>
      </c>
      <c r="S531" s="11" t="n">
        <v>3369</v>
      </c>
      <c r="T531" s="11" t="n">
        <v>267</v>
      </c>
      <c r="U531" s="11" t="n">
        <v>363</v>
      </c>
      <c r="V531" s="11" t="n">
        <v>267</v>
      </c>
      <c r="W531" s="11"/>
    </row>
    <row r="532" customFormat="false" ht="15" hidden="false" customHeight="false" outlineLevel="0" collapsed="false">
      <c r="A532" s="11" t="s">
        <v>156</v>
      </c>
      <c r="B532" s="11" t="s">
        <v>165</v>
      </c>
      <c r="C532" s="11" t="s">
        <v>253</v>
      </c>
      <c r="D532" s="11" t="s">
        <v>249</v>
      </c>
      <c r="E532" s="11" t="s">
        <v>33</v>
      </c>
      <c r="F532" s="21" t="n">
        <v>0.757032939732831</v>
      </c>
      <c r="G532" s="21" t="n">
        <v>0.650625688564611</v>
      </c>
      <c r="H532" s="21" t="n">
        <v>0.631213747817435</v>
      </c>
      <c r="I532" s="21" t="n">
        <v>0.585255503425805</v>
      </c>
      <c r="J532" s="22" t="n">
        <v>-0.0604490067765886</v>
      </c>
      <c r="K532" s="22" t="n">
        <v>0.042109892906584</v>
      </c>
      <c r="L532" s="22" t="n">
        <v>-0.142984396873493</v>
      </c>
      <c r="M532" s="22" t="n">
        <v>0.022086383320316</v>
      </c>
      <c r="N532" s="23" t="n">
        <v>0.151142940533311</v>
      </c>
      <c r="O532" s="23" t="n">
        <v>0.394216963188085</v>
      </c>
      <c r="P532" s="11" t="n">
        <v>393</v>
      </c>
      <c r="Q532" s="11" t="n">
        <v>344</v>
      </c>
      <c r="R532" s="11" t="n">
        <v>2470</v>
      </c>
      <c r="S532" s="11" t="n">
        <v>3099</v>
      </c>
      <c r="T532" s="11" t="n">
        <v>279</v>
      </c>
      <c r="U532" s="11" t="n">
        <v>224</v>
      </c>
      <c r="V532" s="11" t="n">
        <v>224</v>
      </c>
      <c r="W532" s="11"/>
    </row>
    <row r="533" customFormat="false" ht="15" hidden="false" customHeight="false" outlineLevel="0" collapsed="false">
      <c r="A533" s="11" t="s">
        <v>156</v>
      </c>
      <c r="B533" s="11" t="s">
        <v>165</v>
      </c>
      <c r="C533" s="11" t="s">
        <v>253</v>
      </c>
      <c r="D533" s="11" t="s">
        <v>249</v>
      </c>
      <c r="E533" s="11" t="s">
        <v>34</v>
      </c>
      <c r="F533" s="21" t="n">
        <v>0.411140789153451</v>
      </c>
      <c r="G533" s="21" t="n">
        <v>0.433565644742559</v>
      </c>
      <c r="H533" s="21" t="n">
        <v>0.647717360516215</v>
      </c>
      <c r="I533" s="21" t="n">
        <v>0.590928074407586</v>
      </c>
      <c r="J533" s="22" t="n">
        <v>0.0792141416977381</v>
      </c>
      <c r="K533" s="22" t="n">
        <v>0.0816874710535184</v>
      </c>
      <c r="L533" s="22" t="n">
        <v>-0.080893301567158</v>
      </c>
      <c r="M533" s="22" t="n">
        <v>0.239321584962634</v>
      </c>
      <c r="N533" s="23" t="n">
        <v>0.332185057625146</v>
      </c>
      <c r="O533" s="23" t="n">
        <v>0.435785978447816</v>
      </c>
      <c r="P533" s="11" t="n">
        <v>79</v>
      </c>
      <c r="Q533" s="11" t="n">
        <v>180</v>
      </c>
      <c r="R533" s="11" t="n">
        <v>2784</v>
      </c>
      <c r="S533" s="11" t="n">
        <v>3263</v>
      </c>
      <c r="T533" s="11" t="n">
        <v>37</v>
      </c>
      <c r="U533" s="11" t="n">
        <v>76</v>
      </c>
      <c r="V533" s="11" t="n">
        <v>37</v>
      </c>
      <c r="W533" s="11"/>
    </row>
    <row r="534" customFormat="false" ht="15" hidden="false" customHeight="false" outlineLevel="0" collapsed="false">
      <c r="A534" s="11" t="s">
        <v>156</v>
      </c>
      <c r="B534" s="11" t="s">
        <v>165</v>
      </c>
      <c r="C534" s="11" t="s">
        <v>253</v>
      </c>
      <c r="D534" s="11" t="s">
        <v>249</v>
      </c>
      <c r="E534" s="11" t="s">
        <v>35</v>
      </c>
      <c r="F534" s="21" t="n">
        <v>0.703417922188197</v>
      </c>
      <c r="G534" s="21" t="n">
        <v>0.582140541651231</v>
      </c>
      <c r="H534" s="21" t="n">
        <v>0.637176815895439</v>
      </c>
      <c r="I534" s="21" t="n">
        <v>0.592100111903829</v>
      </c>
      <c r="J534" s="22" t="n">
        <v>-0.0762006765453552</v>
      </c>
      <c r="K534" s="22" t="n">
        <v>0.0437940403836344</v>
      </c>
      <c r="L534" s="22" t="n">
        <v>-0.162036995697279</v>
      </c>
      <c r="M534" s="22" t="n">
        <v>0.00963564260656816</v>
      </c>
      <c r="N534" s="23" t="n">
        <v>0.0818628419777131</v>
      </c>
      <c r="O534" s="23" t="n">
        <v>0.394216963188085</v>
      </c>
      <c r="P534" s="11" t="n">
        <v>307</v>
      </c>
      <c r="Q534" s="11" t="n">
        <v>376</v>
      </c>
      <c r="R534" s="11" t="n">
        <v>2556</v>
      </c>
      <c r="S534" s="11" t="n">
        <v>3067</v>
      </c>
      <c r="T534" s="11" t="n">
        <v>207</v>
      </c>
      <c r="U534" s="11" t="n">
        <v>219</v>
      </c>
      <c r="V534" s="11" t="n">
        <v>207</v>
      </c>
      <c r="W534" s="11"/>
    </row>
    <row r="535" customFormat="false" ht="15" hidden="false" customHeight="false" outlineLevel="0" collapsed="false">
      <c r="A535" s="11" t="s">
        <v>156</v>
      </c>
      <c r="B535" s="11" t="s">
        <v>165</v>
      </c>
      <c r="C535" s="11" t="s">
        <v>253</v>
      </c>
      <c r="D535" s="11" t="s">
        <v>249</v>
      </c>
      <c r="E535" s="11" t="s">
        <v>36</v>
      </c>
      <c r="F535" s="21" t="n">
        <v>0.600377970213467</v>
      </c>
      <c r="G535" s="21" t="n">
        <v>0.574926087456427</v>
      </c>
      <c r="H535" s="21" t="n">
        <v>0.653805840670574</v>
      </c>
      <c r="I535" s="21" t="n">
        <v>0.593852439846778</v>
      </c>
      <c r="J535" s="22" t="n">
        <v>0.0345015180667555</v>
      </c>
      <c r="K535" s="22" t="n">
        <v>0.0525705604487525</v>
      </c>
      <c r="L535" s="22" t="n">
        <v>-0.0685367804127994</v>
      </c>
      <c r="M535" s="22" t="n">
        <v>0.137539816546311</v>
      </c>
      <c r="N535" s="23" t="n">
        <v>0.511637734666582</v>
      </c>
      <c r="O535" s="23" t="n">
        <v>0.568486371851758</v>
      </c>
      <c r="P535" s="11" t="n">
        <v>366</v>
      </c>
      <c r="Q535" s="11" t="n">
        <v>318</v>
      </c>
      <c r="R535" s="11" t="n">
        <v>2497</v>
      </c>
      <c r="S535" s="11" t="n">
        <v>3125</v>
      </c>
      <c r="T535" s="11" t="n">
        <v>231</v>
      </c>
      <c r="U535" s="11" t="n">
        <v>183</v>
      </c>
      <c r="V535" s="11" t="n">
        <v>183</v>
      </c>
      <c r="W535" s="11"/>
    </row>
    <row r="536" customFormat="false" ht="15" hidden="false" customHeight="false" outlineLevel="0" collapsed="false">
      <c r="A536" s="11" t="s">
        <v>156</v>
      </c>
      <c r="B536" s="11" t="s">
        <v>165</v>
      </c>
      <c r="C536" s="11" t="s">
        <v>253</v>
      </c>
      <c r="D536" s="11" t="s">
        <v>249</v>
      </c>
      <c r="E536" s="11" t="s">
        <v>37</v>
      </c>
      <c r="F536" s="21" t="n">
        <v>0.57756481296719</v>
      </c>
      <c r="G536" s="21" t="n">
        <v>0.605086072817976</v>
      </c>
      <c r="H536" s="21" t="n">
        <v>0.656656437495889</v>
      </c>
      <c r="I536" s="21" t="n">
        <v>0.587686763447832</v>
      </c>
      <c r="J536" s="22" t="n">
        <v>0.0964909338988438</v>
      </c>
      <c r="K536" s="22" t="n">
        <v>0.0551938165318707</v>
      </c>
      <c r="L536" s="22" t="n">
        <v>-0.0116889465036228</v>
      </c>
      <c r="M536" s="22" t="n">
        <v>0.20467081430131</v>
      </c>
      <c r="N536" s="23" t="n">
        <v>0.0804259398197891</v>
      </c>
      <c r="O536" s="23" t="n">
        <v>0.394216963188085</v>
      </c>
      <c r="P536" s="11" t="n">
        <v>307</v>
      </c>
      <c r="Q536" s="11" t="n">
        <v>299</v>
      </c>
      <c r="R536" s="11" t="n">
        <v>2556</v>
      </c>
      <c r="S536" s="11" t="n">
        <v>3144</v>
      </c>
      <c r="T536" s="11" t="n">
        <v>179</v>
      </c>
      <c r="U536" s="11" t="n">
        <v>181</v>
      </c>
      <c r="V536" s="11" t="n">
        <v>179</v>
      </c>
      <c r="W536" s="11"/>
    </row>
    <row r="537" customFormat="false" ht="15" hidden="false" customHeight="false" outlineLevel="0" collapsed="false">
      <c r="A537" s="11" t="s">
        <v>156</v>
      </c>
      <c r="B537" s="11" t="s">
        <v>165</v>
      </c>
      <c r="C537" s="11" t="s">
        <v>253</v>
      </c>
      <c r="D537" s="11" t="s">
        <v>249</v>
      </c>
      <c r="E537" s="11" t="s">
        <v>38</v>
      </c>
      <c r="F537" s="21" t="n">
        <v>0.611211334406967</v>
      </c>
      <c r="G537" s="21" t="n">
        <v>0.469045143757434</v>
      </c>
      <c r="H537" s="21" t="n">
        <v>0.647636189441551</v>
      </c>
      <c r="I537" s="21" t="n">
        <v>0.593698051732143</v>
      </c>
      <c r="J537" s="22" t="n">
        <v>-0.088228052940125</v>
      </c>
      <c r="K537" s="22" t="n">
        <v>0.0634755853661406</v>
      </c>
      <c r="L537" s="22" t="n">
        <v>-0.212640200257761</v>
      </c>
      <c r="M537" s="22" t="n">
        <v>0.0361840943775106</v>
      </c>
      <c r="N537" s="23" t="n">
        <v>0.16454328084333</v>
      </c>
      <c r="O537" s="23" t="n">
        <v>0.394216963188085</v>
      </c>
      <c r="P537" s="11" t="n">
        <v>152</v>
      </c>
      <c r="Q537" s="11" t="n">
        <v>228</v>
      </c>
      <c r="R537" s="11" t="n">
        <v>2711</v>
      </c>
      <c r="S537" s="11" t="n">
        <v>3215</v>
      </c>
      <c r="T537" s="11" t="n">
        <v>95</v>
      </c>
      <c r="U537" s="11" t="n">
        <v>106</v>
      </c>
      <c r="V537" s="11" t="n">
        <v>95</v>
      </c>
      <c r="W537" s="11"/>
    </row>
    <row r="538" customFormat="false" ht="15" hidden="false" customHeight="false" outlineLevel="0" collapsed="false">
      <c r="A538" s="11" t="s">
        <v>156</v>
      </c>
      <c r="B538" s="11" t="s">
        <v>165</v>
      </c>
      <c r="C538" s="11" t="s">
        <v>253</v>
      </c>
      <c r="D538" s="11" t="s">
        <v>249</v>
      </c>
      <c r="E538" s="11" t="s">
        <v>39</v>
      </c>
      <c r="F538" s="21" t="n">
        <v>0.592509300387338</v>
      </c>
      <c r="G538" s="21" t="n">
        <v>0.590185630479499</v>
      </c>
      <c r="H538" s="21" t="n">
        <v>0.653362566122677</v>
      </c>
      <c r="I538" s="21" t="n">
        <v>0.590404953138571</v>
      </c>
      <c r="J538" s="22" t="n">
        <v>0.0606339430762658</v>
      </c>
      <c r="K538" s="22" t="n">
        <v>0.063748384519555</v>
      </c>
      <c r="L538" s="22" t="n">
        <v>-0.0643128905820621</v>
      </c>
      <c r="M538" s="22" t="n">
        <v>0.185580776734594</v>
      </c>
      <c r="N538" s="23" t="n">
        <v>0.341530886218255</v>
      </c>
      <c r="O538" s="23" t="n">
        <v>0.435785978447816</v>
      </c>
      <c r="P538" s="11" t="n">
        <v>284</v>
      </c>
      <c r="Q538" s="11" t="n">
        <v>442</v>
      </c>
      <c r="R538" s="11" t="n">
        <v>2579</v>
      </c>
      <c r="S538" s="11" t="n">
        <v>3001</v>
      </c>
      <c r="T538" s="11" t="n">
        <v>162</v>
      </c>
      <c r="U538" s="11" t="n">
        <v>261</v>
      </c>
      <c r="V538" s="11" t="n">
        <v>162</v>
      </c>
      <c r="W538" s="11"/>
    </row>
    <row r="539" customFormat="false" ht="15" hidden="false" customHeight="false" outlineLevel="0" collapsed="false">
      <c r="A539" s="11" t="s">
        <v>156</v>
      </c>
      <c r="B539" s="11" t="s">
        <v>165</v>
      </c>
      <c r="C539" s="11" t="s">
        <v>253</v>
      </c>
      <c r="D539" s="11" t="s">
        <v>249</v>
      </c>
      <c r="E539" s="11" t="s">
        <v>40</v>
      </c>
      <c r="F539" s="21" t="n">
        <v>0.673950331522882</v>
      </c>
      <c r="G539" s="21" t="n">
        <v>0.56601065465122</v>
      </c>
      <c r="H539" s="21" t="n">
        <v>0.643435289418955</v>
      </c>
      <c r="I539" s="21" t="n">
        <v>0.593164097587305</v>
      </c>
      <c r="J539" s="22" t="n">
        <v>-0.0576684850400123</v>
      </c>
      <c r="K539" s="22" t="n">
        <v>0.0447100234535746</v>
      </c>
      <c r="L539" s="22" t="n">
        <v>-0.145300131009019</v>
      </c>
      <c r="M539" s="22" t="n">
        <v>0.0299631609289939</v>
      </c>
      <c r="N539" s="23" t="n">
        <v>0.197108481594042</v>
      </c>
      <c r="O539" s="23" t="n">
        <v>0.394216963188085</v>
      </c>
      <c r="P539" s="11" t="n">
        <v>341</v>
      </c>
      <c r="Q539" s="11" t="n">
        <v>461</v>
      </c>
      <c r="R539" s="11" t="n">
        <v>2522</v>
      </c>
      <c r="S539" s="11" t="n">
        <v>2982</v>
      </c>
      <c r="T539" s="11" t="n">
        <v>231</v>
      </c>
      <c r="U539" s="11" t="n">
        <v>261</v>
      </c>
      <c r="V539" s="11" t="n">
        <v>231</v>
      </c>
      <c r="W539" s="11"/>
    </row>
    <row r="540" customFormat="false" ht="15" hidden="false" customHeight="false" outlineLevel="0" collapsed="false">
      <c r="A540" s="11" t="s">
        <v>156</v>
      </c>
      <c r="B540" s="11" t="s">
        <v>165</v>
      </c>
      <c r="C540" s="11" t="s">
        <v>253</v>
      </c>
      <c r="D540" s="11" t="s">
        <v>249</v>
      </c>
      <c r="E540" s="11" t="s">
        <v>41</v>
      </c>
      <c r="F540" s="21" t="n">
        <v>0.672086351375641</v>
      </c>
      <c r="G540" s="21" t="n">
        <v>0.60834203641895</v>
      </c>
      <c r="H540" s="21" t="n">
        <v>0.643212788965156</v>
      </c>
      <c r="I540" s="21" t="n">
        <v>0.588029870192055</v>
      </c>
      <c r="J540" s="22" t="n">
        <v>-0.00856139618359002</v>
      </c>
      <c r="K540" s="22" t="n">
        <v>0.0560465801679926</v>
      </c>
      <c r="L540" s="22" t="n">
        <v>-0.118412693312856</v>
      </c>
      <c r="M540" s="22" t="n">
        <v>0.101289900945675</v>
      </c>
      <c r="N540" s="23" t="n">
        <v>0.878591474269982</v>
      </c>
      <c r="O540" s="23" t="n">
        <v>0.878591474269982</v>
      </c>
      <c r="P540" s="11" t="n">
        <v>232</v>
      </c>
      <c r="Q540" s="11" t="n">
        <v>225</v>
      </c>
      <c r="R540" s="11" t="n">
        <v>2631</v>
      </c>
      <c r="S540" s="11" t="n">
        <v>3218</v>
      </c>
      <c r="T540" s="11" t="n">
        <v>154</v>
      </c>
      <c r="U540" s="11" t="n">
        <v>137</v>
      </c>
      <c r="V540" s="11" t="n">
        <v>137</v>
      </c>
      <c r="W540" s="11"/>
    </row>
    <row r="541" customFormat="false" ht="15" hidden="false" customHeight="false" outlineLevel="0" collapsed="false">
      <c r="A541" s="11" t="s">
        <v>156</v>
      </c>
      <c r="B541" s="11" t="s">
        <v>165</v>
      </c>
      <c r="C541" s="11" t="s">
        <v>253</v>
      </c>
      <c r="D541" s="11" t="s">
        <v>249</v>
      </c>
      <c r="E541" s="11" t="s">
        <v>42</v>
      </c>
      <c r="F541" s="21" t="n">
        <v>0.625880472653747</v>
      </c>
      <c r="G541" s="21" t="n">
        <v>0.606158099734244</v>
      </c>
      <c r="H541" s="21" t="n">
        <v>0.648879434310143</v>
      </c>
      <c r="I541" s="21" t="n">
        <v>0.588835124771228</v>
      </c>
      <c r="J541" s="22" t="n">
        <v>0.0403219366194137</v>
      </c>
      <c r="K541" s="22" t="n">
        <v>0.0430214316527566</v>
      </c>
      <c r="L541" s="22" t="n">
        <v>-0.0440000694199892</v>
      </c>
      <c r="M541" s="22" t="n">
        <v>0.124643942658817</v>
      </c>
      <c r="N541" s="23" t="n">
        <v>0.348628782758253</v>
      </c>
      <c r="O541" s="23" t="n">
        <v>0.435785978447816</v>
      </c>
      <c r="P541" s="11" t="n">
        <v>402</v>
      </c>
      <c r="Q541" s="11" t="n">
        <v>570</v>
      </c>
      <c r="R541" s="11" t="n">
        <v>2461</v>
      </c>
      <c r="S541" s="11" t="n">
        <v>2873</v>
      </c>
      <c r="T541" s="11" t="n">
        <v>250</v>
      </c>
      <c r="U541" s="11" t="n">
        <v>345</v>
      </c>
      <c r="V541" s="11" t="n">
        <v>250</v>
      </c>
      <c r="W541" s="11"/>
    </row>
    <row r="542" customFormat="false" ht="15" hidden="false" customHeight="false" outlineLevel="0" collapsed="false">
      <c r="A542" s="11" t="s">
        <v>156</v>
      </c>
      <c r="B542" s="11" t="s">
        <v>167</v>
      </c>
      <c r="C542" s="11" t="s">
        <v>254</v>
      </c>
      <c r="D542" s="11" t="s">
        <v>249</v>
      </c>
      <c r="E542" s="11" t="s">
        <v>33</v>
      </c>
      <c r="F542" s="21" t="n">
        <v>0.673843746583771</v>
      </c>
      <c r="G542" s="21" t="n">
        <v>0.406076892986602</v>
      </c>
      <c r="H542" s="21" t="n">
        <v>0.541121312881607</v>
      </c>
      <c r="I542" s="21" t="n">
        <v>0.379975373777573</v>
      </c>
      <c r="J542" s="22" t="n">
        <v>-0.106620914493134</v>
      </c>
      <c r="K542" s="22" t="n">
        <v>0.0411638678828496</v>
      </c>
      <c r="L542" s="22" t="n">
        <v>-0.18730209554352</v>
      </c>
      <c r="M542" s="22" t="n">
        <v>-0.0259397334427491</v>
      </c>
      <c r="N542" s="23" t="n">
        <v>0.00959319392074906</v>
      </c>
      <c r="O542" s="23" t="n">
        <v>0.0239829848018727</v>
      </c>
      <c r="P542" s="11" t="n">
        <v>495</v>
      </c>
      <c r="Q542" s="11" t="n">
        <v>398</v>
      </c>
      <c r="R542" s="11" t="n">
        <v>3258</v>
      </c>
      <c r="S542" s="11" t="n">
        <v>4073</v>
      </c>
      <c r="T542" s="11" t="n">
        <v>311</v>
      </c>
      <c r="U542" s="11" t="n">
        <v>162</v>
      </c>
      <c r="V542" s="11" t="n">
        <v>162</v>
      </c>
      <c r="W542" s="11" t="s">
        <v>255</v>
      </c>
    </row>
    <row r="543" customFormat="false" ht="15" hidden="false" customHeight="false" outlineLevel="0" collapsed="false">
      <c r="A543" s="11" t="s">
        <v>156</v>
      </c>
      <c r="B543" s="11" t="s">
        <v>167</v>
      </c>
      <c r="C543" s="11" t="s">
        <v>254</v>
      </c>
      <c r="D543" s="11" t="s">
        <v>249</v>
      </c>
      <c r="E543" s="11" t="s">
        <v>34</v>
      </c>
      <c r="F543" s="21" t="n">
        <v>0.316005110302307</v>
      </c>
      <c r="G543" s="21" t="n">
        <v>0.127010785795034</v>
      </c>
      <c r="H543" s="21" t="n">
        <v>0.55871541414505</v>
      </c>
      <c r="I543" s="21" t="n">
        <v>0.382772531110457</v>
      </c>
      <c r="J543" s="22" t="n">
        <v>-0.0130514414726825</v>
      </c>
      <c r="K543" s="22" t="n">
        <v>0.0561847816929801</v>
      </c>
      <c r="L543" s="22" t="n">
        <v>-0.123173613590923</v>
      </c>
      <c r="M543" s="22" t="n">
        <v>0.0970707306455585</v>
      </c>
      <c r="N543" s="23" t="n">
        <v>0.816308928707705</v>
      </c>
      <c r="O543" s="23" t="n">
        <v>0.907009920786339</v>
      </c>
      <c r="P543" s="11" t="n">
        <v>169</v>
      </c>
      <c r="Q543" s="11" t="n">
        <v>267</v>
      </c>
      <c r="R543" s="11" t="n">
        <v>3584</v>
      </c>
      <c r="S543" s="11" t="n">
        <v>4204</v>
      </c>
      <c r="T543" s="11" t="n">
        <v>53</v>
      </c>
      <c r="U543" s="11" t="n">
        <v>31</v>
      </c>
      <c r="V543" s="11" t="n">
        <v>31</v>
      </c>
      <c r="W543" s="11" t="s">
        <v>255</v>
      </c>
    </row>
    <row r="544" customFormat="false" ht="15" hidden="false" customHeight="false" outlineLevel="0" collapsed="false">
      <c r="A544" s="11" t="s">
        <v>156</v>
      </c>
      <c r="B544" s="11" t="s">
        <v>167</v>
      </c>
      <c r="C544" s="11" t="s">
        <v>254</v>
      </c>
      <c r="D544" s="11" t="s">
        <v>249</v>
      </c>
      <c r="E544" s="11" t="s">
        <v>35</v>
      </c>
      <c r="F544" s="21" t="n">
        <v>0.567769679719791</v>
      </c>
      <c r="G544" s="21" t="n">
        <v>0.394925259875562</v>
      </c>
      <c r="H544" s="21" t="n">
        <v>0.554126724491603</v>
      </c>
      <c r="I544" s="21" t="n">
        <v>0.378611181301608</v>
      </c>
      <c r="J544" s="22" t="n">
        <v>0.00267112334576663</v>
      </c>
      <c r="K544" s="22" t="n">
        <v>0.0420045449845396</v>
      </c>
      <c r="L544" s="22" t="n">
        <v>-0.0796577848239309</v>
      </c>
      <c r="M544" s="22" t="n">
        <v>0.0850000315154642</v>
      </c>
      <c r="N544" s="23" t="n">
        <v>0.949295664542996</v>
      </c>
      <c r="O544" s="23" t="n">
        <v>0.949295664542996</v>
      </c>
      <c r="P544" s="11" t="n">
        <v>374</v>
      </c>
      <c r="Q544" s="11" t="n">
        <v>560</v>
      </c>
      <c r="R544" s="11" t="n">
        <v>3379</v>
      </c>
      <c r="S544" s="11" t="n">
        <v>3911</v>
      </c>
      <c r="T544" s="11" t="n">
        <v>215</v>
      </c>
      <c r="U544" s="11" t="n">
        <v>221</v>
      </c>
      <c r="V544" s="11" t="n">
        <v>215</v>
      </c>
      <c r="W544" s="11" t="s">
        <v>255</v>
      </c>
    </row>
    <row r="545" customFormat="false" ht="15" hidden="false" customHeight="false" outlineLevel="0" collapsed="false">
      <c r="A545" s="11" t="s">
        <v>156</v>
      </c>
      <c r="B545" s="11" t="s">
        <v>167</v>
      </c>
      <c r="C545" s="11" t="s">
        <v>254</v>
      </c>
      <c r="D545" s="11" t="s">
        <v>249</v>
      </c>
      <c r="E545" s="11" t="s">
        <v>36</v>
      </c>
      <c r="F545" s="21" t="n">
        <v>0.560105305682659</v>
      </c>
      <c r="G545" s="21" t="n">
        <v>0.357935688400119</v>
      </c>
      <c r="H545" s="21" t="n">
        <v>0.555339930338777</v>
      </c>
      <c r="I545" s="21" t="n">
        <v>0.38657393814996</v>
      </c>
      <c r="J545" s="22" t="n">
        <v>-0.0334036250937238</v>
      </c>
      <c r="K545" s="22" t="n">
        <v>0.0483400278234042</v>
      </c>
      <c r="L545" s="22" t="n">
        <v>-0.128150079627596</v>
      </c>
      <c r="M545" s="22" t="n">
        <v>0.0613428294401484</v>
      </c>
      <c r="N545" s="23" t="n">
        <v>0.489556884685489</v>
      </c>
      <c r="O545" s="23" t="n">
        <v>0.611946105856862</v>
      </c>
      <c r="P545" s="11" t="n">
        <v>434</v>
      </c>
      <c r="Q545" s="11" t="n">
        <v>385</v>
      </c>
      <c r="R545" s="11" t="n">
        <v>3319</v>
      </c>
      <c r="S545" s="11" t="n">
        <v>4086</v>
      </c>
      <c r="T545" s="11" t="n">
        <v>223</v>
      </c>
      <c r="U545" s="11" t="n">
        <v>138</v>
      </c>
      <c r="V545" s="11" t="n">
        <v>138</v>
      </c>
      <c r="W545" s="11" t="s">
        <v>255</v>
      </c>
    </row>
    <row r="546" customFormat="false" ht="15" hidden="false" customHeight="false" outlineLevel="0" collapsed="false">
      <c r="A546" s="11" t="s">
        <v>156</v>
      </c>
      <c r="B546" s="11" t="s">
        <v>167</v>
      </c>
      <c r="C546" s="11" t="s">
        <v>254</v>
      </c>
      <c r="D546" s="11" t="s">
        <v>249</v>
      </c>
      <c r="E546" s="11" t="s">
        <v>37</v>
      </c>
      <c r="F546" s="21" t="n">
        <v>0.59822285320796</v>
      </c>
      <c r="G546" s="21" t="n">
        <v>0.363907292473667</v>
      </c>
      <c r="H546" s="21" t="n">
        <v>0.549345576955973</v>
      </c>
      <c r="I546" s="21" t="n">
        <v>0.385080894296036</v>
      </c>
      <c r="J546" s="22" t="n">
        <v>-0.0700508780743564</v>
      </c>
      <c r="K546" s="22" t="n">
        <v>0.0443408211704012</v>
      </c>
      <c r="L546" s="22" t="n">
        <v>-0.156958887568343</v>
      </c>
      <c r="M546" s="22" t="n">
        <v>0.0168571314196299</v>
      </c>
      <c r="N546" s="23" t="n">
        <v>0.114146224043473</v>
      </c>
      <c r="O546" s="23" t="n">
        <v>0.228292448086947</v>
      </c>
      <c r="P546" s="11" t="n">
        <v>416</v>
      </c>
      <c r="Q546" s="11" t="n">
        <v>398</v>
      </c>
      <c r="R546" s="11" t="n">
        <v>3337</v>
      </c>
      <c r="S546" s="11" t="n">
        <v>4073</v>
      </c>
      <c r="T546" s="11" t="n">
        <v>225</v>
      </c>
      <c r="U546" s="11" t="n">
        <v>145</v>
      </c>
      <c r="V546" s="11" t="n">
        <v>145</v>
      </c>
      <c r="W546" s="11" t="s">
        <v>255</v>
      </c>
    </row>
    <row r="547" customFormat="false" ht="15" hidden="false" customHeight="false" outlineLevel="0" collapsed="false">
      <c r="A547" s="11" t="s">
        <v>156</v>
      </c>
      <c r="B547" s="11" t="s">
        <v>167</v>
      </c>
      <c r="C547" s="11" t="s">
        <v>254</v>
      </c>
      <c r="D547" s="11" t="s">
        <v>249</v>
      </c>
      <c r="E547" s="11" t="s">
        <v>38</v>
      </c>
      <c r="F547" s="21" t="n">
        <v>0.603277996578992</v>
      </c>
      <c r="G547" s="21" t="n">
        <v>0.276404371711737</v>
      </c>
      <c r="H547" s="21" t="n">
        <v>0.554153744198423</v>
      </c>
      <c r="I547" s="21" t="n">
        <v>0.384604323463832</v>
      </c>
      <c r="J547" s="22" t="n">
        <v>-0.157324204132664</v>
      </c>
      <c r="K547" s="22" t="n">
        <v>0.0538506259525061</v>
      </c>
      <c r="L547" s="22" t="n">
        <v>-0.262871430999576</v>
      </c>
      <c r="M547" s="22" t="n">
        <v>-0.0517769772657522</v>
      </c>
      <c r="N547" s="23" t="n">
        <v>0.00348358573713922</v>
      </c>
      <c r="O547" s="23" t="n">
        <v>0.0239829848018727</v>
      </c>
      <c r="P547" s="11" t="n">
        <v>204</v>
      </c>
      <c r="Q547" s="11" t="n">
        <v>298</v>
      </c>
      <c r="R547" s="11" t="n">
        <v>3549</v>
      </c>
      <c r="S547" s="11" t="n">
        <v>4173</v>
      </c>
      <c r="T547" s="11" t="n">
        <v>124</v>
      </c>
      <c r="U547" s="11" t="n">
        <v>82</v>
      </c>
      <c r="V547" s="11" t="n">
        <v>82</v>
      </c>
      <c r="W547" s="11" t="s">
        <v>255</v>
      </c>
    </row>
    <row r="548" customFormat="false" ht="15" hidden="false" customHeight="false" outlineLevel="0" collapsed="false">
      <c r="A548" s="11" t="s">
        <v>156</v>
      </c>
      <c r="B548" s="11" t="s">
        <v>167</v>
      </c>
      <c r="C548" s="11" t="s">
        <v>254</v>
      </c>
      <c r="D548" s="11" t="s">
        <v>249</v>
      </c>
      <c r="E548" s="11" t="s">
        <v>39</v>
      </c>
      <c r="F548" s="21" t="n">
        <v>0.455930462199947</v>
      </c>
      <c r="G548" s="21" t="n">
        <v>0.327569700089751</v>
      </c>
      <c r="H548" s="21" t="n">
        <v>0.569647305827891</v>
      </c>
      <c r="I548" s="21" t="n">
        <v>0.386168748232204</v>
      </c>
      <c r="J548" s="22" t="n">
        <v>0.0551177954854912</v>
      </c>
      <c r="K548" s="22" t="n">
        <v>0.0541487392560348</v>
      </c>
      <c r="L548" s="22" t="n">
        <v>-0.051013733456337</v>
      </c>
      <c r="M548" s="22" t="n">
        <v>0.16124932442732</v>
      </c>
      <c r="N548" s="23" t="n">
        <v>0.308727291551131</v>
      </c>
      <c r="O548" s="23" t="n">
        <v>0.441038987930187</v>
      </c>
      <c r="P548" s="11" t="n">
        <v>408</v>
      </c>
      <c r="Q548" s="11" t="n">
        <v>598</v>
      </c>
      <c r="R548" s="11" t="n">
        <v>3345</v>
      </c>
      <c r="S548" s="11" t="n">
        <v>3873</v>
      </c>
      <c r="T548" s="11" t="n">
        <v>198</v>
      </c>
      <c r="U548" s="11" t="n">
        <v>196</v>
      </c>
      <c r="V548" s="11" t="n">
        <v>196</v>
      </c>
      <c r="W548" s="11" t="s">
        <v>255</v>
      </c>
    </row>
    <row r="549" customFormat="false" ht="15" hidden="false" customHeight="false" outlineLevel="0" collapsed="false">
      <c r="A549" s="11" t="s">
        <v>156</v>
      </c>
      <c r="B549" s="11" t="s">
        <v>167</v>
      </c>
      <c r="C549" s="11" t="s">
        <v>254</v>
      </c>
      <c r="D549" s="11" t="s">
        <v>249</v>
      </c>
      <c r="E549" s="11" t="s">
        <v>40</v>
      </c>
      <c r="F549" s="21" t="n">
        <v>0.540083485581921</v>
      </c>
      <c r="G549" s="21" t="n">
        <v>0.313940784078648</v>
      </c>
      <c r="H549" s="21" t="n">
        <v>0.557679282172525</v>
      </c>
      <c r="I549" s="21" t="n">
        <v>0.389264070428444</v>
      </c>
      <c r="J549" s="22" t="n">
        <v>-0.0577274897591916</v>
      </c>
      <c r="K549" s="22" t="n">
        <v>0.040734863849204</v>
      </c>
      <c r="L549" s="22" t="n">
        <v>-0.137567822903631</v>
      </c>
      <c r="M549" s="22" t="n">
        <v>0.0221128433852482</v>
      </c>
      <c r="N549" s="23" t="n">
        <v>0.156438520856693</v>
      </c>
      <c r="O549" s="23" t="n">
        <v>0.260730868094488</v>
      </c>
      <c r="P549" s="11" t="n">
        <v>443</v>
      </c>
      <c r="Q549" s="11" t="n">
        <v>592</v>
      </c>
      <c r="R549" s="11" t="n">
        <v>3310</v>
      </c>
      <c r="S549" s="11" t="n">
        <v>3879</v>
      </c>
      <c r="T549" s="11" t="n">
        <v>253</v>
      </c>
      <c r="U549" s="11" t="n">
        <v>186</v>
      </c>
      <c r="V549" s="11" t="n">
        <v>186</v>
      </c>
      <c r="W549" s="11" t="s">
        <v>255</v>
      </c>
    </row>
    <row r="550" customFormat="false" ht="15" hidden="false" customHeight="false" outlineLevel="0" collapsed="false">
      <c r="A550" s="11" t="s">
        <v>156</v>
      </c>
      <c r="B550" s="11" t="s">
        <v>167</v>
      </c>
      <c r="C550" s="11" t="s">
        <v>254</v>
      </c>
      <c r="D550" s="11" t="s">
        <v>249</v>
      </c>
      <c r="E550" s="11" t="s">
        <v>41</v>
      </c>
      <c r="F550" s="21" t="n">
        <v>0.531637641332185</v>
      </c>
      <c r="G550" s="21" t="n">
        <v>0.471537294709764</v>
      </c>
      <c r="H550" s="21" t="n">
        <v>0.559393583183671</v>
      </c>
      <c r="I550" s="21" t="n">
        <v>0.367958660402927</v>
      </c>
      <c r="J550" s="22" t="n">
        <v>0.131334576158323</v>
      </c>
      <c r="K550" s="22" t="n">
        <v>0.0506301336024436</v>
      </c>
      <c r="L550" s="22" t="n">
        <v>0.0320995142975335</v>
      </c>
      <c r="M550" s="22" t="n">
        <v>0.230569638019112</v>
      </c>
      <c r="N550" s="23" t="n">
        <v>0.00948664346330892</v>
      </c>
      <c r="O550" s="23" t="n">
        <v>0.0239829848018727</v>
      </c>
      <c r="P550" s="11" t="n">
        <v>339</v>
      </c>
      <c r="Q550" s="11" t="n">
        <v>341</v>
      </c>
      <c r="R550" s="11" t="n">
        <v>3414</v>
      </c>
      <c r="S550" s="11" t="n">
        <v>4130</v>
      </c>
      <c r="T550" s="11" t="n">
        <v>195</v>
      </c>
      <c r="U550" s="11" t="n">
        <v>161</v>
      </c>
      <c r="V550" s="11" t="n">
        <v>161</v>
      </c>
      <c r="W550" s="11" t="s">
        <v>255</v>
      </c>
    </row>
    <row r="551" customFormat="false" ht="15" hidden="false" customHeight="false" outlineLevel="0" collapsed="false">
      <c r="A551" s="11" t="s">
        <v>156</v>
      </c>
      <c r="B551" s="11" t="s">
        <v>167</v>
      </c>
      <c r="C551" s="11" t="s">
        <v>254</v>
      </c>
      <c r="D551" s="11" t="s">
        <v>249</v>
      </c>
      <c r="E551" s="11" t="s">
        <v>42</v>
      </c>
      <c r="F551" s="21" t="n">
        <v>0.520626444243033</v>
      </c>
      <c r="G551" s="21" t="n">
        <v>0.450386731063637</v>
      </c>
      <c r="H551" s="21" t="n">
        <v>0.55979735282164</v>
      </c>
      <c r="I551" s="21" t="n">
        <v>0.376167140420801</v>
      </c>
      <c r="J551" s="22" t="n">
        <v>0.113390499221442</v>
      </c>
      <c r="K551" s="22" t="n">
        <v>0.0412049661576243</v>
      </c>
      <c r="L551" s="22" t="n">
        <v>0.0326287655524988</v>
      </c>
      <c r="M551" s="22" t="n">
        <v>0.194152232890386</v>
      </c>
      <c r="N551" s="23" t="n">
        <v>0.00592569651821877</v>
      </c>
      <c r="O551" s="23" t="n">
        <v>0.0239829848018727</v>
      </c>
      <c r="P551" s="11" t="n">
        <v>471</v>
      </c>
      <c r="Q551" s="11" t="n">
        <v>634</v>
      </c>
      <c r="R551" s="11" t="n">
        <v>3282</v>
      </c>
      <c r="S551" s="11" t="n">
        <v>3837</v>
      </c>
      <c r="T551" s="11" t="n">
        <v>240</v>
      </c>
      <c r="U551" s="11" t="n">
        <v>284</v>
      </c>
      <c r="V551" s="11" t="n">
        <v>240</v>
      </c>
      <c r="W551" s="11" t="s">
        <v>255</v>
      </c>
    </row>
    <row r="552" customFormat="false" ht="15" hidden="false" customHeight="false" outlineLevel="0" collapsed="false">
      <c r="A552" s="11" t="s">
        <v>156</v>
      </c>
      <c r="B552" s="11" t="s">
        <v>169</v>
      </c>
      <c r="C552" s="11" t="s">
        <v>256</v>
      </c>
      <c r="D552" s="11" t="s">
        <v>220</v>
      </c>
      <c r="E552" s="11" t="s">
        <v>33</v>
      </c>
      <c r="F552" s="21" t="n">
        <v>0.370897193051078</v>
      </c>
      <c r="G552" s="21" t="n">
        <v>0.347825450656192</v>
      </c>
      <c r="H552" s="21" t="n">
        <v>0.377224987966888</v>
      </c>
      <c r="I552" s="21" t="n">
        <v>0.295170393001833</v>
      </c>
      <c r="J552" s="22" t="n">
        <v>0.0589828525701687</v>
      </c>
      <c r="K552" s="22" t="n">
        <v>0.0393496352460676</v>
      </c>
      <c r="L552" s="22" t="n">
        <v>-0.0181424325121239</v>
      </c>
      <c r="M552" s="22" t="n">
        <v>0.136108137652461</v>
      </c>
      <c r="N552" s="23" t="n">
        <v>0.133888470849931</v>
      </c>
      <c r="O552" s="23" t="n">
        <v>0.446294902833104</v>
      </c>
      <c r="P552" s="11" t="n">
        <v>625</v>
      </c>
      <c r="Q552" s="11" t="n">
        <v>414</v>
      </c>
      <c r="R552" s="11" t="n">
        <v>3920</v>
      </c>
      <c r="S552" s="11" t="n">
        <v>4162</v>
      </c>
      <c r="T552" s="11" t="n">
        <v>227</v>
      </c>
      <c r="U552" s="11" t="n">
        <v>144</v>
      </c>
      <c r="V552" s="11" t="n">
        <v>144</v>
      </c>
      <c r="W552" s="11"/>
    </row>
    <row r="553" customFormat="false" ht="15" hidden="false" customHeight="false" outlineLevel="0" collapsed="false">
      <c r="A553" s="11" t="s">
        <v>156</v>
      </c>
      <c r="B553" s="11" t="s">
        <v>169</v>
      </c>
      <c r="C553" s="11" t="s">
        <v>256</v>
      </c>
      <c r="D553" s="11" t="s">
        <v>220</v>
      </c>
      <c r="E553" s="11" t="s">
        <v>34</v>
      </c>
      <c r="F553" s="21" t="n">
        <v>0.2776265352161</v>
      </c>
      <c r="G553" s="21" t="n">
        <v>0.250748871298072</v>
      </c>
      <c r="H553" s="21" t="n">
        <v>0.377630994234919</v>
      </c>
      <c r="I553" s="21" t="n">
        <v>0.29903482919521</v>
      </c>
      <c r="J553" s="22" t="n">
        <v>0.0517185011216812</v>
      </c>
      <c r="K553" s="22" t="n">
        <v>0.0523945658253926</v>
      </c>
      <c r="L553" s="22" t="n">
        <v>-0.0509748478960883</v>
      </c>
      <c r="M553" s="22" t="n">
        <v>0.154411850139451</v>
      </c>
      <c r="N553" s="23" t="n">
        <v>0.323595253192887</v>
      </c>
      <c r="O553" s="23" t="n">
        <v>0.647190506385775</v>
      </c>
      <c r="P553" s="11" t="n">
        <v>215</v>
      </c>
      <c r="Q553" s="11" t="n">
        <v>270</v>
      </c>
      <c r="R553" s="11" t="n">
        <v>4330</v>
      </c>
      <c r="S553" s="11" t="n">
        <v>4306</v>
      </c>
      <c r="T553" s="11" t="n">
        <v>64</v>
      </c>
      <c r="U553" s="11" t="n">
        <v>65</v>
      </c>
      <c r="V553" s="11" t="n">
        <v>64</v>
      </c>
      <c r="W553" s="11"/>
    </row>
    <row r="554" customFormat="false" ht="15" hidden="false" customHeight="false" outlineLevel="0" collapsed="false">
      <c r="A554" s="11" t="s">
        <v>156</v>
      </c>
      <c r="B554" s="11" t="s">
        <v>169</v>
      </c>
      <c r="C554" s="11" t="s">
        <v>256</v>
      </c>
      <c r="D554" s="11" t="s">
        <v>220</v>
      </c>
      <c r="E554" s="11" t="s">
        <v>35</v>
      </c>
      <c r="F554" s="21" t="n">
        <v>0.386710045475177</v>
      </c>
      <c r="G554" s="21" t="n">
        <v>0.27672096013177</v>
      </c>
      <c r="H554" s="21" t="n">
        <v>0.374926620005541</v>
      </c>
      <c r="I554" s="21" t="n">
        <v>0.30412455480519</v>
      </c>
      <c r="J554" s="22" t="n">
        <v>-0.0391870201430569</v>
      </c>
      <c r="K554" s="22" t="n">
        <v>0.038060556642589</v>
      </c>
      <c r="L554" s="22" t="n">
        <v>-0.113785711162531</v>
      </c>
      <c r="M554" s="22" t="n">
        <v>0.0354116708764176</v>
      </c>
      <c r="N554" s="23" t="n">
        <v>0.303199406680423</v>
      </c>
      <c r="O554" s="23" t="n">
        <v>0.647190506385775</v>
      </c>
      <c r="P554" s="11" t="n">
        <v>434</v>
      </c>
      <c r="Q554" s="11" t="n">
        <v>570</v>
      </c>
      <c r="R554" s="11" t="n">
        <v>4111</v>
      </c>
      <c r="S554" s="11" t="n">
        <v>4006</v>
      </c>
      <c r="T554" s="11" t="n">
        <v>170</v>
      </c>
      <c r="U554" s="11" t="n">
        <v>158</v>
      </c>
      <c r="V554" s="11" t="n">
        <v>158</v>
      </c>
      <c r="W554" s="11"/>
    </row>
    <row r="555" customFormat="false" ht="15" hidden="false" customHeight="false" outlineLevel="0" collapsed="false">
      <c r="A555" s="11" t="s">
        <v>156</v>
      </c>
      <c r="B555" s="11" t="s">
        <v>169</v>
      </c>
      <c r="C555" s="11" t="s">
        <v>256</v>
      </c>
      <c r="D555" s="11" t="s">
        <v>220</v>
      </c>
      <c r="E555" s="11" t="s">
        <v>36</v>
      </c>
      <c r="F555" s="21" t="n">
        <v>0.373505363185551</v>
      </c>
      <c r="G555" s="21" t="n">
        <v>0.314576408562945</v>
      </c>
      <c r="H555" s="21" t="n">
        <v>0.376945874235149</v>
      </c>
      <c r="I555" s="21" t="n">
        <v>0.295629242923797</v>
      </c>
      <c r="J555" s="22" t="n">
        <v>0.0223876766887453</v>
      </c>
      <c r="K555" s="22" t="n">
        <v>0.0425344809787792</v>
      </c>
      <c r="L555" s="22" t="n">
        <v>-0.0609799060296619</v>
      </c>
      <c r="M555" s="22" t="n">
        <v>0.105755259407153</v>
      </c>
      <c r="N555" s="23" t="n">
        <v>0.598650722235494</v>
      </c>
      <c r="O555" s="23" t="n">
        <v>0.665167469150549</v>
      </c>
      <c r="P555" s="11" t="n">
        <v>552</v>
      </c>
      <c r="Q555" s="11" t="n">
        <v>399</v>
      </c>
      <c r="R555" s="11" t="n">
        <v>3993</v>
      </c>
      <c r="S555" s="11" t="n">
        <v>4177</v>
      </c>
      <c r="T555" s="11" t="n">
        <v>213</v>
      </c>
      <c r="U555" s="11" t="n">
        <v>126</v>
      </c>
      <c r="V555" s="11" t="n">
        <v>126</v>
      </c>
      <c r="W555" s="11"/>
    </row>
    <row r="556" customFormat="false" ht="15" hidden="false" customHeight="false" outlineLevel="0" collapsed="false">
      <c r="A556" s="11" t="s">
        <v>156</v>
      </c>
      <c r="B556" s="11" t="s">
        <v>169</v>
      </c>
      <c r="C556" s="11" t="s">
        <v>256</v>
      </c>
      <c r="D556" s="11" t="s">
        <v>220</v>
      </c>
      <c r="E556" s="11" t="s">
        <v>37</v>
      </c>
      <c r="F556" s="21" t="n">
        <v>0.373965241775704</v>
      </c>
      <c r="G556" s="21" t="n">
        <v>0.265614256984649</v>
      </c>
      <c r="H556" s="21" t="n">
        <v>0.376859702007639</v>
      </c>
      <c r="I556" s="21" t="n">
        <v>0.304930579404809</v>
      </c>
      <c r="J556" s="22" t="n">
        <v>-0.0364218621882233</v>
      </c>
      <c r="K556" s="22" t="n">
        <v>0.0422478528816234</v>
      </c>
      <c r="L556" s="22" t="n">
        <v>-0.119227653836205</v>
      </c>
      <c r="M556" s="22" t="n">
        <v>0.0463839294597585</v>
      </c>
      <c r="N556" s="23" t="n">
        <v>0.388632644833389</v>
      </c>
      <c r="O556" s="23" t="n">
        <v>0.647721074722315</v>
      </c>
      <c r="P556" s="11" t="n">
        <v>510</v>
      </c>
      <c r="Q556" s="11" t="n">
        <v>403</v>
      </c>
      <c r="R556" s="11" t="n">
        <v>4035</v>
      </c>
      <c r="S556" s="11" t="n">
        <v>4173</v>
      </c>
      <c r="T556" s="11" t="n">
        <v>178</v>
      </c>
      <c r="U556" s="11" t="n">
        <v>107</v>
      </c>
      <c r="V556" s="11" t="n">
        <v>107</v>
      </c>
      <c r="W556" s="11"/>
    </row>
    <row r="557" customFormat="false" ht="15" hidden="false" customHeight="false" outlineLevel="0" collapsed="false">
      <c r="A557" s="11" t="s">
        <v>156</v>
      </c>
      <c r="B557" s="11" t="s">
        <v>169</v>
      </c>
      <c r="C557" s="11" t="s">
        <v>256</v>
      </c>
      <c r="D557" s="11" t="s">
        <v>220</v>
      </c>
      <c r="E557" s="11" t="s">
        <v>38</v>
      </c>
      <c r="F557" s="21" t="n">
        <v>0.473562436183855</v>
      </c>
      <c r="G557" s="21" t="n">
        <v>0.289417113788698</v>
      </c>
      <c r="H557" s="21" t="n">
        <v>0.37271165633842</v>
      </c>
      <c r="I557" s="21" t="n">
        <v>0.299106745418778</v>
      </c>
      <c r="J557" s="22" t="n">
        <v>-0.110540411475514</v>
      </c>
      <c r="K557" s="22" t="n">
        <v>0.0560965755801651</v>
      </c>
      <c r="L557" s="22" t="n">
        <v>-0.220489699612637</v>
      </c>
      <c r="M557" s="22" t="n">
        <v>-0.000591123338390162</v>
      </c>
      <c r="N557" s="23" t="n">
        <v>0.0487767900146581</v>
      </c>
      <c r="O557" s="23" t="n">
        <v>0.446294902833104</v>
      </c>
      <c r="P557" s="11" t="n">
        <v>235</v>
      </c>
      <c r="Q557" s="11" t="n">
        <v>311</v>
      </c>
      <c r="R557" s="11" t="n">
        <v>4310</v>
      </c>
      <c r="S557" s="11" t="n">
        <v>4265</v>
      </c>
      <c r="T557" s="11" t="n">
        <v>107</v>
      </c>
      <c r="U557" s="11" t="n">
        <v>91</v>
      </c>
      <c r="V557" s="11" t="n">
        <v>91</v>
      </c>
      <c r="W557" s="11"/>
    </row>
    <row r="558" customFormat="false" ht="15" hidden="false" customHeight="false" outlineLevel="0" collapsed="false">
      <c r="A558" s="11" t="s">
        <v>156</v>
      </c>
      <c r="B558" s="11" t="s">
        <v>169</v>
      </c>
      <c r="C558" s="11" t="s">
        <v>256</v>
      </c>
      <c r="D558" s="11" t="s">
        <v>220</v>
      </c>
      <c r="E558" s="11" t="s">
        <v>39</v>
      </c>
      <c r="F558" s="21" t="n">
        <v>0.425293970052992</v>
      </c>
      <c r="G558" s="21" t="n">
        <v>0.374788706461884</v>
      </c>
      <c r="H558" s="21" t="n">
        <v>0.370301811528693</v>
      </c>
      <c r="I558" s="21" t="n">
        <v>0.292751062995832</v>
      </c>
      <c r="J558" s="22" t="n">
        <v>0.0270454849417536</v>
      </c>
      <c r="K558" s="22" t="n">
        <v>0.0494585635398199</v>
      </c>
      <c r="L558" s="22" t="n">
        <v>-0.0698932995962934</v>
      </c>
      <c r="M558" s="22" t="n">
        <v>0.123984269479801</v>
      </c>
      <c r="N558" s="23" t="n">
        <v>0.584494715840362</v>
      </c>
      <c r="O558" s="23" t="n">
        <v>0.665167469150549</v>
      </c>
      <c r="P558" s="11" t="n">
        <v>465</v>
      </c>
      <c r="Q558" s="11" t="n">
        <v>606</v>
      </c>
      <c r="R558" s="11" t="n">
        <v>4080</v>
      </c>
      <c r="S558" s="11" t="n">
        <v>3970</v>
      </c>
      <c r="T558" s="11" t="n">
        <v>200</v>
      </c>
      <c r="U558" s="11" t="n">
        <v>227</v>
      </c>
      <c r="V558" s="11" t="n">
        <v>200</v>
      </c>
      <c r="W558" s="11"/>
    </row>
    <row r="559" customFormat="false" ht="15" hidden="false" customHeight="false" outlineLevel="0" collapsed="false">
      <c r="A559" s="11" t="s">
        <v>156</v>
      </c>
      <c r="B559" s="11" t="s">
        <v>169</v>
      </c>
      <c r="C559" s="11" t="s">
        <v>256</v>
      </c>
      <c r="D559" s="11" t="s">
        <v>220</v>
      </c>
      <c r="E559" s="11" t="s">
        <v>40</v>
      </c>
      <c r="F559" s="21" t="n">
        <v>0.283032836823824</v>
      </c>
      <c r="G559" s="21" t="n">
        <v>0.224630934162511</v>
      </c>
      <c r="H559" s="21" t="n">
        <v>0.386707559718583</v>
      </c>
      <c r="I559" s="21" t="n">
        <v>0.307201685723944</v>
      </c>
      <c r="J559" s="22" t="n">
        <v>0.0211039713333248</v>
      </c>
      <c r="K559" s="22" t="n">
        <v>0.03448972999896</v>
      </c>
      <c r="L559" s="22" t="n">
        <v>-0.0464958994646369</v>
      </c>
      <c r="M559" s="22" t="n">
        <v>0.0887038421312864</v>
      </c>
      <c r="N559" s="23" t="n">
        <v>0.540609570510202</v>
      </c>
      <c r="O559" s="23" t="n">
        <v>0.665167469150549</v>
      </c>
      <c r="P559" s="11" t="n">
        <v>530</v>
      </c>
      <c r="Q559" s="11" t="n">
        <v>616</v>
      </c>
      <c r="R559" s="11" t="n">
        <v>4015</v>
      </c>
      <c r="S559" s="11" t="n">
        <v>3960</v>
      </c>
      <c r="T559" s="11" t="n">
        <v>157</v>
      </c>
      <c r="U559" s="11" t="n">
        <v>139</v>
      </c>
      <c r="V559" s="11" t="n">
        <v>139</v>
      </c>
      <c r="W559" s="11"/>
    </row>
    <row r="560" customFormat="false" ht="15" hidden="false" customHeight="false" outlineLevel="0" collapsed="false">
      <c r="A560" s="11" t="s">
        <v>156</v>
      </c>
      <c r="B560" s="11" t="s">
        <v>169</v>
      </c>
      <c r="C560" s="11" t="s">
        <v>256</v>
      </c>
      <c r="D560" s="11" t="s">
        <v>220</v>
      </c>
      <c r="E560" s="11" t="s">
        <v>41</v>
      </c>
      <c r="F560" s="21" t="n">
        <v>0.382697791926262</v>
      </c>
      <c r="G560" s="21" t="n">
        <v>0.307410538410168</v>
      </c>
      <c r="H560" s="21" t="n">
        <v>0.375616404220157</v>
      </c>
      <c r="I560" s="21" t="n">
        <v>0.297540292675367</v>
      </c>
      <c r="J560" s="22" t="n">
        <v>0.00278885802869522</v>
      </c>
      <c r="K560" s="22" t="n">
        <v>0.0452829207500468</v>
      </c>
      <c r="L560" s="22" t="n">
        <v>-0.0859656666413965</v>
      </c>
      <c r="M560" s="22" t="n">
        <v>0.0915433826987869</v>
      </c>
      <c r="N560" s="23" t="n">
        <v>0.950891399361514</v>
      </c>
      <c r="O560" s="23" t="n">
        <v>0.950891399361514</v>
      </c>
      <c r="P560" s="11" t="n">
        <v>415</v>
      </c>
      <c r="Q560" s="11" t="n">
        <v>347</v>
      </c>
      <c r="R560" s="11" t="n">
        <v>4130</v>
      </c>
      <c r="S560" s="11" t="n">
        <v>4229</v>
      </c>
      <c r="T560" s="11" t="n">
        <v>159</v>
      </c>
      <c r="U560" s="11" t="n">
        <v>107</v>
      </c>
      <c r="V560" s="11" t="n">
        <v>107</v>
      </c>
      <c r="W560" s="11"/>
    </row>
    <row r="561" customFormat="false" ht="15" hidden="false" customHeight="false" outlineLevel="0" collapsed="false">
      <c r="A561" s="11" t="s">
        <v>156</v>
      </c>
      <c r="B561" s="11" t="s">
        <v>169</v>
      </c>
      <c r="C561" s="11" t="s">
        <v>256</v>
      </c>
      <c r="D561" s="11" t="s">
        <v>220</v>
      </c>
      <c r="E561" s="11" t="s">
        <v>42</v>
      </c>
      <c r="F561" s="21" t="n">
        <v>0.382819237733767</v>
      </c>
      <c r="G561" s="21" t="n">
        <v>0.358927951810433</v>
      </c>
      <c r="H561" s="21" t="n">
        <v>0.375796211856351</v>
      </c>
      <c r="I561" s="21" t="n">
        <v>0.294014198604422</v>
      </c>
      <c r="J561" s="22" t="n">
        <v>0.0578907273285951</v>
      </c>
      <c r="K561" s="22" t="n">
        <v>0.0383577898588539</v>
      </c>
      <c r="L561" s="22" t="n">
        <v>-0.0172905407947585</v>
      </c>
      <c r="M561" s="22" t="n">
        <v>0.133071995451949</v>
      </c>
      <c r="N561" s="23" t="n">
        <v>0.131240015237053</v>
      </c>
      <c r="O561" s="23" t="n">
        <v>0.446294902833104</v>
      </c>
      <c r="P561" s="11" t="n">
        <v>564</v>
      </c>
      <c r="Q561" s="11" t="n">
        <v>640</v>
      </c>
      <c r="R561" s="11" t="n">
        <v>3981</v>
      </c>
      <c r="S561" s="11" t="n">
        <v>3936</v>
      </c>
      <c r="T561" s="11" t="n">
        <v>200</v>
      </c>
      <c r="U561" s="11" t="n">
        <v>230</v>
      </c>
      <c r="V561" s="11" t="n">
        <v>200</v>
      </c>
      <c r="W561" s="11"/>
    </row>
    <row r="563" customFormat="false" ht="15" hidden="false" customHeight="false" outlineLevel="0" collapsed="false">
      <c r="A563" s="14" t="s">
        <v>279</v>
      </c>
    </row>
  </sheetData>
  <autoFilter ref="A1:W5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5"/>
    <col collapsed="false" customWidth="true" hidden="false" outlineLevel="0" max="4" min="4" style="0" width="11"/>
    <col collapsed="false" customWidth="true" hidden="false" outlineLevel="0" max="5" min="5" style="0" width="9"/>
    <col collapsed="false" customWidth="true" hidden="false" outlineLevel="0" max="6" min="6" style="0" width="12"/>
    <col collapsed="false" customWidth="true" hidden="false" outlineLevel="0" max="7" min="7" style="0" width="9"/>
    <col collapsed="false" customWidth="true" hidden="false" outlineLevel="0" max="8" min="8" style="0" width="12"/>
    <col collapsed="false" customWidth="true" hidden="false" outlineLevel="0" max="9" min="9" style="0" width="9"/>
    <col collapsed="false" customWidth="true" hidden="false" outlineLevel="0" max="10" min="10" style="0" width="11"/>
    <col collapsed="false" customWidth="true" hidden="false" outlineLevel="0" max="11" min="11" style="0" width="9"/>
    <col collapsed="false" customWidth="true" hidden="false" outlineLevel="0" max="12" min="12" style="0" width="14"/>
  </cols>
  <sheetData>
    <row r="1" customFormat="false" ht="42" hidden="false" customHeight="true" outlineLevel="0" collapsed="false">
      <c r="A1" s="20" t="s">
        <v>174</v>
      </c>
      <c r="B1" s="20" t="s">
        <v>32</v>
      </c>
      <c r="C1" s="20" t="s">
        <v>267</v>
      </c>
      <c r="D1" s="20" t="s">
        <v>280</v>
      </c>
      <c r="E1" s="20" t="s">
        <v>281</v>
      </c>
      <c r="F1" s="20" t="s">
        <v>282</v>
      </c>
      <c r="G1" s="20" t="s">
        <v>283</v>
      </c>
      <c r="H1" s="20" t="s">
        <v>284</v>
      </c>
      <c r="I1" s="20" t="s">
        <v>285</v>
      </c>
      <c r="J1" s="20" t="s">
        <v>286</v>
      </c>
      <c r="K1" s="20" t="s">
        <v>287</v>
      </c>
      <c r="L1" s="20" t="s">
        <v>288</v>
      </c>
    </row>
    <row r="2" customFormat="false" ht="15" hidden="false" customHeight="false" outlineLevel="0" collapsed="false">
      <c r="A2" s="11" t="s">
        <v>54</v>
      </c>
      <c r="B2" s="11" t="s">
        <v>55</v>
      </c>
      <c r="C2" s="11" t="s">
        <v>33</v>
      </c>
      <c r="D2" s="24" t="n">
        <v>-7.06050350370464</v>
      </c>
      <c r="E2" s="23" t="n">
        <v>0.060876479196337</v>
      </c>
      <c r="F2" s="24" t="n">
        <v>-5.17587027547748</v>
      </c>
      <c r="G2" s="23" t="n">
        <v>0.169609185786826</v>
      </c>
      <c r="H2" s="24" t="n">
        <v>-6.64882315588452</v>
      </c>
      <c r="I2" s="23" t="n">
        <v>0.0697056397617954</v>
      </c>
      <c r="J2" s="24" t="n">
        <v>-4.04595753153647</v>
      </c>
      <c r="K2" s="23" t="n">
        <v>0.21003976070882</v>
      </c>
      <c r="L2" s="11" t="str">
        <f aca="false">IF((E2&lt;0.05)&lt;&gt;(G2&lt;0.05),"Sí","No")</f>
        <v>No</v>
      </c>
    </row>
    <row r="3" customFormat="false" ht="15" hidden="false" customHeight="false" outlineLevel="0" collapsed="false">
      <c r="A3" s="11" t="s">
        <v>54</v>
      </c>
      <c r="B3" s="11" t="s">
        <v>55</v>
      </c>
      <c r="C3" s="11" t="s">
        <v>34</v>
      </c>
      <c r="D3" s="24" t="n">
        <v>-0.616411597753297</v>
      </c>
      <c r="E3" s="23" t="n">
        <v>0.908584572476073</v>
      </c>
      <c r="F3" s="24" t="n">
        <v>0.143238844746994</v>
      </c>
      <c r="G3" s="23" t="n">
        <v>0.978735096615194</v>
      </c>
      <c r="H3" s="24" t="n">
        <v>-0.315757573707079</v>
      </c>
      <c r="I3" s="23" t="n">
        <v>0.95281280460879</v>
      </c>
      <c r="J3" s="24" t="n">
        <v>-3.39349970247532</v>
      </c>
      <c r="K3" s="23" t="n">
        <v>0.405790484183237</v>
      </c>
      <c r="L3" s="11" t="str">
        <f aca="false">IF((E3&lt;0.05)&lt;&gt;(G3&lt;0.05),"Sí","No")</f>
        <v>No</v>
      </c>
    </row>
    <row r="4" customFormat="false" ht="15" hidden="false" customHeight="false" outlineLevel="0" collapsed="false">
      <c r="A4" s="11" t="s">
        <v>54</v>
      </c>
      <c r="B4" s="11" t="s">
        <v>55</v>
      </c>
      <c r="C4" s="11" t="s">
        <v>35</v>
      </c>
      <c r="D4" s="24" t="n">
        <v>0.726851174508181</v>
      </c>
      <c r="E4" s="23" t="n">
        <v>0.852334143525164</v>
      </c>
      <c r="F4" s="24" t="n">
        <v>1.3275725825778</v>
      </c>
      <c r="G4" s="23" t="n">
        <v>0.734819674034421</v>
      </c>
      <c r="H4" s="24" t="n">
        <v>0.439382993927417</v>
      </c>
      <c r="I4" s="23" t="n">
        <v>0.907389169180144</v>
      </c>
      <c r="J4" s="24" t="n">
        <v>0.572272378151864</v>
      </c>
      <c r="K4" s="23" t="n">
        <v>0.861293352332277</v>
      </c>
      <c r="L4" s="11" t="str">
        <f aca="false">IF((E4&lt;0.05)&lt;&gt;(G4&lt;0.05),"Sí","No")</f>
        <v>No</v>
      </c>
    </row>
    <row r="5" customFormat="false" ht="15" hidden="false" customHeight="false" outlineLevel="0" collapsed="false">
      <c r="A5" s="11" t="s">
        <v>54</v>
      </c>
      <c r="B5" s="11" t="s">
        <v>55</v>
      </c>
      <c r="C5" s="11" t="s">
        <v>36</v>
      </c>
      <c r="D5" s="24" t="n">
        <v>-6.96214685352295</v>
      </c>
      <c r="E5" s="23" t="n">
        <v>0.120583004596816</v>
      </c>
      <c r="F5" s="24" t="n">
        <v>-5.53163821669181</v>
      </c>
      <c r="G5" s="23" t="n">
        <v>0.218044441280646</v>
      </c>
      <c r="H5" s="24" t="n">
        <v>-7.28179839310969</v>
      </c>
      <c r="I5" s="23" t="n">
        <v>0.0739145229806526</v>
      </c>
      <c r="J5" s="24" t="n">
        <v>-6.81194644742816</v>
      </c>
      <c r="K5" s="23" t="n">
        <v>0.0487629834030215</v>
      </c>
      <c r="L5" s="11" t="str">
        <f aca="false">IF((E5&lt;0.05)&lt;&gt;(G5&lt;0.05),"Sí","No")</f>
        <v>No</v>
      </c>
    </row>
    <row r="6" customFormat="false" ht="15" hidden="false" customHeight="false" outlineLevel="0" collapsed="false">
      <c r="A6" s="11" t="s">
        <v>54</v>
      </c>
      <c r="B6" s="11" t="s">
        <v>55</v>
      </c>
      <c r="C6" s="11" t="s">
        <v>37</v>
      </c>
      <c r="D6" s="24" t="n">
        <v>-9.26384980404877</v>
      </c>
      <c r="E6" s="23" t="n">
        <v>0.0281708800592989</v>
      </c>
      <c r="F6" s="24" t="n">
        <v>-8.16320682832065</v>
      </c>
      <c r="G6" s="23" t="n">
        <v>0.0538672816128086</v>
      </c>
      <c r="H6" s="24" t="n">
        <v>-7.75814172977961</v>
      </c>
      <c r="I6" s="23" t="n">
        <v>0.0534685043680856</v>
      </c>
      <c r="J6" s="24" t="n">
        <v>-0.784068150548678</v>
      </c>
      <c r="K6" s="23" t="n">
        <v>0.823404581545561</v>
      </c>
      <c r="L6" s="11" t="str">
        <f aca="false">IF((E6&lt;0.05)&lt;&gt;(G6&lt;0.05),"Sí","No")</f>
        <v>Sí</v>
      </c>
    </row>
    <row r="7" customFormat="false" ht="15" hidden="false" customHeight="false" outlineLevel="0" collapsed="false">
      <c r="A7" s="11" t="s">
        <v>54</v>
      </c>
      <c r="B7" s="11" t="s">
        <v>55</v>
      </c>
      <c r="C7" s="11" t="s">
        <v>38</v>
      </c>
      <c r="D7" s="24" t="n">
        <v>-10.3946776773109</v>
      </c>
      <c r="E7" s="23" t="n">
        <v>0.0621302503988272</v>
      </c>
      <c r="F7" s="24" t="n">
        <v>-9.33609126137929</v>
      </c>
      <c r="G7" s="23" t="n">
        <v>0.0942159921496064</v>
      </c>
      <c r="H7" s="24" t="n">
        <v>-9.41133420007188</v>
      </c>
      <c r="I7" s="23" t="n">
        <v>0.0818098548728046</v>
      </c>
      <c r="J7" s="24" t="n">
        <v>-13.6904934059902</v>
      </c>
      <c r="K7" s="23" t="n">
        <v>0.00178874467563146</v>
      </c>
      <c r="L7" s="11" t="str">
        <f aca="false">IF((E7&lt;0.05)&lt;&gt;(G7&lt;0.05),"Sí","No")</f>
        <v>No</v>
      </c>
    </row>
    <row r="8" customFormat="false" ht="15" hidden="false" customHeight="false" outlineLevel="0" collapsed="false">
      <c r="A8" s="11" t="s">
        <v>54</v>
      </c>
      <c r="B8" s="11" t="s">
        <v>55</v>
      </c>
      <c r="C8" s="11" t="s">
        <v>39</v>
      </c>
      <c r="D8" s="24" t="n">
        <v>29.3161775670173</v>
      </c>
      <c r="E8" s="23" t="n">
        <v>3.22117783461604E-010</v>
      </c>
      <c r="F8" s="24" t="n">
        <v>29.4369134342095</v>
      </c>
      <c r="G8" s="23" t="n">
        <v>3.2924205746006E-010</v>
      </c>
      <c r="H8" s="24" t="n">
        <v>27.5373490029159</v>
      </c>
      <c r="I8" s="23" t="n">
        <v>1.09666094512736E-012</v>
      </c>
      <c r="J8" s="24" t="n">
        <v>24.6577255251522</v>
      </c>
      <c r="K8" s="23" t="n">
        <v>1.65769769028147E-014</v>
      </c>
      <c r="L8" s="11" t="str">
        <f aca="false">IF((E8&lt;0.05)&lt;&gt;(G8&lt;0.05),"Sí","No")</f>
        <v>No</v>
      </c>
    </row>
    <row r="9" customFormat="false" ht="15" hidden="false" customHeight="false" outlineLevel="0" collapsed="false">
      <c r="A9" s="11" t="s">
        <v>54</v>
      </c>
      <c r="B9" s="11" t="s">
        <v>55</v>
      </c>
      <c r="C9" s="11" t="s">
        <v>40</v>
      </c>
      <c r="D9" s="24" t="n">
        <v>2.42323249186829</v>
      </c>
      <c r="E9" s="23" t="n">
        <v>0.543806287942936</v>
      </c>
      <c r="F9" s="24" t="n">
        <v>3.51887982041416</v>
      </c>
      <c r="G9" s="23" t="n">
        <v>0.379515482672528</v>
      </c>
      <c r="H9" s="24" t="n">
        <v>2.71874493126693</v>
      </c>
      <c r="I9" s="23" t="n">
        <v>0.475462208186608</v>
      </c>
      <c r="J9" s="24" t="n">
        <v>-0.980011447295812</v>
      </c>
      <c r="K9" s="23" t="n">
        <v>0.753835690852891</v>
      </c>
      <c r="L9" s="11" t="str">
        <f aca="false">IF((E9&lt;0.05)&lt;&gt;(G9&lt;0.05),"Sí","No")</f>
        <v>No</v>
      </c>
    </row>
    <row r="10" customFormat="false" ht="15" hidden="false" customHeight="false" outlineLevel="0" collapsed="false">
      <c r="A10" s="11" t="s">
        <v>54</v>
      </c>
      <c r="B10" s="11" t="s">
        <v>55</v>
      </c>
      <c r="C10" s="11" t="s">
        <v>41</v>
      </c>
      <c r="D10" s="24" t="n">
        <v>-4.7393196910354</v>
      </c>
      <c r="E10" s="23" t="n">
        <v>0.275708002870712</v>
      </c>
      <c r="F10" s="24" t="n">
        <v>-3.79063686899511</v>
      </c>
      <c r="G10" s="23" t="n">
        <v>0.384731013145716</v>
      </c>
      <c r="H10" s="24" t="n">
        <v>-3.84432546622769</v>
      </c>
      <c r="I10" s="23" t="n">
        <v>0.361212389053482</v>
      </c>
      <c r="J10" s="24" t="n">
        <v>-3.29167030242457</v>
      </c>
      <c r="K10" s="23" t="n">
        <v>0.367012653948681</v>
      </c>
      <c r="L10" s="11" t="str">
        <f aca="false">IF((E10&lt;0.05)&lt;&gt;(G10&lt;0.05),"Sí","No")</f>
        <v>No</v>
      </c>
    </row>
    <row r="11" customFormat="false" ht="15" hidden="false" customHeight="false" outlineLevel="0" collapsed="false">
      <c r="A11" s="11" t="s">
        <v>54</v>
      </c>
      <c r="B11" s="11" t="s">
        <v>55</v>
      </c>
      <c r="C11" s="11" t="s">
        <v>42</v>
      </c>
      <c r="D11" s="24" t="n">
        <v>3.71308702812294</v>
      </c>
      <c r="E11" s="23" t="n">
        <v>0.34555306154859</v>
      </c>
      <c r="F11" s="24" t="n">
        <v>4.48722320454541</v>
      </c>
      <c r="G11" s="23" t="n">
        <v>0.255172139303576</v>
      </c>
      <c r="H11" s="24" t="n">
        <v>3.76359544305707</v>
      </c>
      <c r="I11" s="23" t="n">
        <v>0.327590759454833</v>
      </c>
      <c r="J11" s="24" t="n">
        <v>3.02755795857521</v>
      </c>
      <c r="K11" s="23" t="n">
        <v>0.327029917127472</v>
      </c>
      <c r="L11" s="11" t="str">
        <f aca="false">IF((E11&lt;0.05)&lt;&gt;(G11&lt;0.05),"Sí","No")</f>
        <v>No</v>
      </c>
    </row>
    <row r="12" customFormat="false" ht="15" hidden="false" customHeight="false" outlineLevel="0" collapsed="false">
      <c r="A12" s="11" t="s">
        <v>56</v>
      </c>
      <c r="B12" s="11" t="s">
        <v>57</v>
      </c>
      <c r="C12" s="11" t="s">
        <v>33</v>
      </c>
      <c r="D12" s="24" t="n">
        <v>-2.56228665036359</v>
      </c>
      <c r="E12" s="23" t="n">
        <v>0.464077959565654</v>
      </c>
      <c r="F12" s="24" t="n">
        <v>-0.97532126669439</v>
      </c>
      <c r="G12" s="23" t="n">
        <v>0.780182460074415</v>
      </c>
      <c r="H12" s="24" t="n">
        <v>-2.17235967937899</v>
      </c>
      <c r="I12" s="23" t="n">
        <v>0.516688276076214</v>
      </c>
      <c r="J12" s="24" t="n">
        <v>-2.40546110520375</v>
      </c>
      <c r="K12" s="23" t="n">
        <v>0.407048624016433</v>
      </c>
      <c r="L12" s="11" t="str">
        <f aca="false">IF((E12&lt;0.05)&lt;&gt;(G12&lt;0.05),"Sí","No")</f>
        <v>No</v>
      </c>
    </row>
    <row r="13" customFormat="false" ht="15" hidden="false" customHeight="false" outlineLevel="0" collapsed="false">
      <c r="A13" s="11" t="s">
        <v>56</v>
      </c>
      <c r="B13" s="11" t="s">
        <v>57</v>
      </c>
      <c r="C13" s="11" t="s">
        <v>34</v>
      </c>
      <c r="D13" s="24" t="n">
        <v>0.964051887422124</v>
      </c>
      <c r="E13" s="23" t="n">
        <v>0.862698572646898</v>
      </c>
      <c r="F13" s="24" t="n">
        <v>1.54342654834748</v>
      </c>
      <c r="G13" s="23" t="n">
        <v>0.781968991825629</v>
      </c>
      <c r="H13" s="24" t="n">
        <v>1.46225779152974</v>
      </c>
      <c r="I13" s="23" t="n">
        <v>0.791748012637954</v>
      </c>
      <c r="J13" s="24" t="n">
        <v>-2.01645149375654</v>
      </c>
      <c r="K13" s="23" t="n">
        <v>0.637014745387619</v>
      </c>
      <c r="L13" s="11" t="str">
        <f aca="false">IF((E13&lt;0.05)&lt;&gt;(G13&lt;0.05),"Sí","No")</f>
        <v>No</v>
      </c>
    </row>
    <row r="14" customFormat="false" ht="15" hidden="false" customHeight="false" outlineLevel="0" collapsed="false">
      <c r="A14" s="11" t="s">
        <v>56</v>
      </c>
      <c r="B14" s="11" t="s">
        <v>57</v>
      </c>
      <c r="C14" s="11" t="s">
        <v>35</v>
      </c>
      <c r="D14" s="24" t="n">
        <v>-0.502667558563991</v>
      </c>
      <c r="E14" s="23" t="n">
        <v>0.89092722070068</v>
      </c>
      <c r="F14" s="24" t="n">
        <v>-0.190212355229291</v>
      </c>
      <c r="G14" s="23" t="n">
        <v>0.958740854428205</v>
      </c>
      <c r="H14" s="24" t="n">
        <v>-0.662487403682516</v>
      </c>
      <c r="I14" s="23" t="n">
        <v>0.849357546021453</v>
      </c>
      <c r="J14" s="24" t="n">
        <v>-1.931638825181</v>
      </c>
      <c r="K14" s="23" t="n">
        <v>0.517364883650289</v>
      </c>
      <c r="L14" s="11" t="str">
        <f aca="false">IF((E14&lt;0.05)&lt;&gt;(G14&lt;0.05),"Sí","No")</f>
        <v>No</v>
      </c>
    </row>
    <row r="15" customFormat="false" ht="15" hidden="false" customHeight="false" outlineLevel="0" collapsed="false">
      <c r="A15" s="11" t="s">
        <v>56</v>
      </c>
      <c r="B15" s="11" t="s">
        <v>57</v>
      </c>
      <c r="C15" s="11" t="s">
        <v>36</v>
      </c>
      <c r="D15" s="24" t="n">
        <v>-3.17861211118356</v>
      </c>
      <c r="E15" s="23" t="n">
        <v>0.475988500954563</v>
      </c>
      <c r="F15" s="24" t="n">
        <v>-1.71955325190948</v>
      </c>
      <c r="G15" s="23" t="n">
        <v>0.699771825568533</v>
      </c>
      <c r="H15" s="24" t="n">
        <v>-3.19414977264267</v>
      </c>
      <c r="I15" s="23" t="n">
        <v>0.428380967008799</v>
      </c>
      <c r="J15" s="24" t="n">
        <v>-5.30142746180769</v>
      </c>
      <c r="K15" s="23" t="n">
        <v>0.122085659535033</v>
      </c>
      <c r="L15" s="11" t="str">
        <f aca="false">IF((E15&lt;0.05)&lt;&gt;(G15&lt;0.05),"Sí","No")</f>
        <v>No</v>
      </c>
    </row>
    <row r="16" customFormat="false" ht="15" hidden="false" customHeight="false" outlineLevel="0" collapsed="false">
      <c r="A16" s="11" t="s">
        <v>56</v>
      </c>
      <c r="B16" s="11" t="s">
        <v>57</v>
      </c>
      <c r="C16" s="11" t="s">
        <v>37</v>
      </c>
      <c r="D16" s="24" t="n">
        <v>-6.28509202633678</v>
      </c>
      <c r="E16" s="23" t="n">
        <v>0.116960986160672</v>
      </c>
      <c r="F16" s="24" t="n">
        <v>-5.31391543640672</v>
      </c>
      <c r="G16" s="23" t="n">
        <v>0.186076787582223</v>
      </c>
      <c r="H16" s="24" t="n">
        <v>-4.78693934755113</v>
      </c>
      <c r="I16" s="23" t="n">
        <v>0.212444430760559</v>
      </c>
      <c r="J16" s="24" t="n">
        <v>0.444066984613614</v>
      </c>
      <c r="K16" s="23" t="n">
        <v>0.896028760123171</v>
      </c>
      <c r="L16" s="11" t="str">
        <f aca="false">IF((E16&lt;0.05)&lt;&gt;(G16&lt;0.05),"Sí","No")</f>
        <v>No</v>
      </c>
    </row>
    <row r="17" customFormat="false" ht="15" hidden="false" customHeight="false" outlineLevel="0" collapsed="false">
      <c r="A17" s="11" t="s">
        <v>56</v>
      </c>
      <c r="B17" s="11" t="s">
        <v>57</v>
      </c>
      <c r="C17" s="11" t="s">
        <v>38</v>
      </c>
      <c r="D17" s="24" t="n">
        <v>-14.2184240268042</v>
      </c>
      <c r="E17" s="23" t="n">
        <v>0.00468873996366073</v>
      </c>
      <c r="F17" s="24" t="n">
        <v>-13.2548320535122</v>
      </c>
      <c r="G17" s="23" t="n">
        <v>0.00842891016604461</v>
      </c>
      <c r="H17" s="24" t="n">
        <v>-13.2308706715513</v>
      </c>
      <c r="I17" s="23" t="n">
        <v>0.00729590242279114</v>
      </c>
      <c r="J17" s="24" t="n">
        <v>-15.5850257689729</v>
      </c>
      <c r="K17" s="23" t="n">
        <v>0.000181217782113782</v>
      </c>
      <c r="L17" s="11" t="str">
        <f aca="false">IF((E17&lt;0.05)&lt;&gt;(G17&lt;0.05),"Sí","No")</f>
        <v>No</v>
      </c>
    </row>
    <row r="18" customFormat="false" ht="15" hidden="false" customHeight="false" outlineLevel="0" collapsed="false">
      <c r="A18" s="11" t="s">
        <v>56</v>
      </c>
      <c r="B18" s="11" t="s">
        <v>57</v>
      </c>
      <c r="C18" s="11" t="s">
        <v>39</v>
      </c>
      <c r="D18" s="24" t="n">
        <v>25.2601134507082</v>
      </c>
      <c r="E18" s="23" t="n">
        <v>9.83670400599502E-007</v>
      </c>
      <c r="F18" s="24" t="n">
        <v>25.508332975899</v>
      </c>
      <c r="G18" s="23" t="n">
        <v>8.45127728032454E-007</v>
      </c>
      <c r="H18" s="24" t="n">
        <v>23.306888214941</v>
      </c>
      <c r="I18" s="23" t="n">
        <v>1.04095742472798E-009</v>
      </c>
      <c r="J18" s="24" t="n">
        <v>24.1510806117484</v>
      </c>
      <c r="K18" s="23" t="n">
        <v>4.86216721716321E-015</v>
      </c>
      <c r="L18" s="11" t="str">
        <f aca="false">IF((E18&lt;0.05)&lt;&gt;(G18&lt;0.05),"Sí","No")</f>
        <v>No</v>
      </c>
    </row>
    <row r="19" customFormat="false" ht="15" hidden="false" customHeight="false" outlineLevel="0" collapsed="false">
      <c r="A19" s="11" t="s">
        <v>56</v>
      </c>
      <c r="B19" s="11" t="s">
        <v>57</v>
      </c>
      <c r="C19" s="11" t="s">
        <v>40</v>
      </c>
      <c r="D19" s="24" t="n">
        <v>-5.47052902023382</v>
      </c>
      <c r="E19" s="23" t="n">
        <v>0.150931654056711</v>
      </c>
      <c r="F19" s="24" t="n">
        <v>-4.52821995490556</v>
      </c>
      <c r="G19" s="23" t="n">
        <v>0.235494085273026</v>
      </c>
      <c r="H19" s="24" t="n">
        <v>-5.17956744402903</v>
      </c>
      <c r="I19" s="23" t="n">
        <v>0.149112176838941</v>
      </c>
      <c r="J19" s="24" t="n">
        <v>-6.91023010322985</v>
      </c>
      <c r="K19" s="23" t="n">
        <v>0.0204412364419474</v>
      </c>
      <c r="L19" s="11" t="str">
        <f aca="false">IF((E19&lt;0.05)&lt;&gt;(G19&lt;0.05),"Sí","No")</f>
        <v>No</v>
      </c>
    </row>
    <row r="20" customFormat="false" ht="15" hidden="false" customHeight="false" outlineLevel="0" collapsed="false">
      <c r="A20" s="11" t="s">
        <v>56</v>
      </c>
      <c r="B20" s="11" t="s">
        <v>57</v>
      </c>
      <c r="C20" s="11" t="s">
        <v>41</v>
      </c>
      <c r="D20" s="24" t="n">
        <v>-5.07006545704776</v>
      </c>
      <c r="E20" s="23" t="n">
        <v>0.231932019167756</v>
      </c>
      <c r="F20" s="24" t="n">
        <v>-4.25724009649117</v>
      </c>
      <c r="G20" s="23" t="n">
        <v>0.31640976543158</v>
      </c>
      <c r="H20" s="24" t="n">
        <v>-5.33467782352662</v>
      </c>
      <c r="I20" s="23" t="n">
        <v>0.166899868716777</v>
      </c>
      <c r="J20" s="24" t="n">
        <v>-5.32058627068083</v>
      </c>
      <c r="K20" s="23" t="n">
        <v>0.110698013650026</v>
      </c>
      <c r="L20" s="11" t="str">
        <f aca="false">IF((E20&lt;0.05)&lt;&gt;(G20&lt;0.05),"Sí","No")</f>
        <v>No</v>
      </c>
    </row>
    <row r="21" customFormat="false" ht="15" hidden="false" customHeight="false" outlineLevel="0" collapsed="false">
      <c r="A21" s="11" t="s">
        <v>56</v>
      </c>
      <c r="B21" s="11" t="s">
        <v>57</v>
      </c>
      <c r="C21" s="11" t="s">
        <v>42</v>
      </c>
      <c r="D21" s="24" t="n">
        <v>7.08861980723844</v>
      </c>
      <c r="E21" s="23" t="n">
        <v>0.0671551692062254</v>
      </c>
      <c r="F21" s="24" t="n">
        <v>7.70632885459679</v>
      </c>
      <c r="G21" s="23" t="n">
        <v>0.0466900558950572</v>
      </c>
      <c r="H21" s="24" t="n">
        <v>8.00709517576418</v>
      </c>
      <c r="I21" s="23" t="n">
        <v>0.0333864255631136</v>
      </c>
      <c r="J21" s="24" t="n">
        <v>9.25429702326848</v>
      </c>
      <c r="K21" s="23" t="n">
        <v>0.00238573290121134</v>
      </c>
      <c r="L21" s="11" t="str">
        <f aca="false">IF((E21&lt;0.05)&lt;&gt;(G21&lt;0.05),"Sí","No")</f>
        <v>Sí</v>
      </c>
    </row>
    <row r="22" customFormat="false" ht="15" hidden="false" customHeight="false" outlineLevel="0" collapsed="false">
      <c r="A22" s="11" t="s">
        <v>58</v>
      </c>
      <c r="B22" s="11" t="s">
        <v>59</v>
      </c>
      <c r="C22" s="11" t="s">
        <v>33</v>
      </c>
      <c r="D22" s="24" t="n">
        <v>1.54060628742715</v>
      </c>
      <c r="E22" s="23" t="n">
        <v>0.697166777605058</v>
      </c>
      <c r="F22" s="24" t="n">
        <v>2.93933331277277</v>
      </c>
      <c r="G22" s="23" t="n">
        <v>0.45764826287345</v>
      </c>
      <c r="H22" s="24" t="n">
        <v>2.31548837077707</v>
      </c>
      <c r="I22" s="23" t="n">
        <v>0.54646324548928</v>
      </c>
      <c r="J22" s="24" t="n">
        <v>1.04277749391225</v>
      </c>
      <c r="K22" s="23" t="n">
        <v>0.755407881772337</v>
      </c>
      <c r="L22" s="11" t="str">
        <f aca="false">IF((E22&lt;0.05)&lt;&gt;(G22&lt;0.05),"Sí","No")</f>
        <v>No</v>
      </c>
    </row>
    <row r="23" customFormat="false" ht="15" hidden="false" customHeight="false" outlineLevel="0" collapsed="false">
      <c r="A23" s="11" t="s">
        <v>58</v>
      </c>
      <c r="B23" s="11" t="s">
        <v>59</v>
      </c>
      <c r="C23" s="11" t="s">
        <v>34</v>
      </c>
      <c r="D23" s="24" t="n">
        <v>-3.82608055148377</v>
      </c>
      <c r="E23" s="23" t="n">
        <v>0.524084998452959</v>
      </c>
      <c r="F23" s="24" t="n">
        <v>-3.23750902702102</v>
      </c>
      <c r="G23" s="23" t="n">
        <v>0.590124618375632</v>
      </c>
      <c r="H23" s="24" t="n">
        <v>-3.22799517215124</v>
      </c>
      <c r="I23" s="23" t="n">
        <v>0.588611494074335</v>
      </c>
      <c r="J23" s="24" t="n">
        <v>-2.49428067980445</v>
      </c>
      <c r="K23" s="23" t="n">
        <v>0.578769124594324</v>
      </c>
      <c r="L23" s="11" t="str">
        <f aca="false">IF((E23&lt;0.05)&lt;&gt;(G23&lt;0.05),"Sí","No")</f>
        <v>No</v>
      </c>
    </row>
    <row r="24" customFormat="false" ht="15" hidden="false" customHeight="false" outlineLevel="0" collapsed="false">
      <c r="A24" s="11" t="s">
        <v>58</v>
      </c>
      <c r="B24" s="11" t="s">
        <v>59</v>
      </c>
      <c r="C24" s="11" t="s">
        <v>35</v>
      </c>
      <c r="D24" s="24" t="n">
        <v>0.144532042493106</v>
      </c>
      <c r="E24" s="23" t="n">
        <v>0.971988598547896</v>
      </c>
      <c r="F24" s="24" t="n">
        <v>0.493528593785497</v>
      </c>
      <c r="G24" s="23" t="n">
        <v>0.904899963132831</v>
      </c>
      <c r="H24" s="24" t="n">
        <v>0.0755754191098912</v>
      </c>
      <c r="I24" s="23" t="n">
        <v>0.984749096785481</v>
      </c>
      <c r="J24" s="24" t="n">
        <v>-3.62978188126263</v>
      </c>
      <c r="K24" s="23" t="n">
        <v>0.287989660988358</v>
      </c>
      <c r="L24" s="11" t="str">
        <f aca="false">IF((E24&lt;0.05)&lt;&gt;(G24&lt;0.05),"Sí","No")</f>
        <v>No</v>
      </c>
    </row>
    <row r="25" customFormat="false" ht="15" hidden="false" customHeight="false" outlineLevel="0" collapsed="false">
      <c r="A25" s="11" t="s">
        <v>58</v>
      </c>
      <c r="B25" s="11" t="s">
        <v>59</v>
      </c>
      <c r="C25" s="11" t="s">
        <v>36</v>
      </c>
      <c r="D25" s="24" t="n">
        <v>-4.297294676766</v>
      </c>
      <c r="E25" s="23" t="n">
        <v>0.367599151108186</v>
      </c>
      <c r="F25" s="24" t="n">
        <v>-2.79314797501192</v>
      </c>
      <c r="G25" s="23" t="n">
        <v>0.558142991344626</v>
      </c>
      <c r="H25" s="24" t="n">
        <v>-6.10156347366261</v>
      </c>
      <c r="I25" s="23" t="n">
        <v>0.159131913527477</v>
      </c>
      <c r="J25" s="24" t="n">
        <v>-9.15795021024862</v>
      </c>
      <c r="K25" s="23" t="n">
        <v>0.0129142096387037</v>
      </c>
      <c r="L25" s="11" t="str">
        <f aca="false">IF((E25&lt;0.05)&lt;&gt;(G25&lt;0.05),"Sí","No")</f>
        <v>No</v>
      </c>
    </row>
    <row r="26" customFormat="false" ht="15" hidden="false" customHeight="false" outlineLevel="0" collapsed="false">
      <c r="A26" s="11" t="s">
        <v>58</v>
      </c>
      <c r="B26" s="11" t="s">
        <v>59</v>
      </c>
      <c r="C26" s="11" t="s">
        <v>37</v>
      </c>
      <c r="D26" s="24" t="n">
        <v>-11.1576527228355</v>
      </c>
      <c r="E26" s="23" t="n">
        <v>0.0127431106937798</v>
      </c>
      <c r="F26" s="24" t="n">
        <v>-10.2716750543856</v>
      </c>
      <c r="G26" s="23" t="n">
        <v>0.0222217912553456</v>
      </c>
      <c r="H26" s="24" t="n">
        <v>-9.5418446941649</v>
      </c>
      <c r="I26" s="23" t="n">
        <v>0.0256248492044471</v>
      </c>
      <c r="J26" s="24" t="n">
        <v>-7.82348286341634</v>
      </c>
      <c r="K26" s="23" t="n">
        <v>0.0385126400594517</v>
      </c>
      <c r="L26" s="11" t="str">
        <f aca="false">IF((E26&lt;0.05)&lt;&gt;(G26&lt;0.05),"Sí","No")</f>
        <v>No</v>
      </c>
    </row>
    <row r="27" customFormat="false" ht="15" hidden="false" customHeight="false" outlineLevel="0" collapsed="false">
      <c r="A27" s="11" t="s">
        <v>58</v>
      </c>
      <c r="B27" s="11" t="s">
        <v>59</v>
      </c>
      <c r="C27" s="11" t="s">
        <v>38</v>
      </c>
      <c r="D27" s="24" t="n">
        <v>-0.0998938071365918</v>
      </c>
      <c r="E27" s="23" t="n">
        <v>0.986181409863205</v>
      </c>
      <c r="F27" s="24" t="n">
        <v>0.727342895691635</v>
      </c>
      <c r="G27" s="23" t="n">
        <v>0.899737203102374</v>
      </c>
      <c r="H27" s="24" t="n">
        <v>1.23165630275925</v>
      </c>
      <c r="I27" s="23" t="n">
        <v>0.825584440443474</v>
      </c>
      <c r="J27" s="24" t="n">
        <v>-3.13863136376911</v>
      </c>
      <c r="K27" s="23" t="n">
        <v>0.497744692748546</v>
      </c>
      <c r="L27" s="11" t="str">
        <f aca="false">IF((E27&lt;0.05)&lt;&gt;(G27&lt;0.05),"Sí","No")</f>
        <v>No</v>
      </c>
    </row>
    <row r="28" customFormat="false" ht="15" hidden="false" customHeight="false" outlineLevel="0" collapsed="false">
      <c r="A28" s="11" t="s">
        <v>58</v>
      </c>
      <c r="B28" s="11" t="s">
        <v>59</v>
      </c>
      <c r="C28" s="11" t="s">
        <v>39</v>
      </c>
      <c r="D28" s="24" t="n">
        <v>25.745542356887</v>
      </c>
      <c r="E28" s="23" t="n">
        <v>3.24078065725998E-006</v>
      </c>
      <c r="F28" s="24" t="n">
        <v>26.0044910242106</v>
      </c>
      <c r="G28" s="23" t="n">
        <v>2.82112239581308E-006</v>
      </c>
      <c r="H28" s="24" t="n">
        <v>22.8962377234241</v>
      </c>
      <c r="I28" s="23" t="n">
        <v>5.33815231988101E-008</v>
      </c>
      <c r="J28" s="24" t="n">
        <v>20.3041694374175</v>
      </c>
      <c r="K28" s="23" t="n">
        <v>4.39773200396903E-009</v>
      </c>
      <c r="L28" s="11" t="str">
        <f aca="false">IF((E28&lt;0.05)&lt;&gt;(G28&lt;0.05),"Sí","No")</f>
        <v>No</v>
      </c>
    </row>
    <row r="29" customFormat="false" ht="15" hidden="false" customHeight="false" outlineLevel="0" collapsed="false">
      <c r="A29" s="11" t="s">
        <v>58</v>
      </c>
      <c r="B29" s="11" t="s">
        <v>59</v>
      </c>
      <c r="C29" s="11" t="s">
        <v>40</v>
      </c>
      <c r="D29" s="24" t="n">
        <v>6.17763165527823</v>
      </c>
      <c r="E29" s="23" t="n">
        <v>0.149275933616873</v>
      </c>
      <c r="F29" s="24" t="n">
        <v>7.06425888345461</v>
      </c>
      <c r="G29" s="23" t="n">
        <v>0.100023786395623</v>
      </c>
      <c r="H29" s="24" t="n">
        <v>6.68496510787568</v>
      </c>
      <c r="I29" s="23" t="n">
        <v>0.100798408531342</v>
      </c>
      <c r="J29" s="24" t="n">
        <v>-1.65515183137074</v>
      </c>
      <c r="K29" s="23" t="n">
        <v>0.613988772880086</v>
      </c>
      <c r="L29" s="11" t="str">
        <f aca="false">IF((E29&lt;0.05)&lt;&gt;(G29&lt;0.05),"Sí","No")</f>
        <v>No</v>
      </c>
    </row>
    <row r="30" customFormat="false" ht="15" hidden="false" customHeight="false" outlineLevel="0" collapsed="false">
      <c r="A30" s="11" t="s">
        <v>58</v>
      </c>
      <c r="B30" s="11" t="s">
        <v>59</v>
      </c>
      <c r="C30" s="11" t="s">
        <v>41</v>
      </c>
      <c r="D30" s="24" t="n">
        <v>-16.0825729947019</v>
      </c>
      <c r="E30" s="23" t="n">
        <v>0.000128470482744332</v>
      </c>
      <c r="F30" s="24" t="n">
        <v>-15.4295760958409</v>
      </c>
      <c r="G30" s="23" t="n">
        <v>0.000250656222381781</v>
      </c>
      <c r="H30" s="24" t="n">
        <v>-14.5728076012204</v>
      </c>
      <c r="I30" s="23" t="n">
        <v>0.000417955091285685</v>
      </c>
      <c r="J30" s="24" t="n">
        <v>-10.3672789883387</v>
      </c>
      <c r="K30" s="23" t="n">
        <v>0.00695671096732377</v>
      </c>
      <c r="L30" s="11" t="str">
        <f aca="false">IF((E30&lt;0.05)&lt;&gt;(G30&lt;0.05),"Sí","No")</f>
        <v>No</v>
      </c>
    </row>
    <row r="31" customFormat="false" ht="15" hidden="false" customHeight="false" outlineLevel="0" collapsed="false">
      <c r="A31" s="11" t="s">
        <v>58</v>
      </c>
      <c r="B31" s="11" t="s">
        <v>59</v>
      </c>
      <c r="C31" s="11" t="s">
        <v>42</v>
      </c>
      <c r="D31" s="24" t="n">
        <v>11.6899630334233</v>
      </c>
      <c r="E31" s="23" t="n">
        <v>0.00531298691920407</v>
      </c>
      <c r="F31" s="24" t="n">
        <v>12.2981875086024</v>
      </c>
      <c r="G31" s="23" t="n">
        <v>0.00340280411295351</v>
      </c>
      <c r="H31" s="24" t="n">
        <v>12.7485933706907</v>
      </c>
      <c r="I31" s="23" t="n">
        <v>0.00178570091665606</v>
      </c>
      <c r="J31" s="24" t="n">
        <v>10.6181613898512</v>
      </c>
      <c r="K31" s="23" t="n">
        <v>0.00153023271374774</v>
      </c>
      <c r="L31" s="11" t="str">
        <f aca="false">IF((E31&lt;0.05)&lt;&gt;(G31&lt;0.05),"Sí","No")</f>
        <v>No</v>
      </c>
    </row>
    <row r="32" customFormat="false" ht="15" hidden="false" customHeight="false" outlineLevel="0" collapsed="false">
      <c r="A32" s="11" t="s">
        <v>60</v>
      </c>
      <c r="B32" s="11" t="s">
        <v>61</v>
      </c>
      <c r="C32" s="11" t="s">
        <v>33</v>
      </c>
      <c r="D32" s="24" t="n">
        <v>-6.78904435795701</v>
      </c>
      <c r="E32" s="23" t="n">
        <v>0.0531804429713815</v>
      </c>
      <c r="F32" s="24" t="n">
        <v>-6.07381703495456</v>
      </c>
      <c r="G32" s="23" t="n">
        <v>0.0856580506259955</v>
      </c>
      <c r="H32" s="24" t="n">
        <v>-6.1028747749113</v>
      </c>
      <c r="I32" s="23" t="n">
        <v>0.0776685979376695</v>
      </c>
      <c r="J32" s="24" t="n">
        <v>-7.24864746512708</v>
      </c>
      <c r="K32" s="23" t="n">
        <v>0.0166650925584622</v>
      </c>
      <c r="L32" s="11" t="str">
        <f aca="false">IF((E32&lt;0.05)&lt;&gt;(G32&lt;0.05),"Sí","No")</f>
        <v>No</v>
      </c>
    </row>
    <row r="33" customFormat="false" ht="15" hidden="false" customHeight="false" outlineLevel="0" collapsed="false">
      <c r="A33" s="11" t="s">
        <v>60</v>
      </c>
      <c r="B33" s="11" t="s">
        <v>61</v>
      </c>
      <c r="C33" s="11" t="s">
        <v>34</v>
      </c>
      <c r="D33" s="24" t="n">
        <v>2.64141455771382</v>
      </c>
      <c r="E33" s="23" t="n">
        <v>0.698446729376126</v>
      </c>
      <c r="F33" s="24" t="n">
        <v>2.9093483841969</v>
      </c>
      <c r="G33" s="23" t="n">
        <v>0.670240179010764</v>
      </c>
      <c r="H33" s="24" t="n">
        <v>3.07205842813696</v>
      </c>
      <c r="I33" s="23" t="n">
        <v>0.651258099047306</v>
      </c>
      <c r="J33" s="24" t="n">
        <v>8.4609652317862</v>
      </c>
      <c r="K33" s="23" t="n">
        <v>0.101556262046447</v>
      </c>
      <c r="L33" s="11" t="str">
        <f aca="false">IF((E33&lt;0.05)&lt;&gt;(G33&lt;0.05),"Sí","No")</f>
        <v>No</v>
      </c>
    </row>
    <row r="34" customFormat="false" ht="15" hidden="false" customHeight="false" outlineLevel="0" collapsed="false">
      <c r="A34" s="11" t="s">
        <v>60</v>
      </c>
      <c r="B34" s="11" t="s">
        <v>61</v>
      </c>
      <c r="C34" s="11" t="s">
        <v>35</v>
      </c>
      <c r="D34" s="24" t="n">
        <v>-1.71051002171897</v>
      </c>
      <c r="E34" s="23" t="n">
        <v>0.621904281021076</v>
      </c>
      <c r="F34" s="24" t="n">
        <v>-1.48413776351075</v>
      </c>
      <c r="G34" s="23" t="n">
        <v>0.672643298383681</v>
      </c>
      <c r="H34" s="24" t="n">
        <v>-1.54678244167014</v>
      </c>
      <c r="I34" s="23" t="n">
        <v>0.642429643053392</v>
      </c>
      <c r="J34" s="24" t="n">
        <v>-3.04387407862121</v>
      </c>
      <c r="K34" s="23" t="n">
        <v>0.288162906661325</v>
      </c>
      <c r="L34" s="11" t="str">
        <f aca="false">IF((E34&lt;0.05)&lt;&gt;(G34&lt;0.05),"Sí","No")</f>
        <v>No</v>
      </c>
    </row>
    <row r="35" customFormat="false" ht="15" hidden="false" customHeight="false" outlineLevel="0" collapsed="false">
      <c r="A35" s="11" t="s">
        <v>60</v>
      </c>
      <c r="B35" s="11" t="s">
        <v>61</v>
      </c>
      <c r="C35" s="11" t="s">
        <v>36</v>
      </c>
      <c r="D35" s="24" t="n">
        <v>-6.29442706076517</v>
      </c>
      <c r="E35" s="23" t="n">
        <v>0.184856955658353</v>
      </c>
      <c r="F35" s="24" t="n">
        <v>-5.42799743475939</v>
      </c>
      <c r="G35" s="23" t="n">
        <v>0.254593348339147</v>
      </c>
      <c r="H35" s="24" t="n">
        <v>-9.53402606839306</v>
      </c>
      <c r="I35" s="23" t="n">
        <v>0.0193649023471536</v>
      </c>
      <c r="J35" s="24" t="n">
        <v>-13.78190843259</v>
      </c>
      <c r="K35" s="23" t="n">
        <v>3.74662449903413E-005</v>
      </c>
      <c r="L35" s="11" t="str">
        <f aca="false">IF((E35&lt;0.05)&lt;&gt;(G35&lt;0.05),"Sí","No")</f>
        <v>No</v>
      </c>
    </row>
    <row r="36" customFormat="false" ht="15" hidden="false" customHeight="false" outlineLevel="0" collapsed="false">
      <c r="A36" s="11" t="s">
        <v>60</v>
      </c>
      <c r="B36" s="11" t="s">
        <v>61</v>
      </c>
      <c r="C36" s="11" t="s">
        <v>37</v>
      </c>
      <c r="D36" s="24" t="n">
        <v>-3.01012672392916</v>
      </c>
      <c r="E36" s="23" t="n">
        <v>0.488601694713758</v>
      </c>
      <c r="F36" s="24" t="n">
        <v>-2.499610783617</v>
      </c>
      <c r="G36" s="23" t="n">
        <v>0.56775474684315</v>
      </c>
      <c r="H36" s="24" t="n">
        <v>-4.61973114217606</v>
      </c>
      <c r="I36" s="23" t="n">
        <v>0.190957603855578</v>
      </c>
      <c r="J36" s="24" t="n">
        <v>-2.56022411240386</v>
      </c>
      <c r="K36" s="23" t="n">
        <v>0.423411593245151</v>
      </c>
      <c r="L36" s="11" t="str">
        <f aca="false">IF((E36&lt;0.05)&lt;&gt;(G36&lt;0.05),"Sí","No")</f>
        <v>No</v>
      </c>
    </row>
    <row r="37" customFormat="false" ht="15" hidden="false" customHeight="false" outlineLevel="0" collapsed="false">
      <c r="A37" s="11" t="s">
        <v>60</v>
      </c>
      <c r="B37" s="11" t="s">
        <v>61</v>
      </c>
      <c r="C37" s="11" t="s">
        <v>38</v>
      </c>
      <c r="D37" s="24" t="n">
        <v>0.273768351288346</v>
      </c>
      <c r="E37" s="23" t="n">
        <v>0.956206604600489</v>
      </c>
      <c r="F37" s="24" t="n">
        <v>0.738724880490956</v>
      </c>
      <c r="G37" s="23" t="n">
        <v>0.882677581350222</v>
      </c>
      <c r="H37" s="24" t="n">
        <v>0.708285067766455</v>
      </c>
      <c r="I37" s="23" t="n">
        <v>0.886315195823903</v>
      </c>
      <c r="J37" s="24" t="n">
        <v>-3.15790409803486</v>
      </c>
      <c r="K37" s="23" t="n">
        <v>0.431573177195277</v>
      </c>
      <c r="L37" s="11" t="str">
        <f aca="false">IF((E37&lt;0.05)&lt;&gt;(G37&lt;0.05),"Sí","No")</f>
        <v>No</v>
      </c>
    </row>
    <row r="38" customFormat="false" ht="15" hidden="false" customHeight="false" outlineLevel="0" collapsed="false">
      <c r="A38" s="11" t="s">
        <v>60</v>
      </c>
      <c r="B38" s="11" t="s">
        <v>61</v>
      </c>
      <c r="C38" s="11" t="s">
        <v>39</v>
      </c>
      <c r="D38" s="24" t="n">
        <v>5.69946219943958</v>
      </c>
      <c r="E38" s="23" t="n">
        <v>0.14305942448495</v>
      </c>
      <c r="F38" s="24" t="n">
        <v>6.12503540173031</v>
      </c>
      <c r="G38" s="23" t="n">
        <v>0.118207740357773</v>
      </c>
      <c r="H38" s="24" t="n">
        <v>8.82277877278789</v>
      </c>
      <c r="I38" s="23" t="n">
        <v>0.0121906228890723</v>
      </c>
      <c r="J38" s="24" t="n">
        <v>9.75541379380056</v>
      </c>
      <c r="K38" s="23" t="n">
        <v>0.00119075701771709</v>
      </c>
      <c r="L38" s="11" t="str">
        <f aca="false">IF((E38&lt;0.05)&lt;&gt;(G38&lt;0.05),"Sí","No")</f>
        <v>No</v>
      </c>
    </row>
    <row r="39" customFormat="false" ht="15" hidden="false" customHeight="false" outlineLevel="0" collapsed="false">
      <c r="A39" s="11" t="s">
        <v>60</v>
      </c>
      <c r="B39" s="11" t="s">
        <v>61</v>
      </c>
      <c r="C39" s="11" t="s">
        <v>40</v>
      </c>
      <c r="D39" s="24" t="n">
        <v>7.49621470082953</v>
      </c>
      <c r="E39" s="23" t="n">
        <v>0.0262306785912182</v>
      </c>
      <c r="F39" s="24" t="n">
        <v>8.00432629337083</v>
      </c>
      <c r="G39" s="23" t="n">
        <v>0.0189204511189773</v>
      </c>
      <c r="H39" s="24" t="n">
        <v>7.69215986135853</v>
      </c>
      <c r="I39" s="23" t="n">
        <v>0.0146779660587319</v>
      </c>
      <c r="J39" s="24" t="n">
        <v>6.13282657329493</v>
      </c>
      <c r="K39" s="23" t="n">
        <v>0.0170187957212778</v>
      </c>
      <c r="L39" s="11" t="str">
        <f aca="false">IF((E39&lt;0.05)&lt;&gt;(G39&lt;0.05),"Sí","No")</f>
        <v>No</v>
      </c>
    </row>
    <row r="40" customFormat="false" ht="15" hidden="false" customHeight="false" outlineLevel="0" collapsed="false">
      <c r="A40" s="11" t="s">
        <v>60</v>
      </c>
      <c r="B40" s="11" t="s">
        <v>61</v>
      </c>
      <c r="C40" s="11" t="s">
        <v>41</v>
      </c>
      <c r="D40" s="24" t="n">
        <v>-2.17826677815452</v>
      </c>
      <c r="E40" s="23" t="n">
        <v>0.541988717352824</v>
      </c>
      <c r="F40" s="24" t="n">
        <v>-1.78207621523354</v>
      </c>
      <c r="G40" s="23" t="n">
        <v>0.621591156551439</v>
      </c>
      <c r="H40" s="24" t="n">
        <v>-1.49060492235748</v>
      </c>
      <c r="I40" s="23" t="n">
        <v>0.667252774867888</v>
      </c>
      <c r="J40" s="24" t="n">
        <v>-0.195062517593116</v>
      </c>
      <c r="K40" s="23" t="n">
        <v>0.950537013912798</v>
      </c>
      <c r="L40" s="11" t="str">
        <f aca="false">IF((E40&lt;0.05)&lt;&gt;(G40&lt;0.05),"Sí","No")</f>
        <v>No</v>
      </c>
    </row>
    <row r="41" customFormat="false" ht="15" hidden="false" customHeight="false" outlineLevel="0" collapsed="false">
      <c r="A41" s="11" t="s">
        <v>60</v>
      </c>
      <c r="B41" s="11" t="s">
        <v>61</v>
      </c>
      <c r="C41" s="11" t="s">
        <v>42</v>
      </c>
      <c r="D41" s="24" t="n">
        <v>11.7064192527008</v>
      </c>
      <c r="E41" s="23" t="n">
        <v>0.0013556790204111</v>
      </c>
      <c r="F41" s="24" t="n">
        <v>11.9500783515762</v>
      </c>
      <c r="G41" s="23" t="n">
        <v>0.00118102231336169</v>
      </c>
      <c r="H41" s="24" t="n">
        <v>12.4515758900891</v>
      </c>
      <c r="I41" s="23" t="n">
        <v>0.000518083165424363</v>
      </c>
      <c r="J41" s="24" t="n">
        <v>9.09422027161673</v>
      </c>
      <c r="K41" s="23" t="n">
        <v>0.0018304977446287</v>
      </c>
      <c r="L41" s="11" t="str">
        <f aca="false">IF((E41&lt;0.05)&lt;&gt;(G41&lt;0.05),"Sí","No")</f>
        <v>No</v>
      </c>
    </row>
    <row r="42" customFormat="false" ht="15" hidden="false" customHeight="false" outlineLevel="0" collapsed="false">
      <c r="A42" s="11" t="s">
        <v>62</v>
      </c>
      <c r="B42" s="11" t="s">
        <v>63</v>
      </c>
      <c r="C42" s="11" t="s">
        <v>33</v>
      </c>
      <c r="D42" s="24" t="n">
        <v>-3.97988655325746</v>
      </c>
      <c r="E42" s="23" t="n">
        <v>0.276249562265631</v>
      </c>
      <c r="F42" s="24" t="n">
        <v>-3.59955147290019</v>
      </c>
      <c r="G42" s="23" t="n">
        <v>0.32885492052843</v>
      </c>
      <c r="H42" s="24" t="n">
        <v>-3.7472591153625</v>
      </c>
      <c r="I42" s="23" t="n">
        <v>0.276281708805222</v>
      </c>
      <c r="J42" s="24" t="n">
        <v>-3.40278358247269</v>
      </c>
      <c r="K42" s="23" t="n">
        <v>0.243611201821202</v>
      </c>
      <c r="L42" s="11" t="str">
        <f aca="false">IF((E42&lt;0.05)&lt;&gt;(G42&lt;0.05),"Sí","No")</f>
        <v>No</v>
      </c>
    </row>
    <row r="43" customFormat="false" ht="15" hidden="false" customHeight="false" outlineLevel="0" collapsed="false">
      <c r="A43" s="11" t="s">
        <v>62</v>
      </c>
      <c r="B43" s="11" t="s">
        <v>63</v>
      </c>
      <c r="C43" s="11" t="s">
        <v>34</v>
      </c>
      <c r="D43" s="24" t="n">
        <v>-8.00246670683781</v>
      </c>
      <c r="E43" s="23" t="n">
        <v>0.284201423085477</v>
      </c>
      <c r="F43" s="24" t="n">
        <v>-7.94949871418993</v>
      </c>
      <c r="G43" s="23" t="n">
        <v>0.288469242679542</v>
      </c>
      <c r="H43" s="24" t="n">
        <v>-7.28677852741482</v>
      </c>
      <c r="I43" s="23" t="n">
        <v>0.328034967922228</v>
      </c>
      <c r="J43" s="24" t="n">
        <v>-0.711538976884951</v>
      </c>
      <c r="K43" s="23" t="n">
        <v>0.901749068575568</v>
      </c>
      <c r="L43" s="11" t="str">
        <f aca="false">IF((E43&lt;0.05)&lt;&gt;(G43&lt;0.05),"Sí","No")</f>
        <v>No</v>
      </c>
    </row>
    <row r="44" customFormat="false" ht="15" hidden="false" customHeight="false" outlineLevel="0" collapsed="false">
      <c r="A44" s="11" t="s">
        <v>62</v>
      </c>
      <c r="B44" s="11" t="s">
        <v>63</v>
      </c>
      <c r="C44" s="11" t="s">
        <v>35</v>
      </c>
      <c r="D44" s="24" t="n">
        <v>-1.72421004747534</v>
      </c>
      <c r="E44" s="23" t="n">
        <v>0.63629703191965</v>
      </c>
      <c r="F44" s="24" t="n">
        <v>-1.79311432300855</v>
      </c>
      <c r="G44" s="23" t="n">
        <v>0.627424280239792</v>
      </c>
      <c r="H44" s="24" t="n">
        <v>-1.76724690474392</v>
      </c>
      <c r="I44" s="23" t="n">
        <v>0.604406749497942</v>
      </c>
      <c r="J44" s="24" t="n">
        <v>-4.24152924742511</v>
      </c>
      <c r="K44" s="23" t="n">
        <v>0.12355894661199</v>
      </c>
      <c r="L44" s="11" t="str">
        <f aca="false">IF((E44&lt;0.05)&lt;&gt;(G44&lt;0.05),"Sí","No")</f>
        <v>No</v>
      </c>
    </row>
    <row r="45" customFormat="false" ht="15" hidden="false" customHeight="false" outlineLevel="0" collapsed="false">
      <c r="A45" s="11" t="s">
        <v>62</v>
      </c>
      <c r="B45" s="11" t="s">
        <v>63</v>
      </c>
      <c r="C45" s="11" t="s">
        <v>36</v>
      </c>
      <c r="D45" s="24" t="n">
        <v>3.8783241321619</v>
      </c>
      <c r="E45" s="23" t="n">
        <v>0.411743015188705</v>
      </c>
      <c r="F45" s="24" t="n">
        <v>4.43992859248521</v>
      </c>
      <c r="G45" s="23" t="n">
        <v>0.349770786511256</v>
      </c>
      <c r="H45" s="24" t="n">
        <v>1.71181507600846</v>
      </c>
      <c r="I45" s="23" t="n">
        <v>0.671806422575873</v>
      </c>
      <c r="J45" s="24" t="n">
        <v>-4.19716225704189</v>
      </c>
      <c r="K45" s="23" t="n">
        <v>0.190044948344074</v>
      </c>
      <c r="L45" s="11" t="str">
        <f aca="false">IF((E45&lt;0.05)&lt;&gt;(G45&lt;0.05),"Sí","No")</f>
        <v>No</v>
      </c>
    </row>
    <row r="46" customFormat="false" ht="15" hidden="false" customHeight="false" outlineLevel="0" collapsed="false">
      <c r="A46" s="11" t="s">
        <v>62</v>
      </c>
      <c r="B46" s="11" t="s">
        <v>63</v>
      </c>
      <c r="C46" s="11" t="s">
        <v>37</v>
      </c>
      <c r="D46" s="24" t="n">
        <v>-0.468264415801539</v>
      </c>
      <c r="E46" s="23" t="n">
        <v>0.915460249710654</v>
      </c>
      <c r="F46" s="24" t="n">
        <v>-0.311359058995925</v>
      </c>
      <c r="G46" s="23" t="n">
        <v>0.944178501820259</v>
      </c>
      <c r="H46" s="24" t="n">
        <v>-1.97368607191766</v>
      </c>
      <c r="I46" s="23" t="n">
        <v>0.563418091968754</v>
      </c>
      <c r="J46" s="24" t="n">
        <v>3.79812828894786</v>
      </c>
      <c r="K46" s="23" t="n">
        <v>0.22798523438505</v>
      </c>
      <c r="L46" s="11" t="str">
        <f aca="false">IF((E46&lt;0.05)&lt;&gt;(G46&lt;0.05),"Sí","No")</f>
        <v>No</v>
      </c>
    </row>
    <row r="47" customFormat="false" ht="15" hidden="false" customHeight="false" outlineLevel="0" collapsed="false">
      <c r="A47" s="11" t="s">
        <v>62</v>
      </c>
      <c r="B47" s="11" t="s">
        <v>63</v>
      </c>
      <c r="C47" s="11" t="s">
        <v>38</v>
      </c>
      <c r="D47" s="24" t="n">
        <v>-2.25167664051882</v>
      </c>
      <c r="E47" s="23" t="n">
        <v>0.646604857962679</v>
      </c>
      <c r="F47" s="24" t="n">
        <v>-2.10890320595475</v>
      </c>
      <c r="G47" s="23" t="n">
        <v>0.669265706012593</v>
      </c>
      <c r="H47" s="24" t="n">
        <v>-1.5180722151554</v>
      </c>
      <c r="I47" s="23" t="n">
        <v>0.755503801780718</v>
      </c>
      <c r="J47" s="24" t="n">
        <v>-3.28944530283663</v>
      </c>
      <c r="K47" s="23" t="n">
        <v>0.407371652887241</v>
      </c>
      <c r="L47" s="11" t="str">
        <f aca="false">IF((E47&lt;0.05)&lt;&gt;(G47&lt;0.05),"Sí","No")</f>
        <v>No</v>
      </c>
    </row>
    <row r="48" customFormat="false" ht="15" hidden="false" customHeight="false" outlineLevel="0" collapsed="false">
      <c r="A48" s="11" t="s">
        <v>62</v>
      </c>
      <c r="B48" s="11" t="s">
        <v>63</v>
      </c>
      <c r="C48" s="11" t="s">
        <v>39</v>
      </c>
      <c r="D48" s="24" t="n">
        <v>10.9696005614702</v>
      </c>
      <c r="E48" s="23" t="n">
        <v>0.0036373027751661</v>
      </c>
      <c r="F48" s="24" t="n">
        <v>10.9381735519518</v>
      </c>
      <c r="G48" s="23" t="n">
        <v>0.00406487218407373</v>
      </c>
      <c r="H48" s="24" t="n">
        <v>12.6125749522589</v>
      </c>
      <c r="I48" s="23" t="n">
        <v>0.000657763477984574</v>
      </c>
      <c r="J48" s="24" t="n">
        <v>11.6145626865964</v>
      </c>
      <c r="K48" s="23" t="n">
        <v>6.62361219228492E-005</v>
      </c>
      <c r="L48" s="11" t="str">
        <f aca="false">IF((E48&lt;0.05)&lt;&gt;(G48&lt;0.05),"Sí","No")</f>
        <v>No</v>
      </c>
    </row>
    <row r="49" customFormat="false" ht="15" hidden="false" customHeight="false" outlineLevel="0" collapsed="false">
      <c r="A49" s="11" t="s">
        <v>62</v>
      </c>
      <c r="B49" s="11" t="s">
        <v>63</v>
      </c>
      <c r="C49" s="11" t="s">
        <v>40</v>
      </c>
      <c r="D49" s="24" t="n">
        <v>-3.4597414475081</v>
      </c>
      <c r="E49" s="23" t="n">
        <v>0.311674361962575</v>
      </c>
      <c r="F49" s="24" t="n">
        <v>-3.30486865497914</v>
      </c>
      <c r="G49" s="23" t="n">
        <v>0.34036640769898</v>
      </c>
      <c r="H49" s="24" t="n">
        <v>-2.4025513736734</v>
      </c>
      <c r="I49" s="23" t="n">
        <v>0.474759428044221</v>
      </c>
      <c r="J49" s="24" t="n">
        <v>-3.83435803038206</v>
      </c>
      <c r="K49" s="23" t="n">
        <v>0.164512275344252</v>
      </c>
      <c r="L49" s="11" t="str">
        <f aca="false">IF((E49&lt;0.05)&lt;&gt;(G49&lt;0.05),"Sí","No")</f>
        <v>No</v>
      </c>
    </row>
    <row r="50" customFormat="false" ht="15" hidden="false" customHeight="false" outlineLevel="0" collapsed="false">
      <c r="A50" s="11" t="s">
        <v>62</v>
      </c>
      <c r="B50" s="11" t="s">
        <v>63</v>
      </c>
      <c r="C50" s="11" t="s">
        <v>41</v>
      </c>
      <c r="D50" s="24" t="n">
        <v>-5.59295550042483</v>
      </c>
      <c r="E50" s="23" t="n">
        <v>0.10705787789801</v>
      </c>
      <c r="F50" s="24" t="n">
        <v>-5.55909240188113</v>
      </c>
      <c r="G50" s="23" t="n">
        <v>0.114244612087952</v>
      </c>
      <c r="H50" s="24" t="n">
        <v>-4.74536835646302</v>
      </c>
      <c r="I50" s="23" t="n">
        <v>0.154352865224894</v>
      </c>
      <c r="J50" s="24" t="n">
        <v>-0.970489170885014</v>
      </c>
      <c r="K50" s="23" t="n">
        <v>0.752861145197341</v>
      </c>
      <c r="L50" s="11" t="str">
        <f aca="false">IF((E50&lt;0.05)&lt;&gt;(G50&lt;0.05),"Sí","No")</f>
        <v>No</v>
      </c>
    </row>
    <row r="51" customFormat="false" ht="15" hidden="false" customHeight="false" outlineLevel="0" collapsed="false">
      <c r="A51" s="11" t="s">
        <v>62</v>
      </c>
      <c r="B51" s="11" t="s">
        <v>63</v>
      </c>
      <c r="C51" s="11" t="s">
        <v>42</v>
      </c>
      <c r="D51" s="24" t="n">
        <v>3.62400679213415</v>
      </c>
      <c r="E51" s="23" t="n">
        <v>0.274715185964772</v>
      </c>
      <c r="F51" s="24" t="n">
        <v>3.70255443750236</v>
      </c>
      <c r="G51" s="23" t="n">
        <v>0.27015897351046</v>
      </c>
      <c r="H51" s="24" t="n">
        <v>4.60123952922054</v>
      </c>
      <c r="I51" s="23" t="n">
        <v>0.156824820511604</v>
      </c>
      <c r="J51" s="24" t="n">
        <v>6.94597567917099</v>
      </c>
      <c r="K51" s="23" t="n">
        <v>0.0127762949201421</v>
      </c>
      <c r="L51" s="11" t="str">
        <f aca="false">IF((E51&lt;0.05)&lt;&gt;(G51&lt;0.05),"Sí","No")</f>
        <v>No</v>
      </c>
    </row>
    <row r="52" customFormat="false" ht="15" hidden="false" customHeight="false" outlineLevel="0" collapsed="false">
      <c r="A52" s="11" t="s">
        <v>64</v>
      </c>
      <c r="B52" s="11" t="s">
        <v>65</v>
      </c>
      <c r="C52" s="11" t="s">
        <v>33</v>
      </c>
      <c r="D52" s="24" t="n">
        <v>0.942099196034656</v>
      </c>
      <c r="E52" s="23" t="n">
        <v>0.778777295478393</v>
      </c>
      <c r="F52" s="24" t="n">
        <v>1.60849510052831</v>
      </c>
      <c r="G52" s="23" t="n">
        <v>0.632689298563786</v>
      </c>
      <c r="H52" s="24" t="n">
        <v>0.215041870528256</v>
      </c>
      <c r="I52" s="23" t="n">
        <v>0.946173505084815</v>
      </c>
      <c r="J52" s="24" t="n">
        <v>-0.395305896713509</v>
      </c>
      <c r="K52" s="23" t="n">
        <v>0.881296213144217</v>
      </c>
      <c r="L52" s="11" t="str">
        <f aca="false">IF((E52&lt;0.05)&lt;&gt;(G52&lt;0.05),"Sí","No")</f>
        <v>No</v>
      </c>
    </row>
    <row r="53" customFormat="false" ht="15" hidden="false" customHeight="false" outlineLevel="0" collapsed="false">
      <c r="A53" s="11" t="s">
        <v>64</v>
      </c>
      <c r="B53" s="11" t="s">
        <v>65</v>
      </c>
      <c r="C53" s="11" t="s">
        <v>34</v>
      </c>
      <c r="D53" s="24" t="n">
        <v>-1.46889099535525</v>
      </c>
      <c r="E53" s="23" t="n">
        <v>0.812020807441365</v>
      </c>
      <c r="F53" s="24" t="n">
        <v>-1.1956262040781</v>
      </c>
      <c r="G53" s="23" t="n">
        <v>0.846679083951747</v>
      </c>
      <c r="H53" s="24" t="n">
        <v>-1.62754207908921</v>
      </c>
      <c r="I53" s="23" t="n">
        <v>0.79186021149795</v>
      </c>
      <c r="J53" s="24" t="n">
        <v>7.31893680398843</v>
      </c>
      <c r="K53" s="23" t="n">
        <v>0.125604290591157</v>
      </c>
      <c r="L53" s="11" t="str">
        <f aca="false">IF((E53&lt;0.05)&lt;&gt;(G53&lt;0.05),"Sí","No")</f>
        <v>No</v>
      </c>
    </row>
    <row r="54" customFormat="false" ht="15" hidden="false" customHeight="false" outlineLevel="0" collapsed="false">
      <c r="A54" s="11" t="s">
        <v>64</v>
      </c>
      <c r="B54" s="11" t="s">
        <v>65</v>
      </c>
      <c r="C54" s="11" t="s">
        <v>35</v>
      </c>
      <c r="D54" s="24" t="n">
        <v>-0.64024004923562</v>
      </c>
      <c r="E54" s="23" t="n">
        <v>0.831882320426383</v>
      </c>
      <c r="F54" s="24" t="n">
        <v>-0.500209084967677</v>
      </c>
      <c r="G54" s="23" t="n">
        <v>0.869260832138257</v>
      </c>
      <c r="H54" s="24" t="n">
        <v>-1.16233367721021</v>
      </c>
      <c r="I54" s="23" t="n">
        <v>0.688055403953519</v>
      </c>
      <c r="J54" s="24" t="n">
        <v>-0.753445253365826</v>
      </c>
      <c r="K54" s="23" t="n">
        <v>0.771582635129685</v>
      </c>
      <c r="L54" s="11" t="str">
        <f aca="false">IF((E54&lt;0.05)&lt;&gt;(G54&lt;0.05),"Sí","No")</f>
        <v>No</v>
      </c>
    </row>
    <row r="55" customFormat="false" ht="15" hidden="false" customHeight="false" outlineLevel="0" collapsed="false">
      <c r="A55" s="11" t="s">
        <v>64</v>
      </c>
      <c r="B55" s="11" t="s">
        <v>65</v>
      </c>
      <c r="C55" s="11" t="s">
        <v>36</v>
      </c>
      <c r="D55" s="24" t="n">
        <v>-2.09697775698502</v>
      </c>
      <c r="E55" s="23" t="n">
        <v>0.615349290563968</v>
      </c>
      <c r="F55" s="24" t="n">
        <v>-1.12785050607182</v>
      </c>
      <c r="G55" s="23" t="n">
        <v>0.787197756749931</v>
      </c>
      <c r="H55" s="24" t="n">
        <v>-2.82094682074141</v>
      </c>
      <c r="I55" s="23" t="n">
        <v>0.45915925939167</v>
      </c>
      <c r="J55" s="24" t="n">
        <v>-6.66525264829327</v>
      </c>
      <c r="K55" s="23" t="n">
        <v>0.0353455465372835</v>
      </c>
      <c r="L55" s="11" t="str">
        <f aca="false">IF((E55&lt;0.05)&lt;&gt;(G55&lt;0.05),"Sí","No")</f>
        <v>No</v>
      </c>
    </row>
    <row r="56" customFormat="false" ht="15" hidden="false" customHeight="false" outlineLevel="0" collapsed="false">
      <c r="A56" s="11" t="s">
        <v>64</v>
      </c>
      <c r="B56" s="11" t="s">
        <v>65</v>
      </c>
      <c r="C56" s="11" t="s">
        <v>37</v>
      </c>
      <c r="D56" s="24" t="n">
        <v>-2.86677922627052</v>
      </c>
      <c r="E56" s="23" t="n">
        <v>0.388765649546327</v>
      </c>
      <c r="F56" s="24" t="n">
        <v>-2.31622076719846</v>
      </c>
      <c r="G56" s="23" t="n">
        <v>0.488859628169159</v>
      </c>
      <c r="H56" s="24" t="n">
        <v>-2.40129609535144</v>
      </c>
      <c r="I56" s="23" t="n">
        <v>0.465365113622578</v>
      </c>
      <c r="J56" s="24" t="n">
        <v>0.346150649709725</v>
      </c>
      <c r="K56" s="23" t="n">
        <v>0.908719842151301</v>
      </c>
      <c r="L56" s="11" t="str">
        <f aca="false">IF((E56&lt;0.05)&lt;&gt;(G56&lt;0.05),"Sí","No")</f>
        <v>No</v>
      </c>
    </row>
    <row r="57" customFormat="false" ht="15" hidden="false" customHeight="false" outlineLevel="0" collapsed="false">
      <c r="A57" s="11" t="s">
        <v>64</v>
      </c>
      <c r="B57" s="11" t="s">
        <v>65</v>
      </c>
      <c r="C57" s="11" t="s">
        <v>38</v>
      </c>
      <c r="D57" s="24" t="n">
        <v>-8.76688509705955</v>
      </c>
      <c r="E57" s="23" t="n">
        <v>0.0742835368608909</v>
      </c>
      <c r="F57" s="24" t="n">
        <v>-8.27890634169689</v>
      </c>
      <c r="G57" s="23" t="n">
        <v>0.0925100511101011</v>
      </c>
      <c r="H57" s="24" t="n">
        <v>-8.56175035674703</v>
      </c>
      <c r="I57" s="23" t="n">
        <v>0.0797794221634556</v>
      </c>
      <c r="J57" s="24" t="n">
        <v>-13.2436890511208</v>
      </c>
      <c r="K57" s="23" t="n">
        <v>0.000523899070717139</v>
      </c>
      <c r="L57" s="11" t="str">
        <f aca="false">IF((E57&lt;0.05)&lt;&gt;(G57&lt;0.05),"Sí","No")</f>
        <v>No</v>
      </c>
    </row>
    <row r="58" customFormat="false" ht="15" hidden="false" customHeight="false" outlineLevel="0" collapsed="false">
      <c r="A58" s="11" t="s">
        <v>64</v>
      </c>
      <c r="B58" s="11" t="s">
        <v>65</v>
      </c>
      <c r="C58" s="11" t="s">
        <v>39</v>
      </c>
      <c r="D58" s="24" t="n">
        <v>5.39081148496443</v>
      </c>
      <c r="E58" s="23" t="n">
        <v>0.137803309598721</v>
      </c>
      <c r="F58" s="24" t="n">
        <v>5.83354292920025</v>
      </c>
      <c r="G58" s="23" t="n">
        <v>0.109790082620443</v>
      </c>
      <c r="H58" s="24" t="n">
        <v>7.51201449632806</v>
      </c>
      <c r="I58" s="23" t="n">
        <v>0.026419944144369</v>
      </c>
      <c r="J58" s="24" t="n">
        <v>7.13174519225074</v>
      </c>
      <c r="K58" s="23" t="n">
        <v>0.0102056028411589</v>
      </c>
      <c r="L58" s="11" t="str">
        <f aca="false">IF((E58&lt;0.05)&lt;&gt;(G58&lt;0.05),"Sí","No")</f>
        <v>No</v>
      </c>
    </row>
    <row r="59" customFormat="false" ht="15" hidden="false" customHeight="false" outlineLevel="0" collapsed="false">
      <c r="A59" s="11" t="s">
        <v>64</v>
      </c>
      <c r="B59" s="11" t="s">
        <v>65</v>
      </c>
      <c r="C59" s="11" t="s">
        <v>40</v>
      </c>
      <c r="D59" s="24" t="n">
        <v>-2.71135147415903</v>
      </c>
      <c r="E59" s="23" t="n">
        <v>0.357969819898211</v>
      </c>
      <c r="F59" s="24" t="n">
        <v>-2.17947710965242</v>
      </c>
      <c r="G59" s="23" t="n">
        <v>0.462987227642102</v>
      </c>
      <c r="H59" s="24" t="n">
        <v>-2.56663687098904</v>
      </c>
      <c r="I59" s="23" t="n">
        <v>0.380633048927541</v>
      </c>
      <c r="J59" s="24" t="n">
        <v>-3.90421603872565</v>
      </c>
      <c r="K59" s="23" t="n">
        <v>0.122931283544681</v>
      </c>
      <c r="L59" s="11" t="str">
        <f aca="false">IF((E59&lt;0.05)&lt;&gt;(G59&lt;0.05),"Sí","No")</f>
        <v>No</v>
      </c>
    </row>
    <row r="60" customFormat="false" ht="15" hidden="false" customHeight="false" outlineLevel="0" collapsed="false">
      <c r="A60" s="11" t="s">
        <v>64</v>
      </c>
      <c r="B60" s="11" t="s">
        <v>65</v>
      </c>
      <c r="C60" s="11" t="s">
        <v>41</v>
      </c>
      <c r="D60" s="24" t="n">
        <v>-4.14690338037506</v>
      </c>
      <c r="E60" s="23" t="n">
        <v>0.200447204796339</v>
      </c>
      <c r="F60" s="24" t="n">
        <v>-3.71699213027312</v>
      </c>
      <c r="G60" s="23" t="n">
        <v>0.254036424107242</v>
      </c>
      <c r="H60" s="24" t="n">
        <v>-4.22563966597786</v>
      </c>
      <c r="I60" s="23" t="n">
        <v>0.180406640845178</v>
      </c>
      <c r="J60" s="24" t="n">
        <v>-3.19251007173726</v>
      </c>
      <c r="K60" s="23" t="n">
        <v>0.266673788831734</v>
      </c>
      <c r="L60" s="11" t="str">
        <f aca="false">IF((E60&lt;0.05)&lt;&gt;(G60&lt;0.05),"Sí","No")</f>
        <v>No</v>
      </c>
    </row>
    <row r="61" customFormat="false" ht="15" hidden="false" customHeight="false" outlineLevel="0" collapsed="false">
      <c r="A61" s="11" t="s">
        <v>64</v>
      </c>
      <c r="B61" s="11" t="s">
        <v>65</v>
      </c>
      <c r="C61" s="11" t="s">
        <v>42</v>
      </c>
      <c r="D61" s="24" t="n">
        <v>13.5534362137317</v>
      </c>
      <c r="E61" s="23" t="n">
        <v>2.52241334899342E-005</v>
      </c>
      <c r="F61" s="24" t="n">
        <v>13.9133834342109</v>
      </c>
      <c r="G61" s="23" t="n">
        <v>1.67663355065692E-005</v>
      </c>
      <c r="H61" s="24" t="n">
        <v>13.58823354831</v>
      </c>
      <c r="I61" s="23" t="n">
        <v>2.01359071820192E-005</v>
      </c>
      <c r="J61" s="24" t="n">
        <v>12.0934823073126</v>
      </c>
      <c r="K61" s="23" t="n">
        <v>2.41539967349329E-006</v>
      </c>
      <c r="L61" s="11" t="str">
        <f aca="false">IF((E61&lt;0.05)&lt;&gt;(G61&lt;0.05),"Sí","No")</f>
        <v>No</v>
      </c>
    </row>
    <row r="62" customFormat="false" ht="15" hidden="false" customHeight="false" outlineLevel="0" collapsed="false">
      <c r="A62" s="11" t="s">
        <v>66</v>
      </c>
      <c r="B62" s="11" t="s">
        <v>67</v>
      </c>
      <c r="C62" s="11" t="s">
        <v>33</v>
      </c>
      <c r="D62" s="24" t="n">
        <v>-7.83029940262631</v>
      </c>
      <c r="E62" s="23" t="n">
        <v>0.0568100896945763</v>
      </c>
      <c r="F62" s="24" t="n">
        <v>-8.71096384678912</v>
      </c>
      <c r="G62" s="23" t="n">
        <v>0.034650047928659</v>
      </c>
      <c r="H62" s="24" t="n">
        <v>-7.91631512194255</v>
      </c>
      <c r="I62" s="23" t="n">
        <v>0.0501239855885362</v>
      </c>
      <c r="J62" s="24" t="n">
        <v>-9.93062965388223</v>
      </c>
      <c r="K62" s="23" t="n">
        <v>0.00386909250593424</v>
      </c>
      <c r="L62" s="11" t="str">
        <f aca="false">IF((E62&lt;0.05)&lt;&gt;(G62&lt;0.05),"Sí","No")</f>
        <v>Sí</v>
      </c>
    </row>
    <row r="63" customFormat="false" ht="15" hidden="false" customHeight="false" outlineLevel="0" collapsed="false">
      <c r="A63" s="11" t="s">
        <v>66</v>
      </c>
      <c r="B63" s="11" t="s">
        <v>67</v>
      </c>
      <c r="C63" s="11" t="s">
        <v>34</v>
      </c>
      <c r="D63" s="24" t="n">
        <v>-11.7398277405884</v>
      </c>
      <c r="E63" s="23" t="n">
        <v>0.149172930999654</v>
      </c>
      <c r="F63" s="24" t="n">
        <v>-13.2661617629353</v>
      </c>
      <c r="G63" s="23" t="n">
        <v>0.103426172559815</v>
      </c>
      <c r="H63" s="24" t="n">
        <v>-11.2495369911661</v>
      </c>
      <c r="I63" s="23" t="n">
        <v>0.166482105759116</v>
      </c>
      <c r="J63" s="24" t="n">
        <v>-7.51375532647474</v>
      </c>
      <c r="K63" s="23" t="n">
        <v>0.240881215333466</v>
      </c>
      <c r="L63" s="11" t="str">
        <f aca="false">IF((E63&lt;0.05)&lt;&gt;(G63&lt;0.05),"Sí","No")</f>
        <v>No</v>
      </c>
    </row>
    <row r="64" customFormat="false" ht="15" hidden="false" customHeight="false" outlineLevel="0" collapsed="false">
      <c r="A64" s="11" t="s">
        <v>66</v>
      </c>
      <c r="B64" s="11" t="s">
        <v>67</v>
      </c>
      <c r="C64" s="11" t="s">
        <v>35</v>
      </c>
      <c r="D64" s="24" t="n">
        <v>4.18556059139633</v>
      </c>
      <c r="E64" s="23" t="n">
        <v>0.197511145768075</v>
      </c>
      <c r="F64" s="24" t="n">
        <v>2.87645278517498</v>
      </c>
      <c r="G64" s="23" t="n">
        <v>0.381113073009038</v>
      </c>
      <c r="H64" s="24" t="n">
        <v>4.55348748218834</v>
      </c>
      <c r="I64" s="23" t="n">
        <v>0.157423110954067</v>
      </c>
      <c r="J64" s="24" t="n">
        <v>3.32060603933936</v>
      </c>
      <c r="K64" s="23" t="n">
        <v>0.252795387651086</v>
      </c>
      <c r="L64" s="11" t="str">
        <f aca="false">IF((E64&lt;0.05)&lt;&gt;(G64&lt;0.05),"Sí","No")</f>
        <v>No</v>
      </c>
    </row>
    <row r="65" customFormat="false" ht="15" hidden="false" customHeight="false" outlineLevel="0" collapsed="false">
      <c r="A65" s="11" t="s">
        <v>66</v>
      </c>
      <c r="B65" s="11" t="s">
        <v>67</v>
      </c>
      <c r="C65" s="11" t="s">
        <v>36</v>
      </c>
      <c r="D65" s="24" t="n">
        <v>-1.27351297986405</v>
      </c>
      <c r="E65" s="23" t="n">
        <v>0.758628211543426</v>
      </c>
      <c r="F65" s="24" t="n">
        <v>-3.15468608034175</v>
      </c>
      <c r="G65" s="23" t="n">
        <v>0.448265077918826</v>
      </c>
      <c r="H65" s="24" t="n">
        <v>-1.23650278669264</v>
      </c>
      <c r="I65" s="23" t="n">
        <v>0.740314786406826</v>
      </c>
      <c r="J65" s="24" t="n">
        <v>-1.24547514084547</v>
      </c>
      <c r="K65" s="23" t="n">
        <v>0.689284050916091</v>
      </c>
      <c r="L65" s="11" t="str">
        <f aca="false">IF((E65&lt;0.05)&lt;&gt;(G65&lt;0.05),"Sí","No")</f>
        <v>No</v>
      </c>
    </row>
    <row r="66" customFormat="false" ht="15" hidden="false" customHeight="false" outlineLevel="0" collapsed="false">
      <c r="A66" s="11" t="s">
        <v>66</v>
      </c>
      <c r="B66" s="11" t="s">
        <v>67</v>
      </c>
      <c r="C66" s="11" t="s">
        <v>37</v>
      </c>
      <c r="D66" s="24" t="n">
        <v>2.86998993834189</v>
      </c>
      <c r="E66" s="23" t="n">
        <v>0.508618781521598</v>
      </c>
      <c r="F66" s="24" t="n">
        <v>1.01034605730363</v>
      </c>
      <c r="G66" s="23" t="n">
        <v>0.816774425567447</v>
      </c>
      <c r="H66" s="24" t="n">
        <v>2.28372005497083</v>
      </c>
      <c r="I66" s="23" t="n">
        <v>0.588031976598406</v>
      </c>
      <c r="J66" s="24" t="n">
        <v>7.23387051248683</v>
      </c>
      <c r="K66" s="23" t="n">
        <v>0.0329560880286627</v>
      </c>
      <c r="L66" s="11" t="str">
        <f aca="false">IF((E66&lt;0.05)&lt;&gt;(G66&lt;0.05),"Sí","No")</f>
        <v>No</v>
      </c>
    </row>
    <row r="67" customFormat="false" ht="15" hidden="false" customHeight="false" outlineLevel="0" collapsed="false">
      <c r="A67" s="11" t="s">
        <v>66</v>
      </c>
      <c r="B67" s="11" t="s">
        <v>67</v>
      </c>
      <c r="C67" s="11" t="s">
        <v>38</v>
      </c>
      <c r="D67" s="24" t="n">
        <v>-11.9666733679254</v>
      </c>
      <c r="E67" s="23" t="n">
        <v>0.0224989489720486</v>
      </c>
      <c r="F67" s="24" t="n">
        <v>-13.5250977854001</v>
      </c>
      <c r="G67" s="23" t="n">
        <v>0.0100788642353721</v>
      </c>
      <c r="H67" s="24" t="n">
        <v>-11.4649810828314</v>
      </c>
      <c r="I67" s="23" t="n">
        <v>0.0283979114730836</v>
      </c>
      <c r="J67" s="24" t="n">
        <v>-8.35338217646833</v>
      </c>
      <c r="K67" s="23" t="n">
        <v>0.0456643409419654</v>
      </c>
      <c r="L67" s="11" t="str">
        <f aca="false">IF((E67&lt;0.05)&lt;&gt;(G67&lt;0.05),"Sí","No")</f>
        <v>No</v>
      </c>
    </row>
    <row r="68" customFormat="false" ht="15" hidden="false" customHeight="false" outlineLevel="0" collapsed="false">
      <c r="A68" s="11" t="s">
        <v>66</v>
      </c>
      <c r="B68" s="11" t="s">
        <v>67</v>
      </c>
      <c r="C68" s="11" t="s">
        <v>39</v>
      </c>
      <c r="D68" s="24" t="n">
        <v>0.510907754747511</v>
      </c>
      <c r="E68" s="23" t="n">
        <v>0.909849813289268</v>
      </c>
      <c r="F68" s="24" t="n">
        <v>-1.12318120803725</v>
      </c>
      <c r="G68" s="23" t="n">
        <v>0.803994371312279</v>
      </c>
      <c r="H68" s="24" t="n">
        <v>-0.0735628697639087</v>
      </c>
      <c r="I68" s="23" t="n">
        <v>0.986709069683581</v>
      </c>
      <c r="J68" s="24" t="n">
        <v>-4.85649517683591</v>
      </c>
      <c r="K68" s="23" t="n">
        <v>0.207353268184048</v>
      </c>
      <c r="L68" s="11" t="str">
        <f aca="false">IF((E68&lt;0.05)&lt;&gt;(G68&lt;0.05),"Sí","No")</f>
        <v>No</v>
      </c>
    </row>
    <row r="69" customFormat="false" ht="15" hidden="false" customHeight="false" outlineLevel="0" collapsed="false">
      <c r="A69" s="11" t="s">
        <v>66</v>
      </c>
      <c r="B69" s="11" t="s">
        <v>67</v>
      </c>
      <c r="C69" s="11" t="s">
        <v>40</v>
      </c>
      <c r="D69" s="24" t="n">
        <v>-5.64263681078142</v>
      </c>
      <c r="E69" s="23" t="n">
        <v>0.146742713397702</v>
      </c>
      <c r="F69" s="24" t="n">
        <v>-7.44593523640684</v>
      </c>
      <c r="G69" s="23" t="n">
        <v>0.05682965074095</v>
      </c>
      <c r="H69" s="24" t="n">
        <v>-4.75099626883895</v>
      </c>
      <c r="I69" s="23" t="n">
        <v>0.191161638903366</v>
      </c>
      <c r="J69" s="24" t="n">
        <v>-3.74600088739466</v>
      </c>
      <c r="K69" s="23" t="n">
        <v>0.200577338845302</v>
      </c>
      <c r="L69" s="11" t="str">
        <f aca="false">IF((E69&lt;0.05)&lt;&gt;(G69&lt;0.05),"Sí","No")</f>
        <v>No</v>
      </c>
    </row>
    <row r="70" customFormat="false" ht="15" hidden="false" customHeight="false" outlineLevel="0" collapsed="false">
      <c r="A70" s="11" t="s">
        <v>66</v>
      </c>
      <c r="B70" s="11" t="s">
        <v>67</v>
      </c>
      <c r="C70" s="11" t="s">
        <v>41</v>
      </c>
      <c r="D70" s="24" t="n">
        <v>8.35915320444716</v>
      </c>
      <c r="E70" s="23" t="n">
        <v>0.0339162075861197</v>
      </c>
      <c r="F70" s="24" t="n">
        <v>6.56939891386155</v>
      </c>
      <c r="G70" s="23" t="n">
        <v>0.0975198081884946</v>
      </c>
      <c r="H70" s="24" t="n">
        <v>8.03257719518266</v>
      </c>
      <c r="I70" s="23" t="n">
        <v>0.0399182251131094</v>
      </c>
      <c r="J70" s="24" t="n">
        <v>5.66649757773546</v>
      </c>
      <c r="K70" s="23" t="n">
        <v>0.101368176026391</v>
      </c>
      <c r="L70" s="11" t="str">
        <f aca="false">IF((E70&lt;0.05)&lt;&gt;(G70&lt;0.05),"Sí","No")</f>
        <v>Sí</v>
      </c>
    </row>
    <row r="71" customFormat="false" ht="15" hidden="false" customHeight="false" outlineLevel="0" collapsed="false">
      <c r="A71" s="11" t="s">
        <v>66</v>
      </c>
      <c r="B71" s="11" t="s">
        <v>67</v>
      </c>
      <c r="C71" s="11" t="s">
        <v>42</v>
      </c>
      <c r="D71" s="24" t="n">
        <v>15.0015220146842</v>
      </c>
      <c r="E71" s="23" t="n">
        <v>0.00125839429420697</v>
      </c>
      <c r="F71" s="24" t="n">
        <v>13.3721225403748</v>
      </c>
      <c r="G71" s="23" t="n">
        <v>0.00415130953385923</v>
      </c>
      <c r="H71" s="24" t="n">
        <v>15.5217809391018</v>
      </c>
      <c r="I71" s="23" t="n">
        <v>0.000811862746790571</v>
      </c>
      <c r="J71" s="24" t="n">
        <v>14.5600436722627</v>
      </c>
      <c r="K71" s="23" t="n">
        <v>0.000151963935015549</v>
      </c>
      <c r="L71" s="11" t="str">
        <f aca="false">IF((E71&lt;0.05)&lt;&gt;(G71&lt;0.05),"Sí","No")</f>
        <v>No</v>
      </c>
    </row>
    <row r="72" customFormat="false" ht="15" hidden="false" customHeight="false" outlineLevel="0" collapsed="false">
      <c r="A72" s="11" t="s">
        <v>68</v>
      </c>
      <c r="B72" s="11" t="s">
        <v>69</v>
      </c>
      <c r="C72" s="11" t="s">
        <v>33</v>
      </c>
      <c r="D72" s="24" t="n">
        <v>-3.99756264877367</v>
      </c>
      <c r="E72" s="23" t="n">
        <v>0.155083186900043</v>
      </c>
      <c r="F72" s="24" t="n">
        <v>-3.48177107851362</v>
      </c>
      <c r="G72" s="23" t="n">
        <v>0.217108101279578</v>
      </c>
      <c r="H72" s="24" t="n">
        <v>-4.11486568962967</v>
      </c>
      <c r="I72" s="23" t="n">
        <v>0.141725171091023</v>
      </c>
      <c r="J72" s="24" t="n">
        <v>-3.89841195441791</v>
      </c>
      <c r="K72" s="23" t="n">
        <v>0.142991482282941</v>
      </c>
      <c r="L72" s="11" t="str">
        <f aca="false">IF((E72&lt;0.05)&lt;&gt;(G72&lt;0.05),"Sí","No")</f>
        <v>No</v>
      </c>
    </row>
    <row r="73" customFormat="false" ht="15" hidden="false" customHeight="false" outlineLevel="0" collapsed="false">
      <c r="A73" s="11" t="s">
        <v>68</v>
      </c>
      <c r="B73" s="11" t="s">
        <v>69</v>
      </c>
      <c r="C73" s="11" t="s">
        <v>34</v>
      </c>
      <c r="D73" s="24" t="n">
        <v>21.1006491482991</v>
      </c>
      <c r="E73" s="23" t="n">
        <v>0.000442959707231204</v>
      </c>
      <c r="F73" s="24" t="n">
        <v>21.192211275503</v>
      </c>
      <c r="G73" s="23" t="n">
        <v>0.000424966075664281</v>
      </c>
      <c r="H73" s="24" t="n">
        <v>20.8754443469448</v>
      </c>
      <c r="I73" s="23" t="n">
        <v>0.000503431948335944</v>
      </c>
      <c r="J73" s="24" t="n">
        <v>20.960386280559</v>
      </c>
      <c r="K73" s="23" t="n">
        <v>4.12165085597492E-006</v>
      </c>
      <c r="L73" s="11" t="str">
        <f aca="false">IF((E73&lt;0.05)&lt;&gt;(G73&lt;0.05),"Sí","No")</f>
        <v>No</v>
      </c>
    </row>
    <row r="74" customFormat="false" ht="15" hidden="false" customHeight="false" outlineLevel="0" collapsed="false">
      <c r="A74" s="11" t="s">
        <v>68</v>
      </c>
      <c r="B74" s="11" t="s">
        <v>69</v>
      </c>
      <c r="C74" s="11" t="s">
        <v>35</v>
      </c>
      <c r="D74" s="24" t="n">
        <v>-13.4842341038248</v>
      </c>
      <c r="E74" s="23" t="n">
        <v>1.71807135638653E-005</v>
      </c>
      <c r="F74" s="24" t="n">
        <v>-13.4549991377027</v>
      </c>
      <c r="G74" s="23" t="n">
        <v>1.9792190222627E-005</v>
      </c>
      <c r="H74" s="24" t="n">
        <v>-14.1446467563329</v>
      </c>
      <c r="I74" s="23" t="n">
        <v>2.67673495625076E-006</v>
      </c>
      <c r="J74" s="24" t="n">
        <v>-15.8606853559816</v>
      </c>
      <c r="K74" s="23" t="n">
        <v>2.16445950142951E-009</v>
      </c>
      <c r="L74" s="11" t="str">
        <f aca="false">IF((E74&lt;0.05)&lt;&gt;(G74&lt;0.05),"Sí","No")</f>
        <v>No</v>
      </c>
    </row>
    <row r="75" customFormat="false" ht="15" hidden="false" customHeight="false" outlineLevel="0" collapsed="false">
      <c r="A75" s="11" t="s">
        <v>68</v>
      </c>
      <c r="B75" s="11" t="s">
        <v>69</v>
      </c>
      <c r="C75" s="11" t="s">
        <v>36</v>
      </c>
      <c r="D75" s="24" t="n">
        <v>3.6699587341365</v>
      </c>
      <c r="E75" s="23" t="n">
        <v>0.308951024253108</v>
      </c>
      <c r="F75" s="24" t="n">
        <v>4.11868988012726</v>
      </c>
      <c r="G75" s="23" t="n">
        <v>0.255053303626956</v>
      </c>
      <c r="H75" s="24" t="n">
        <v>3.98875107748637</v>
      </c>
      <c r="I75" s="23" t="n">
        <v>0.242785991612581</v>
      </c>
      <c r="J75" s="24" t="n">
        <v>-0.524303512354657</v>
      </c>
      <c r="K75" s="23" t="n">
        <v>0.857142335489606</v>
      </c>
      <c r="L75" s="11" t="str">
        <f aca="false">IF((E75&lt;0.05)&lt;&gt;(G75&lt;0.05),"Sí","No")</f>
        <v>No</v>
      </c>
    </row>
    <row r="76" customFormat="false" ht="15" hidden="false" customHeight="false" outlineLevel="0" collapsed="false">
      <c r="A76" s="11" t="s">
        <v>68</v>
      </c>
      <c r="B76" s="11" t="s">
        <v>69</v>
      </c>
      <c r="C76" s="11" t="s">
        <v>37</v>
      </c>
      <c r="D76" s="24" t="n">
        <v>1.87852326269445</v>
      </c>
      <c r="E76" s="23" t="n">
        <v>0.51861389029581</v>
      </c>
      <c r="F76" s="24" t="n">
        <v>2.09723661645197</v>
      </c>
      <c r="G76" s="23" t="n">
        <v>0.474581066105163</v>
      </c>
      <c r="H76" s="24" t="n">
        <v>2.04795721971908</v>
      </c>
      <c r="I76" s="23" t="n">
        <v>0.480232541950548</v>
      </c>
      <c r="J76" s="24" t="n">
        <v>2.53606776427016</v>
      </c>
      <c r="K76" s="23" t="n">
        <v>0.350995597950841</v>
      </c>
      <c r="L76" s="11" t="str">
        <f aca="false">IF((E76&lt;0.05)&lt;&gt;(G76&lt;0.05),"Sí","No")</f>
        <v>No</v>
      </c>
    </row>
    <row r="77" customFormat="false" ht="15" hidden="false" customHeight="false" outlineLevel="0" collapsed="false">
      <c r="A77" s="11" t="s">
        <v>68</v>
      </c>
      <c r="B77" s="11" t="s">
        <v>69</v>
      </c>
      <c r="C77" s="11" t="s">
        <v>38</v>
      </c>
      <c r="D77" s="24" t="n">
        <v>-2.93571330271486</v>
      </c>
      <c r="E77" s="23" t="n">
        <v>0.423322922724863</v>
      </c>
      <c r="F77" s="24" t="n">
        <v>-2.63567157482826</v>
      </c>
      <c r="G77" s="23" t="n">
        <v>0.47366658077748</v>
      </c>
      <c r="H77" s="24" t="n">
        <v>-3.18142956946931</v>
      </c>
      <c r="I77" s="23" t="n">
        <v>0.38426300157518</v>
      </c>
      <c r="J77" s="24" t="n">
        <v>-5.5957004917581</v>
      </c>
      <c r="K77" s="23" t="n">
        <v>0.0819703525814255</v>
      </c>
      <c r="L77" s="11" t="str">
        <f aca="false">IF((E77&lt;0.05)&lt;&gt;(G77&lt;0.05),"Sí","No")</f>
        <v>No</v>
      </c>
    </row>
    <row r="78" customFormat="false" ht="15" hidden="false" customHeight="false" outlineLevel="0" collapsed="false">
      <c r="A78" s="11" t="s">
        <v>68</v>
      </c>
      <c r="B78" s="11" t="s">
        <v>69</v>
      </c>
      <c r="C78" s="11" t="s">
        <v>39</v>
      </c>
      <c r="D78" s="24" t="n">
        <v>11.1888805555617</v>
      </c>
      <c r="E78" s="23" t="n">
        <v>0.00153074345699831</v>
      </c>
      <c r="F78" s="24" t="n">
        <v>11.3264516351685</v>
      </c>
      <c r="G78" s="23" t="n">
        <v>0.00141266348285387</v>
      </c>
      <c r="H78" s="24" t="n">
        <v>11.7850410413985</v>
      </c>
      <c r="I78" s="23" t="n">
        <v>0.000145977133037303</v>
      </c>
      <c r="J78" s="24" t="n">
        <v>10.9556283819298</v>
      </c>
      <c r="K78" s="23" t="n">
        <v>2.64420615944666E-005</v>
      </c>
      <c r="L78" s="11" t="str">
        <f aca="false">IF((E78&lt;0.05)&lt;&gt;(G78&lt;0.05),"Sí","No")</f>
        <v>No</v>
      </c>
    </row>
    <row r="79" customFormat="false" ht="15" hidden="false" customHeight="false" outlineLevel="0" collapsed="false">
      <c r="A79" s="11" t="s">
        <v>68</v>
      </c>
      <c r="B79" s="11" t="s">
        <v>69</v>
      </c>
      <c r="C79" s="11" t="s">
        <v>40</v>
      </c>
      <c r="D79" s="24" t="n">
        <v>-2.05973643722031</v>
      </c>
      <c r="E79" s="23" t="n">
        <v>0.501169958516579</v>
      </c>
      <c r="F79" s="24" t="n">
        <v>-1.79086108023518</v>
      </c>
      <c r="G79" s="23" t="n">
        <v>0.561007800490283</v>
      </c>
      <c r="H79" s="24" t="n">
        <v>-1.97011907758897</v>
      </c>
      <c r="I79" s="23" t="n">
        <v>0.518736959522475</v>
      </c>
      <c r="J79" s="24" t="n">
        <v>-7.0578812177931</v>
      </c>
      <c r="K79" s="23" t="n">
        <v>0.00559094526686058</v>
      </c>
      <c r="L79" s="11" t="str">
        <f aca="false">IF((E79&lt;0.05)&lt;&gt;(G79&lt;0.05),"Sí","No")</f>
        <v>No</v>
      </c>
    </row>
    <row r="80" customFormat="false" ht="15" hidden="false" customHeight="false" outlineLevel="0" collapsed="false">
      <c r="A80" s="11" t="s">
        <v>68</v>
      </c>
      <c r="B80" s="11" t="s">
        <v>69</v>
      </c>
      <c r="C80" s="11" t="s">
        <v>41</v>
      </c>
      <c r="D80" s="24" t="n">
        <v>1.24919716245383</v>
      </c>
      <c r="E80" s="23" t="n">
        <v>0.701328398983863</v>
      </c>
      <c r="F80" s="24" t="n">
        <v>1.50235599295675</v>
      </c>
      <c r="G80" s="23" t="n">
        <v>0.646507282575777</v>
      </c>
      <c r="H80" s="24" t="n">
        <v>1.4968646235187</v>
      </c>
      <c r="I80" s="23" t="n">
        <v>0.646764421635469</v>
      </c>
      <c r="J80" s="24" t="n">
        <v>1.38883728505306</v>
      </c>
      <c r="K80" s="23" t="n">
        <v>0.640018387107963</v>
      </c>
      <c r="L80" s="11" t="str">
        <f aca="false">IF((E80&lt;0.05)&lt;&gt;(G80&lt;0.05),"Sí","No")</f>
        <v>No</v>
      </c>
    </row>
    <row r="81" customFormat="false" ht="15" hidden="false" customHeight="false" outlineLevel="0" collapsed="false">
      <c r="A81" s="11" t="s">
        <v>68</v>
      </c>
      <c r="B81" s="11" t="s">
        <v>69</v>
      </c>
      <c r="C81" s="11" t="s">
        <v>42</v>
      </c>
      <c r="D81" s="24" t="n">
        <v>11.2517719265175</v>
      </c>
      <c r="E81" s="23" t="n">
        <v>0.000344526985451526</v>
      </c>
      <c r="F81" s="24" t="n">
        <v>11.3769912712233</v>
      </c>
      <c r="G81" s="23" t="n">
        <v>0.00031730203440907</v>
      </c>
      <c r="H81" s="24" t="n">
        <v>11.1780309895416</v>
      </c>
      <c r="I81" s="23" t="n">
        <v>0.000352213380800743</v>
      </c>
      <c r="J81" s="24" t="n">
        <v>8.010836711153</v>
      </c>
      <c r="K81" s="23" t="n">
        <v>0.00146211155025031</v>
      </c>
      <c r="L81" s="11" t="str">
        <f aca="false">IF((E81&lt;0.05)&lt;&gt;(G81&lt;0.05),"Sí","No")</f>
        <v>No</v>
      </c>
    </row>
    <row r="82" customFormat="false" ht="15" hidden="false" customHeight="false" outlineLevel="0" collapsed="false">
      <c r="A82" s="11" t="s">
        <v>70</v>
      </c>
      <c r="B82" s="11" t="s">
        <v>71</v>
      </c>
      <c r="C82" s="11" t="s">
        <v>33</v>
      </c>
      <c r="D82" s="24" t="n">
        <v>-6.05865962005256</v>
      </c>
      <c r="E82" s="23" t="n">
        <v>0.127531078925894</v>
      </c>
      <c r="F82" s="24" t="n">
        <v>-5.11287921472873</v>
      </c>
      <c r="G82" s="23" t="n">
        <v>0.199228964101245</v>
      </c>
      <c r="H82" s="24" t="n">
        <v>-6.26927868078634</v>
      </c>
      <c r="I82" s="23" t="n">
        <v>0.10676035234971</v>
      </c>
      <c r="J82" s="24" t="n">
        <v>-4.45900802327237</v>
      </c>
      <c r="K82" s="23" t="n">
        <v>0.193178285786715</v>
      </c>
      <c r="L82" s="11" t="str">
        <f aca="false">IF((E82&lt;0.05)&lt;&gt;(G82&lt;0.05),"Sí","No")</f>
        <v>No</v>
      </c>
    </row>
    <row r="83" customFormat="false" ht="15" hidden="false" customHeight="false" outlineLevel="0" collapsed="false">
      <c r="A83" s="11" t="s">
        <v>70</v>
      </c>
      <c r="B83" s="11" t="s">
        <v>71</v>
      </c>
      <c r="C83" s="11" t="s">
        <v>34</v>
      </c>
      <c r="D83" s="24" t="n">
        <v>0.172600217332628</v>
      </c>
      <c r="E83" s="23" t="n">
        <v>0.980034884451682</v>
      </c>
      <c r="F83" s="24" t="n">
        <v>0.674818199959144</v>
      </c>
      <c r="G83" s="23" t="n">
        <v>0.922149820884366</v>
      </c>
      <c r="H83" s="24" t="n">
        <v>0.033353259649627</v>
      </c>
      <c r="I83" s="23" t="n">
        <v>0.996131691181904</v>
      </c>
      <c r="J83" s="24" t="n">
        <v>2.62739127236184</v>
      </c>
      <c r="K83" s="23" t="n">
        <v>0.628119010171114</v>
      </c>
      <c r="L83" s="11" t="str">
        <f aca="false">IF((E83&lt;0.05)&lt;&gt;(G83&lt;0.05),"Sí","No")</f>
        <v>No</v>
      </c>
    </row>
    <row r="84" customFormat="false" ht="15" hidden="false" customHeight="false" outlineLevel="0" collapsed="false">
      <c r="A84" s="11" t="s">
        <v>70</v>
      </c>
      <c r="B84" s="11" t="s">
        <v>71</v>
      </c>
      <c r="C84" s="11" t="s">
        <v>35</v>
      </c>
      <c r="D84" s="24" t="n">
        <v>-5.83811297564616</v>
      </c>
      <c r="E84" s="23" t="n">
        <v>0.130176424715105</v>
      </c>
      <c r="F84" s="24" t="n">
        <v>-5.93285071003796</v>
      </c>
      <c r="G84" s="23" t="n">
        <v>0.126422002048497</v>
      </c>
      <c r="H84" s="24" t="n">
        <v>-6.53372514228727</v>
      </c>
      <c r="I84" s="23" t="n">
        <v>0.0788469236479271</v>
      </c>
      <c r="J84" s="24" t="n">
        <v>-5.75369808470855</v>
      </c>
      <c r="K84" s="23" t="n">
        <v>0.0791298457127244</v>
      </c>
      <c r="L84" s="11" t="str">
        <f aca="false">IF((E84&lt;0.05)&lt;&gt;(G84&lt;0.05),"Sí","No")</f>
        <v>No</v>
      </c>
    </row>
    <row r="85" customFormat="false" ht="15" hidden="false" customHeight="false" outlineLevel="0" collapsed="false">
      <c r="A85" s="11" t="s">
        <v>70</v>
      </c>
      <c r="B85" s="11" t="s">
        <v>71</v>
      </c>
      <c r="C85" s="11" t="s">
        <v>36</v>
      </c>
      <c r="D85" s="24" t="n">
        <v>1.64069348145037</v>
      </c>
      <c r="E85" s="23" t="n">
        <v>0.720175129073196</v>
      </c>
      <c r="F85" s="24" t="n">
        <v>2.42694097850494</v>
      </c>
      <c r="G85" s="23" t="n">
        <v>0.59733976530742</v>
      </c>
      <c r="H85" s="24" t="n">
        <v>2.75366570425853</v>
      </c>
      <c r="I85" s="23" t="n">
        <v>0.520713405048045</v>
      </c>
      <c r="J85" s="24" t="n">
        <v>-0.0140751601850024</v>
      </c>
      <c r="K85" s="23" t="n">
        <v>0.996900061399271</v>
      </c>
      <c r="L85" s="11" t="str">
        <f aca="false">IF((E85&lt;0.05)&lt;&gt;(G85&lt;0.05),"Sí","No")</f>
        <v>No</v>
      </c>
    </row>
    <row r="86" customFormat="false" ht="15" hidden="false" customHeight="false" outlineLevel="0" collapsed="false">
      <c r="A86" s="11" t="s">
        <v>70</v>
      </c>
      <c r="B86" s="11" t="s">
        <v>71</v>
      </c>
      <c r="C86" s="11" t="s">
        <v>37</v>
      </c>
      <c r="D86" s="24" t="n">
        <v>-6.21313831743858</v>
      </c>
      <c r="E86" s="23" t="n">
        <v>0.143081953160752</v>
      </c>
      <c r="F86" s="24" t="n">
        <v>-5.61862302563192</v>
      </c>
      <c r="G86" s="23" t="n">
        <v>0.18753329513248</v>
      </c>
      <c r="H86" s="24" t="n">
        <v>-5.44514401339559</v>
      </c>
      <c r="I86" s="23" t="n">
        <v>0.184945506341358</v>
      </c>
      <c r="J86" s="24" t="n">
        <v>-2.57835127174985</v>
      </c>
      <c r="K86" s="23" t="n">
        <v>0.479146858881877</v>
      </c>
      <c r="L86" s="11" t="str">
        <f aca="false">IF((E86&lt;0.05)&lt;&gt;(G86&lt;0.05),"Sí","No")</f>
        <v>No</v>
      </c>
    </row>
    <row r="87" customFormat="false" ht="15" hidden="false" customHeight="false" outlineLevel="0" collapsed="false">
      <c r="A87" s="11" t="s">
        <v>70</v>
      </c>
      <c r="B87" s="11" t="s">
        <v>71</v>
      </c>
      <c r="C87" s="11" t="s">
        <v>38</v>
      </c>
      <c r="D87" s="24" t="n">
        <v>-9.64739783231654</v>
      </c>
      <c r="E87" s="23" t="n">
        <v>0.0811784889778124</v>
      </c>
      <c r="F87" s="24" t="n">
        <v>-9.1336382987078</v>
      </c>
      <c r="G87" s="23" t="n">
        <v>0.0993809569257592</v>
      </c>
      <c r="H87" s="24" t="n">
        <v>-9.78803632855836</v>
      </c>
      <c r="I87" s="23" t="n">
        <v>0.0756097893321801</v>
      </c>
      <c r="J87" s="24" t="n">
        <v>-12.1726190929203</v>
      </c>
      <c r="K87" s="23" t="n">
        <v>0.00757069360221639</v>
      </c>
      <c r="L87" s="11" t="str">
        <f aca="false">IF((E87&lt;0.05)&lt;&gt;(G87&lt;0.05),"Sí","No")</f>
        <v>No</v>
      </c>
    </row>
    <row r="88" customFormat="false" ht="15" hidden="false" customHeight="false" outlineLevel="0" collapsed="false">
      <c r="A88" s="11" t="s">
        <v>70</v>
      </c>
      <c r="B88" s="11" t="s">
        <v>71</v>
      </c>
      <c r="C88" s="11" t="s">
        <v>39</v>
      </c>
      <c r="D88" s="24" t="n">
        <v>7.5222869073089</v>
      </c>
      <c r="E88" s="23" t="n">
        <v>0.132037246301516</v>
      </c>
      <c r="F88" s="24" t="n">
        <v>7.99275050976452</v>
      </c>
      <c r="G88" s="23" t="n">
        <v>0.110776370010296</v>
      </c>
      <c r="H88" s="24" t="n">
        <v>10.12297835076</v>
      </c>
      <c r="I88" s="23" t="n">
        <v>0.0155885786762865</v>
      </c>
      <c r="J88" s="24" t="n">
        <v>10.8818674430913</v>
      </c>
      <c r="K88" s="23" t="n">
        <v>0.00163546761265245</v>
      </c>
      <c r="L88" s="11" t="str">
        <f aca="false">IF((E88&lt;0.05)&lt;&gt;(G88&lt;0.05),"Sí","No")</f>
        <v>No</v>
      </c>
    </row>
    <row r="89" customFormat="false" ht="15" hidden="false" customHeight="false" outlineLevel="0" collapsed="false">
      <c r="A89" s="11" t="s">
        <v>70</v>
      </c>
      <c r="B89" s="11" t="s">
        <v>71</v>
      </c>
      <c r="C89" s="11" t="s">
        <v>40</v>
      </c>
      <c r="D89" s="24" t="n">
        <v>1.90567144853243</v>
      </c>
      <c r="E89" s="23" t="n">
        <v>0.654897445917239</v>
      </c>
      <c r="F89" s="24" t="n">
        <v>2.50770742076739</v>
      </c>
      <c r="G89" s="23" t="n">
        <v>0.558089709293054</v>
      </c>
      <c r="H89" s="24" t="n">
        <v>0.753612811951544</v>
      </c>
      <c r="I89" s="23" t="n">
        <v>0.849103746954694</v>
      </c>
      <c r="J89" s="24" t="n">
        <v>-0.984349506342706</v>
      </c>
      <c r="K89" s="23" t="n">
        <v>0.762241712558364</v>
      </c>
      <c r="L89" s="11" t="str">
        <f aca="false">IF((E89&lt;0.05)&lt;&gt;(G89&lt;0.05),"Sí","No")</f>
        <v>No</v>
      </c>
    </row>
    <row r="90" customFormat="false" ht="15" hidden="false" customHeight="false" outlineLevel="0" collapsed="false">
      <c r="A90" s="11" t="s">
        <v>70</v>
      </c>
      <c r="B90" s="11" t="s">
        <v>71</v>
      </c>
      <c r="C90" s="11" t="s">
        <v>41</v>
      </c>
      <c r="D90" s="24" t="n">
        <v>2.52494630335178</v>
      </c>
      <c r="E90" s="23" t="n">
        <v>0.613081268971759</v>
      </c>
      <c r="F90" s="24" t="n">
        <v>3.1446046287153</v>
      </c>
      <c r="G90" s="23" t="n">
        <v>0.530051840867331</v>
      </c>
      <c r="H90" s="24" t="n">
        <v>1.0995109372104</v>
      </c>
      <c r="I90" s="23" t="n">
        <v>0.811729872718936</v>
      </c>
      <c r="J90" s="24" t="n">
        <v>0.627734330432146</v>
      </c>
      <c r="K90" s="23" t="n">
        <v>0.874323454866046</v>
      </c>
      <c r="L90" s="11" t="str">
        <f aca="false">IF((E90&lt;0.05)&lt;&gt;(G90&lt;0.05),"Sí","No")</f>
        <v>No</v>
      </c>
    </row>
    <row r="91" customFormat="false" ht="15" hidden="false" customHeight="false" outlineLevel="0" collapsed="false">
      <c r="A91" s="11" t="s">
        <v>70</v>
      </c>
      <c r="B91" s="11" t="s">
        <v>71</v>
      </c>
      <c r="C91" s="11" t="s">
        <v>42</v>
      </c>
      <c r="D91" s="24" t="n">
        <v>12.6708857121017</v>
      </c>
      <c r="E91" s="23" t="n">
        <v>0.00220833169923877</v>
      </c>
      <c r="F91" s="24" t="n">
        <v>12.9885170075916</v>
      </c>
      <c r="G91" s="23" t="n">
        <v>0.00177611357876268</v>
      </c>
      <c r="H91" s="24" t="n">
        <v>12.0486289396129</v>
      </c>
      <c r="I91" s="23" t="n">
        <v>0.00267021621314745</v>
      </c>
      <c r="J91" s="24" t="n">
        <v>9.09566431936065</v>
      </c>
      <c r="K91" s="23" t="n">
        <v>0.00472151629632378</v>
      </c>
      <c r="L91" s="11" t="str">
        <f aca="false">IF((E91&lt;0.05)&lt;&gt;(G91&lt;0.05),"Sí","No")</f>
        <v>No</v>
      </c>
    </row>
    <row r="92" customFormat="false" ht="15" hidden="false" customHeight="false" outlineLevel="0" collapsed="false">
      <c r="A92" s="11" t="s">
        <v>72</v>
      </c>
      <c r="B92" s="11" t="s">
        <v>73</v>
      </c>
      <c r="C92" s="11" t="s">
        <v>33</v>
      </c>
      <c r="D92" s="24" t="n">
        <v>-7.09284039091992</v>
      </c>
      <c r="E92" s="23" t="n">
        <v>0.109538717039685</v>
      </c>
      <c r="F92" s="24" t="n">
        <v>-7.16988527218913</v>
      </c>
      <c r="G92" s="23" t="n">
        <v>0.106537317677459</v>
      </c>
      <c r="H92" s="24" t="n">
        <v>-7.04230147245707</v>
      </c>
      <c r="I92" s="23" t="n">
        <v>0.0992330982422022</v>
      </c>
      <c r="J92" s="24" t="n">
        <v>-4.23152876921958</v>
      </c>
      <c r="K92" s="23" t="n">
        <v>0.242966934445043</v>
      </c>
      <c r="L92" s="11" t="str">
        <f aca="false">IF((E92&lt;0.05)&lt;&gt;(G92&lt;0.05),"Sí","No")</f>
        <v>No</v>
      </c>
    </row>
    <row r="93" customFormat="false" ht="15" hidden="false" customHeight="false" outlineLevel="0" collapsed="false">
      <c r="A93" s="11" t="s">
        <v>72</v>
      </c>
      <c r="B93" s="11" t="s">
        <v>73</v>
      </c>
      <c r="C93" s="11" t="s">
        <v>34</v>
      </c>
      <c r="D93" s="24" t="n">
        <v>-10.8765364991705</v>
      </c>
      <c r="E93" s="23" t="n">
        <v>0.16741561513405</v>
      </c>
      <c r="F93" s="24" t="n">
        <v>-11.4666409849405</v>
      </c>
      <c r="G93" s="23" t="n">
        <v>0.146093129573687</v>
      </c>
      <c r="H93" s="24" t="n">
        <v>-10.592208498018</v>
      </c>
      <c r="I93" s="23" t="n">
        <v>0.177280294617661</v>
      </c>
      <c r="J93" s="24" t="n">
        <v>-3.05757246407719</v>
      </c>
      <c r="K93" s="23" t="n">
        <v>0.640254243028033</v>
      </c>
      <c r="L93" s="11" t="str">
        <f aca="false">IF((E93&lt;0.05)&lt;&gt;(G93&lt;0.05),"Sí","No")</f>
        <v>No</v>
      </c>
    </row>
    <row r="94" customFormat="false" ht="15" hidden="false" customHeight="false" outlineLevel="0" collapsed="false">
      <c r="A94" s="11" t="s">
        <v>72</v>
      </c>
      <c r="B94" s="11" t="s">
        <v>73</v>
      </c>
      <c r="C94" s="11" t="s">
        <v>35</v>
      </c>
      <c r="D94" s="24" t="n">
        <v>-5.21316642929454</v>
      </c>
      <c r="E94" s="23" t="n">
        <v>0.231391993419269</v>
      </c>
      <c r="F94" s="24" t="n">
        <v>-6.24920518083371</v>
      </c>
      <c r="G94" s="23" t="n">
        <v>0.154109566170087</v>
      </c>
      <c r="H94" s="24" t="n">
        <v>-5.56803952501273</v>
      </c>
      <c r="I94" s="23" t="n">
        <v>0.186091555494905</v>
      </c>
      <c r="J94" s="24" t="n">
        <v>-5.74553289500211</v>
      </c>
      <c r="K94" s="23" t="n">
        <v>0.109049439095741</v>
      </c>
      <c r="L94" s="11" t="str">
        <f aca="false">IF((E94&lt;0.05)&lt;&gt;(G94&lt;0.05),"Sí","No")</f>
        <v>No</v>
      </c>
    </row>
    <row r="95" customFormat="false" ht="15" hidden="false" customHeight="false" outlineLevel="0" collapsed="false">
      <c r="A95" s="11" t="s">
        <v>72</v>
      </c>
      <c r="B95" s="11" t="s">
        <v>73</v>
      </c>
      <c r="C95" s="11" t="s">
        <v>36</v>
      </c>
      <c r="D95" s="24" t="n">
        <v>4.02606215221793</v>
      </c>
      <c r="E95" s="23" t="n">
        <v>0.423396323547295</v>
      </c>
      <c r="F95" s="24" t="n">
        <v>3.49171033492083</v>
      </c>
      <c r="G95" s="23" t="n">
        <v>0.489287182962205</v>
      </c>
      <c r="H95" s="24" t="n">
        <v>3.37194583645517</v>
      </c>
      <c r="I95" s="23" t="n">
        <v>0.45512750152728</v>
      </c>
      <c r="J95" s="24" t="n">
        <v>3.42682910527846</v>
      </c>
      <c r="K95" s="23" t="n">
        <v>0.367647198150601</v>
      </c>
      <c r="L95" s="11" t="str">
        <f aca="false">IF((E95&lt;0.05)&lt;&gt;(G95&lt;0.05),"Sí","No")</f>
        <v>No</v>
      </c>
    </row>
    <row r="96" customFormat="false" ht="15" hidden="false" customHeight="false" outlineLevel="0" collapsed="false">
      <c r="A96" s="11" t="s">
        <v>72</v>
      </c>
      <c r="B96" s="11" t="s">
        <v>73</v>
      </c>
      <c r="C96" s="11" t="s">
        <v>37</v>
      </c>
      <c r="D96" s="24" t="n">
        <v>4.50586671272198</v>
      </c>
      <c r="E96" s="23" t="n">
        <v>0.362861671570294</v>
      </c>
      <c r="F96" s="24" t="n">
        <v>3.82363224283199</v>
      </c>
      <c r="G96" s="23" t="n">
        <v>0.442240303294662</v>
      </c>
      <c r="H96" s="24" t="n">
        <v>3.04589319673462</v>
      </c>
      <c r="I96" s="23" t="n">
        <v>0.495600508328277</v>
      </c>
      <c r="J96" s="24" t="n">
        <v>6.80622108139304</v>
      </c>
      <c r="K96" s="23" t="n">
        <v>0.0776276402299009</v>
      </c>
      <c r="L96" s="11" t="str">
        <f aca="false">IF((E96&lt;0.05)&lt;&gt;(G96&lt;0.05),"Sí","No")</f>
        <v>No</v>
      </c>
    </row>
    <row r="97" customFormat="false" ht="15" hidden="false" customHeight="false" outlineLevel="0" collapsed="false">
      <c r="A97" s="11" t="s">
        <v>72</v>
      </c>
      <c r="B97" s="11" t="s">
        <v>73</v>
      </c>
      <c r="C97" s="11" t="s">
        <v>38</v>
      </c>
      <c r="D97" s="24" t="n">
        <v>-11.6898207896112</v>
      </c>
      <c r="E97" s="23" t="n">
        <v>0.0384979923506158</v>
      </c>
      <c r="F97" s="24" t="n">
        <v>-12.367198618347</v>
      </c>
      <c r="G97" s="23" t="n">
        <v>0.0289863163774022</v>
      </c>
      <c r="H97" s="24" t="n">
        <v>-11.3906307254816</v>
      </c>
      <c r="I97" s="23" t="n">
        <v>0.0422350831018887</v>
      </c>
      <c r="J97" s="24" t="n">
        <v>-9.52093452015529</v>
      </c>
      <c r="K97" s="23" t="n">
        <v>0.0394844528685135</v>
      </c>
      <c r="L97" s="11" t="str">
        <f aca="false">IF((E97&lt;0.05)&lt;&gt;(G97&lt;0.05),"Sí","No")</f>
        <v>No</v>
      </c>
    </row>
    <row r="98" customFormat="false" ht="15" hidden="false" customHeight="false" outlineLevel="0" collapsed="false">
      <c r="A98" s="11" t="s">
        <v>72</v>
      </c>
      <c r="B98" s="11" t="s">
        <v>73</v>
      </c>
      <c r="C98" s="11" t="s">
        <v>39</v>
      </c>
      <c r="D98" s="24" t="n">
        <v>-2.07482268062945</v>
      </c>
      <c r="E98" s="23" t="n">
        <v>0.722945224990114</v>
      </c>
      <c r="F98" s="24" t="n">
        <v>-2.78026860551573</v>
      </c>
      <c r="G98" s="23" t="n">
        <v>0.636057526393205</v>
      </c>
      <c r="H98" s="24" t="n">
        <v>3.31604440724395</v>
      </c>
      <c r="I98" s="23" t="n">
        <v>0.471324054763178</v>
      </c>
      <c r="J98" s="24" t="n">
        <v>3.78305527782923</v>
      </c>
      <c r="K98" s="23" t="n">
        <v>0.317678498594627</v>
      </c>
      <c r="L98" s="11" t="str">
        <f aca="false">IF((E98&lt;0.05)&lt;&gt;(G98&lt;0.05),"Sí","No")</f>
        <v>No</v>
      </c>
    </row>
    <row r="99" customFormat="false" ht="15" hidden="false" customHeight="false" outlineLevel="0" collapsed="false">
      <c r="A99" s="11" t="s">
        <v>72</v>
      </c>
      <c r="B99" s="11" t="s">
        <v>73</v>
      </c>
      <c r="C99" s="11" t="s">
        <v>40</v>
      </c>
      <c r="D99" s="24" t="n">
        <v>-1.44657836031152</v>
      </c>
      <c r="E99" s="23" t="n">
        <v>0.750974801169053</v>
      </c>
      <c r="F99" s="24" t="n">
        <v>-2.16036677939064</v>
      </c>
      <c r="G99" s="23" t="n">
        <v>0.637367261881669</v>
      </c>
      <c r="H99" s="24" t="n">
        <v>-1.52690423793961</v>
      </c>
      <c r="I99" s="23" t="n">
        <v>0.72311723153041</v>
      </c>
      <c r="J99" s="24" t="n">
        <v>-3.93208047544817</v>
      </c>
      <c r="K99" s="23" t="n">
        <v>0.256490723553664</v>
      </c>
      <c r="L99" s="11" t="str">
        <f aca="false">IF((E99&lt;0.05)&lt;&gt;(G99&lt;0.05),"Sí","No")</f>
        <v>No</v>
      </c>
    </row>
    <row r="100" customFormat="false" ht="15" hidden="false" customHeight="false" outlineLevel="0" collapsed="false">
      <c r="A100" s="11" t="s">
        <v>72</v>
      </c>
      <c r="B100" s="11" t="s">
        <v>73</v>
      </c>
      <c r="C100" s="11" t="s">
        <v>41</v>
      </c>
      <c r="D100" s="24" t="n">
        <v>7.67655824985738</v>
      </c>
      <c r="E100" s="23" t="n">
        <v>0.152167513991201</v>
      </c>
      <c r="F100" s="24" t="n">
        <v>6.99539334536432</v>
      </c>
      <c r="G100" s="23" t="n">
        <v>0.193758908349283</v>
      </c>
      <c r="H100" s="24" t="n">
        <v>6.42508213298865</v>
      </c>
      <c r="I100" s="23" t="n">
        <v>0.203618977141794</v>
      </c>
      <c r="J100" s="24" t="n">
        <v>5.14751950023516</v>
      </c>
      <c r="K100" s="23" t="n">
        <v>0.231240543636965</v>
      </c>
      <c r="L100" s="11" t="str">
        <f aca="false">IF((E100&lt;0.05)&lt;&gt;(G100&lt;0.05),"Sí","No")</f>
        <v>No</v>
      </c>
    </row>
    <row r="101" customFormat="false" ht="15" hidden="false" customHeight="false" outlineLevel="0" collapsed="false">
      <c r="A101" s="11" t="s">
        <v>72</v>
      </c>
      <c r="B101" s="11" t="s">
        <v>73</v>
      </c>
      <c r="C101" s="11" t="s">
        <v>42</v>
      </c>
      <c r="D101" s="24" t="n">
        <v>6.61577271785539</v>
      </c>
      <c r="E101" s="23" t="n">
        <v>0.135500736174348</v>
      </c>
      <c r="F101" s="24" t="n">
        <v>5.94411549387606</v>
      </c>
      <c r="G101" s="23" t="n">
        <v>0.181722500917166</v>
      </c>
      <c r="H101" s="24" t="n">
        <v>6.37360894242302</v>
      </c>
      <c r="I101" s="23" t="n">
        <v>0.134224869553684</v>
      </c>
      <c r="J101" s="24" t="n">
        <v>4.6030820889081</v>
      </c>
      <c r="K101" s="23" t="n">
        <v>0.179564604211746</v>
      </c>
      <c r="L101" s="11" t="str">
        <f aca="false">IF((E101&lt;0.05)&lt;&gt;(G101&lt;0.05),"Sí","No")</f>
        <v>No</v>
      </c>
    </row>
    <row r="102" customFormat="false" ht="15" hidden="false" customHeight="false" outlineLevel="0" collapsed="false">
      <c r="A102" s="11" t="s">
        <v>74</v>
      </c>
      <c r="B102" s="11" t="s">
        <v>75</v>
      </c>
      <c r="C102" s="11" t="s">
        <v>33</v>
      </c>
      <c r="D102" s="24" t="n">
        <v>-1.65387527150982</v>
      </c>
      <c r="E102" s="23" t="n">
        <v>0.694131834332393</v>
      </c>
      <c r="F102" s="24" t="n">
        <v>-1.12608768043885</v>
      </c>
      <c r="G102" s="23" t="n">
        <v>0.790100081309372</v>
      </c>
      <c r="H102" s="24" t="n">
        <v>-0.997525068418546</v>
      </c>
      <c r="I102" s="23" t="n">
        <v>0.808047790558581</v>
      </c>
      <c r="J102" s="24" t="n">
        <v>-3.33512885491366</v>
      </c>
      <c r="K102" s="23" t="n">
        <v>0.338637912313978</v>
      </c>
      <c r="L102" s="11" t="str">
        <f aca="false">IF((E102&lt;0.05)&lt;&gt;(G102&lt;0.05),"Sí","No")</f>
        <v>No</v>
      </c>
    </row>
    <row r="103" customFormat="false" ht="15" hidden="false" customHeight="false" outlineLevel="0" collapsed="false">
      <c r="A103" s="11" t="s">
        <v>74</v>
      </c>
      <c r="B103" s="11" t="s">
        <v>75</v>
      </c>
      <c r="C103" s="11" t="s">
        <v>34</v>
      </c>
      <c r="D103" s="24" t="n">
        <v>9.32746616824833</v>
      </c>
      <c r="E103" s="23" t="n">
        <v>0.20631422474319</v>
      </c>
      <c r="F103" s="24" t="n">
        <v>9.4275292774251</v>
      </c>
      <c r="G103" s="23" t="n">
        <v>0.202470797589183</v>
      </c>
      <c r="H103" s="24" t="n">
        <v>9.84172543961294</v>
      </c>
      <c r="I103" s="23" t="n">
        <v>0.181201779749659</v>
      </c>
      <c r="J103" s="24" t="n">
        <v>12.7438504908733</v>
      </c>
      <c r="K103" s="23" t="n">
        <v>0.0248022451655749</v>
      </c>
      <c r="L103" s="11" t="str">
        <f aca="false">IF((E103&lt;0.05)&lt;&gt;(G103&lt;0.05),"Sí","No")</f>
        <v>No</v>
      </c>
    </row>
    <row r="104" customFormat="false" ht="15" hidden="false" customHeight="false" outlineLevel="0" collapsed="false">
      <c r="A104" s="11" t="s">
        <v>74</v>
      </c>
      <c r="B104" s="11" t="s">
        <v>75</v>
      </c>
      <c r="C104" s="11" t="s">
        <v>35</v>
      </c>
      <c r="D104" s="24" t="n">
        <v>-1.07057233029317</v>
      </c>
      <c r="E104" s="23" t="n">
        <v>0.794455818064099</v>
      </c>
      <c r="F104" s="24" t="n">
        <v>-1.21547954995915</v>
      </c>
      <c r="G104" s="23" t="n">
        <v>0.769843675135328</v>
      </c>
      <c r="H104" s="24" t="n">
        <v>-1.01597302817933</v>
      </c>
      <c r="I104" s="23" t="n">
        <v>0.797299117950017</v>
      </c>
      <c r="J104" s="24" t="n">
        <v>-0.85122188499882</v>
      </c>
      <c r="K104" s="23" t="n">
        <v>0.811140466048503</v>
      </c>
      <c r="L104" s="11" t="str">
        <f aca="false">IF((E104&lt;0.05)&lt;&gt;(G104&lt;0.05),"Sí","No")</f>
        <v>No</v>
      </c>
    </row>
    <row r="105" customFormat="false" ht="15" hidden="false" customHeight="false" outlineLevel="0" collapsed="false">
      <c r="A105" s="11" t="s">
        <v>74</v>
      </c>
      <c r="B105" s="11" t="s">
        <v>75</v>
      </c>
      <c r="C105" s="11" t="s">
        <v>36</v>
      </c>
      <c r="D105" s="24" t="n">
        <v>-4.55969662123575</v>
      </c>
      <c r="E105" s="23" t="n">
        <v>0.366485952962647</v>
      </c>
      <c r="F105" s="24" t="n">
        <v>-4.13728644326927</v>
      </c>
      <c r="G105" s="23" t="n">
        <v>0.414885763816648</v>
      </c>
      <c r="H105" s="24" t="n">
        <v>-5.74582926981706</v>
      </c>
      <c r="I105" s="23" t="n">
        <v>0.19905647729978</v>
      </c>
      <c r="J105" s="24" t="n">
        <v>-7.90020584034964</v>
      </c>
      <c r="K105" s="23" t="n">
        <v>0.0355785739477027</v>
      </c>
      <c r="L105" s="11" t="str">
        <f aca="false">IF((E105&lt;0.05)&lt;&gt;(G105&lt;0.05),"Sí","No")</f>
        <v>No</v>
      </c>
    </row>
    <row r="106" customFormat="false" ht="15" hidden="false" customHeight="false" outlineLevel="0" collapsed="false">
      <c r="A106" s="11" t="s">
        <v>74</v>
      </c>
      <c r="B106" s="11" t="s">
        <v>75</v>
      </c>
      <c r="C106" s="11" t="s">
        <v>37</v>
      </c>
      <c r="D106" s="24" t="n">
        <v>8.23230156772537</v>
      </c>
      <c r="E106" s="23" t="n">
        <v>0.10271275882715</v>
      </c>
      <c r="F106" s="24" t="n">
        <v>8.69066979941604</v>
      </c>
      <c r="G106" s="23" t="n">
        <v>0.0866899928168773</v>
      </c>
      <c r="H106" s="24" t="n">
        <v>6.44198338106958</v>
      </c>
      <c r="I106" s="23" t="n">
        <v>0.148040550093486</v>
      </c>
      <c r="J106" s="24" t="n">
        <v>4.11182094926448</v>
      </c>
      <c r="K106" s="23" t="n">
        <v>0.281342484628211</v>
      </c>
      <c r="L106" s="11" t="str">
        <f aca="false">IF((E106&lt;0.05)&lt;&gt;(G106&lt;0.05),"Sí","No")</f>
        <v>No</v>
      </c>
    </row>
    <row r="107" customFormat="false" ht="15" hidden="false" customHeight="false" outlineLevel="0" collapsed="false">
      <c r="A107" s="11" t="s">
        <v>74</v>
      </c>
      <c r="B107" s="11" t="s">
        <v>75</v>
      </c>
      <c r="C107" s="11" t="s">
        <v>38</v>
      </c>
      <c r="D107" s="24" t="n">
        <v>-13.3193600659237</v>
      </c>
      <c r="E107" s="23" t="n">
        <v>0.0229868633606933</v>
      </c>
      <c r="F107" s="24" t="n">
        <v>-13.022650989461</v>
      </c>
      <c r="G107" s="23" t="n">
        <v>0.0267582400989822</v>
      </c>
      <c r="H107" s="24" t="n">
        <v>-12.801408881118</v>
      </c>
      <c r="I107" s="23" t="n">
        <v>0.0281554839747773</v>
      </c>
      <c r="J107" s="24" t="n">
        <v>-18.7597137086262</v>
      </c>
      <c r="K107" s="23" t="n">
        <v>5.29565798701338E-005</v>
      </c>
      <c r="L107" s="11" t="str">
        <f aca="false">IF((E107&lt;0.05)&lt;&gt;(G107&lt;0.05),"Sí","No")</f>
        <v>No</v>
      </c>
    </row>
    <row r="108" customFormat="false" ht="15" hidden="false" customHeight="false" outlineLevel="0" collapsed="false">
      <c r="A108" s="11" t="s">
        <v>74</v>
      </c>
      <c r="B108" s="11" t="s">
        <v>75</v>
      </c>
      <c r="C108" s="11" t="s">
        <v>39</v>
      </c>
      <c r="D108" s="24" t="n">
        <v>11.1921065262171</v>
      </c>
      <c r="E108" s="23" t="n">
        <v>0.012590741433072</v>
      </c>
      <c r="F108" s="24" t="n">
        <v>11.2786893474239</v>
      </c>
      <c r="G108" s="23" t="n">
        <v>0.0124780202460627</v>
      </c>
      <c r="H108" s="24" t="n">
        <v>12.951570354256</v>
      </c>
      <c r="I108" s="23" t="n">
        <v>0.00312263296592066</v>
      </c>
      <c r="J108" s="24" t="n">
        <v>10.8874772810363</v>
      </c>
      <c r="K108" s="23" t="n">
        <v>0.00282514999082885</v>
      </c>
      <c r="L108" s="11" t="str">
        <f aca="false">IF((E108&lt;0.05)&lt;&gt;(G108&lt;0.05),"Sí","No")</f>
        <v>No</v>
      </c>
    </row>
    <row r="109" customFormat="false" ht="15" hidden="false" customHeight="false" outlineLevel="0" collapsed="false">
      <c r="A109" s="11" t="s">
        <v>74</v>
      </c>
      <c r="B109" s="11" t="s">
        <v>75</v>
      </c>
      <c r="C109" s="11" t="s">
        <v>40</v>
      </c>
      <c r="D109" s="24" t="n">
        <v>-5.30755275923367</v>
      </c>
      <c r="E109" s="23" t="n">
        <v>0.173718056785335</v>
      </c>
      <c r="F109" s="24" t="n">
        <v>-5.05613470049531</v>
      </c>
      <c r="G109" s="23" t="n">
        <v>0.19955428562688</v>
      </c>
      <c r="H109" s="24" t="n">
        <v>-4.60878048487709</v>
      </c>
      <c r="I109" s="23" t="n">
        <v>0.231402834449652</v>
      </c>
      <c r="J109" s="24" t="n">
        <v>-5.47666653698931</v>
      </c>
      <c r="K109" s="23" t="n">
        <v>0.105336384019844</v>
      </c>
      <c r="L109" s="11" t="str">
        <f aca="false">IF((E109&lt;0.05)&lt;&gt;(G109&lt;0.05),"Sí","No")</f>
        <v>No</v>
      </c>
    </row>
    <row r="110" customFormat="false" ht="15" hidden="false" customHeight="false" outlineLevel="0" collapsed="false">
      <c r="A110" s="11" t="s">
        <v>74</v>
      </c>
      <c r="B110" s="11" t="s">
        <v>75</v>
      </c>
      <c r="C110" s="11" t="s">
        <v>41</v>
      </c>
      <c r="D110" s="24" t="n">
        <v>-9.19733173400769</v>
      </c>
      <c r="E110" s="23" t="n">
        <v>0.0626788483664618</v>
      </c>
      <c r="F110" s="24" t="n">
        <v>-9.00170232011062</v>
      </c>
      <c r="G110" s="23" t="n">
        <v>0.0703251100884152</v>
      </c>
      <c r="H110" s="24" t="n">
        <v>-8.65004561374507</v>
      </c>
      <c r="I110" s="23" t="n">
        <v>0.0736175749399475</v>
      </c>
      <c r="J110" s="24" t="n">
        <v>-9.59030881758678</v>
      </c>
      <c r="K110" s="23" t="n">
        <v>0.0261449748476955</v>
      </c>
      <c r="L110" s="11" t="str">
        <f aca="false">IF((E110&lt;0.05)&lt;&gt;(G110&lt;0.05),"Sí","No")</f>
        <v>No</v>
      </c>
    </row>
    <row r="111" customFormat="false" ht="15" hidden="false" customHeight="false" outlineLevel="0" collapsed="false">
      <c r="A111" s="11" t="s">
        <v>74</v>
      </c>
      <c r="B111" s="11" t="s">
        <v>75</v>
      </c>
      <c r="C111" s="11" t="s">
        <v>42</v>
      </c>
      <c r="D111" s="24" t="n">
        <v>12.7340667707169</v>
      </c>
      <c r="E111" s="23" t="n">
        <v>0.00180240233877764</v>
      </c>
      <c r="F111" s="24" t="n">
        <v>12.8781086455307</v>
      </c>
      <c r="G111" s="23" t="n">
        <v>0.00173903305088917</v>
      </c>
      <c r="H111" s="24" t="n">
        <v>12.7441775032296</v>
      </c>
      <c r="I111" s="23" t="n">
        <v>0.00105373362042324</v>
      </c>
      <c r="J111" s="24" t="n">
        <v>15.7384684855712</v>
      </c>
      <c r="K111" s="23" t="n">
        <v>1.64153240653202E-006</v>
      </c>
      <c r="L111" s="11" t="str">
        <f aca="false">IF((E111&lt;0.05)&lt;&gt;(G111&lt;0.05),"Sí","No")</f>
        <v>No</v>
      </c>
    </row>
    <row r="112" customFormat="false" ht="15" hidden="false" customHeight="false" outlineLevel="0" collapsed="false">
      <c r="A112" s="11" t="s">
        <v>76</v>
      </c>
      <c r="B112" s="11" t="s">
        <v>77</v>
      </c>
      <c r="C112" s="11" t="s">
        <v>33</v>
      </c>
      <c r="D112" s="24" t="n">
        <v>-6.54557816134097</v>
      </c>
      <c r="E112" s="23" t="n">
        <v>0.10428858257225</v>
      </c>
      <c r="F112" s="24" t="n">
        <v>-5.05527525474826</v>
      </c>
      <c r="G112" s="23" t="n">
        <v>0.210615250439749</v>
      </c>
      <c r="H112" s="24" t="n">
        <v>-6.10579865314469</v>
      </c>
      <c r="I112" s="23" t="n">
        <v>0.119446821238922</v>
      </c>
      <c r="J112" s="24" t="n">
        <v>-5.88102551535794</v>
      </c>
      <c r="K112" s="23" t="n">
        <v>0.0790361795983551</v>
      </c>
      <c r="L112" s="11" t="str">
        <f aca="false">IF((E112&lt;0.05)&lt;&gt;(G112&lt;0.05),"Sí","No")</f>
        <v>No</v>
      </c>
    </row>
    <row r="113" customFormat="false" ht="15" hidden="false" customHeight="false" outlineLevel="0" collapsed="false">
      <c r="A113" s="11" t="s">
        <v>76</v>
      </c>
      <c r="B113" s="11" t="s">
        <v>77</v>
      </c>
      <c r="C113" s="11" t="s">
        <v>34</v>
      </c>
      <c r="D113" s="24" t="n">
        <v>0.926513349192878</v>
      </c>
      <c r="E113" s="23" t="n">
        <v>0.829247323764142</v>
      </c>
      <c r="F113" s="24" t="n">
        <v>1.34920905696858</v>
      </c>
      <c r="G113" s="23" t="n">
        <v>0.75411569531932</v>
      </c>
      <c r="H113" s="24" t="n">
        <v>1.30704214160304</v>
      </c>
      <c r="I113" s="23" t="n">
        <v>0.758899095331119</v>
      </c>
      <c r="J113" s="24" t="n">
        <v>3.01573225513844</v>
      </c>
      <c r="K113" s="23" t="n">
        <v>0.348646843462343</v>
      </c>
      <c r="L113" s="11" t="str">
        <f aca="false">IF((E113&lt;0.05)&lt;&gt;(G113&lt;0.05),"Sí","No")</f>
        <v>No</v>
      </c>
    </row>
    <row r="114" customFormat="false" ht="15" hidden="false" customHeight="false" outlineLevel="0" collapsed="false">
      <c r="A114" s="11" t="s">
        <v>76</v>
      </c>
      <c r="B114" s="11" t="s">
        <v>77</v>
      </c>
      <c r="C114" s="11" t="s">
        <v>35</v>
      </c>
      <c r="D114" s="24" t="n">
        <v>-4.18895514994596</v>
      </c>
      <c r="E114" s="23" t="n">
        <v>0.296382424331542</v>
      </c>
      <c r="F114" s="24" t="n">
        <v>-3.88961953653362</v>
      </c>
      <c r="G114" s="23" t="n">
        <v>0.334628414854285</v>
      </c>
      <c r="H114" s="24" t="n">
        <v>-4.32635076260254</v>
      </c>
      <c r="I114" s="23" t="n">
        <v>0.268271996496972</v>
      </c>
      <c r="J114" s="24" t="n">
        <v>-1.84588168526674</v>
      </c>
      <c r="K114" s="23" t="n">
        <v>0.585746473570982</v>
      </c>
      <c r="L114" s="11" t="str">
        <f aca="false">IF((E114&lt;0.05)&lt;&gt;(G114&lt;0.05),"Sí","No")</f>
        <v>No</v>
      </c>
    </row>
    <row r="115" customFormat="false" ht="15" hidden="false" customHeight="false" outlineLevel="0" collapsed="false">
      <c r="A115" s="11" t="s">
        <v>76</v>
      </c>
      <c r="B115" s="11" t="s">
        <v>77</v>
      </c>
      <c r="C115" s="11" t="s">
        <v>36</v>
      </c>
      <c r="D115" s="24" t="n">
        <v>-4.45840267629808</v>
      </c>
      <c r="E115" s="23" t="n">
        <v>0.318161772151948</v>
      </c>
      <c r="F115" s="24" t="n">
        <v>-3.44973118764676</v>
      </c>
      <c r="G115" s="23" t="n">
        <v>0.441231364805836</v>
      </c>
      <c r="H115" s="24" t="n">
        <v>-4.93949150159728</v>
      </c>
      <c r="I115" s="23" t="n">
        <v>0.223291796816926</v>
      </c>
      <c r="J115" s="24" t="n">
        <v>-2.38276780220893</v>
      </c>
      <c r="K115" s="23" t="n">
        <v>0.48363254164422</v>
      </c>
      <c r="L115" s="11" t="str">
        <f aca="false">IF((E115&lt;0.05)&lt;&gt;(G115&lt;0.05),"Sí","No")</f>
        <v>No</v>
      </c>
    </row>
    <row r="116" customFormat="false" ht="15" hidden="false" customHeight="false" outlineLevel="0" collapsed="false">
      <c r="A116" s="11" t="s">
        <v>76</v>
      </c>
      <c r="B116" s="11" t="s">
        <v>77</v>
      </c>
      <c r="C116" s="11" t="s">
        <v>37</v>
      </c>
      <c r="D116" s="24" t="n">
        <v>-2.3338471513774</v>
      </c>
      <c r="E116" s="23" t="n">
        <v>0.591542729936293</v>
      </c>
      <c r="F116" s="24" t="n">
        <v>-1.60079973188431</v>
      </c>
      <c r="G116" s="23" t="n">
        <v>0.713991449974372</v>
      </c>
      <c r="H116" s="24" t="n">
        <v>-0.367578949586869</v>
      </c>
      <c r="I116" s="23" t="n">
        <v>0.928505820545454</v>
      </c>
      <c r="J116" s="24" t="n">
        <v>3.54136578403158</v>
      </c>
      <c r="K116" s="23" t="n">
        <v>0.314517181942632</v>
      </c>
      <c r="L116" s="11" t="str">
        <f aca="false">IF((E116&lt;0.05)&lt;&gt;(G116&lt;0.05),"Sí","No")</f>
        <v>No</v>
      </c>
    </row>
    <row r="117" customFormat="false" ht="15" hidden="false" customHeight="false" outlineLevel="0" collapsed="false">
      <c r="A117" s="11" t="s">
        <v>76</v>
      </c>
      <c r="B117" s="11" t="s">
        <v>77</v>
      </c>
      <c r="C117" s="11" t="s">
        <v>38</v>
      </c>
      <c r="D117" s="24" t="n">
        <v>-6.11848656880972</v>
      </c>
      <c r="E117" s="23" t="n">
        <v>0.250521435067809</v>
      </c>
      <c r="F117" s="24" t="n">
        <v>-5.40815060972316</v>
      </c>
      <c r="G117" s="23" t="n">
        <v>0.310704454863458</v>
      </c>
      <c r="H117" s="24" t="n">
        <v>-5.74209229928231</v>
      </c>
      <c r="I117" s="23" t="n">
        <v>0.278005431564532</v>
      </c>
      <c r="J117" s="24" t="n">
        <v>-4.98807192852066</v>
      </c>
      <c r="K117" s="23" t="n">
        <v>0.260053860881063</v>
      </c>
      <c r="L117" s="11" t="str">
        <f aca="false">IF((E117&lt;0.05)&lt;&gt;(G117&lt;0.05),"Sí","No")</f>
        <v>No</v>
      </c>
    </row>
    <row r="118" customFormat="false" ht="15" hidden="false" customHeight="false" outlineLevel="0" collapsed="false">
      <c r="A118" s="11" t="s">
        <v>76</v>
      </c>
      <c r="B118" s="11" t="s">
        <v>77</v>
      </c>
      <c r="C118" s="11" t="s">
        <v>39</v>
      </c>
      <c r="D118" s="24" t="n">
        <v>15.6501943720772</v>
      </c>
      <c r="E118" s="23" t="n">
        <v>0.000741983183739117</v>
      </c>
      <c r="F118" s="24" t="n">
        <v>15.6697746612275</v>
      </c>
      <c r="G118" s="23" t="n">
        <v>0.000776837163404613</v>
      </c>
      <c r="H118" s="24" t="n">
        <v>13.9047938033584</v>
      </c>
      <c r="I118" s="23" t="n">
        <v>0.000345774555601727</v>
      </c>
      <c r="J118" s="24" t="n">
        <v>12.7036066140035</v>
      </c>
      <c r="K118" s="23" t="n">
        <v>7.6918246683909E-005</v>
      </c>
      <c r="L118" s="11" t="str">
        <f aca="false">IF((E118&lt;0.05)&lt;&gt;(G118&lt;0.05),"Sí","No")</f>
        <v>No</v>
      </c>
    </row>
    <row r="119" customFormat="false" ht="15" hidden="false" customHeight="false" outlineLevel="0" collapsed="false">
      <c r="A119" s="11" t="s">
        <v>76</v>
      </c>
      <c r="B119" s="11" t="s">
        <v>77</v>
      </c>
      <c r="C119" s="11" t="s">
        <v>40</v>
      </c>
      <c r="D119" s="24" t="n">
        <v>-4.75540656121372</v>
      </c>
      <c r="E119" s="23" t="n">
        <v>0.231429078694887</v>
      </c>
      <c r="F119" s="24" t="n">
        <v>-3.99539677276621</v>
      </c>
      <c r="G119" s="23" t="n">
        <v>0.31699432470137</v>
      </c>
      <c r="H119" s="24" t="n">
        <v>-4.46818309713781</v>
      </c>
      <c r="I119" s="23" t="n">
        <v>0.245678575010997</v>
      </c>
      <c r="J119" s="24" t="n">
        <v>-6.85752075552979</v>
      </c>
      <c r="K119" s="23" t="n">
        <v>0.0303095357844892</v>
      </c>
      <c r="L119" s="11" t="str">
        <f aca="false">IF((E119&lt;0.05)&lt;&gt;(G119&lt;0.05),"Sí","No")</f>
        <v>No</v>
      </c>
    </row>
    <row r="120" customFormat="false" ht="15" hidden="false" customHeight="false" outlineLevel="0" collapsed="false">
      <c r="A120" s="11" t="s">
        <v>76</v>
      </c>
      <c r="B120" s="11" t="s">
        <v>77</v>
      </c>
      <c r="C120" s="11" t="s">
        <v>41</v>
      </c>
      <c r="D120" s="24" t="n">
        <v>6.93400559672486</v>
      </c>
      <c r="E120" s="23" t="n">
        <v>0.142300511902583</v>
      </c>
      <c r="F120" s="24" t="n">
        <v>7.68819192029531</v>
      </c>
      <c r="G120" s="23" t="n">
        <v>0.104941113388499</v>
      </c>
      <c r="H120" s="24" t="n">
        <v>6.65955908045671</v>
      </c>
      <c r="I120" s="23" t="n">
        <v>0.139247734445173</v>
      </c>
      <c r="J120" s="24" t="n">
        <v>5.88500052822206</v>
      </c>
      <c r="K120" s="23" t="n">
        <v>0.122864738430618</v>
      </c>
      <c r="L120" s="11" t="str">
        <f aca="false">IF((E120&lt;0.05)&lt;&gt;(G120&lt;0.05),"Sí","No")</f>
        <v>No</v>
      </c>
    </row>
    <row r="121" customFormat="false" ht="15" hidden="false" customHeight="false" outlineLevel="0" collapsed="false">
      <c r="A121" s="11" t="s">
        <v>76</v>
      </c>
      <c r="B121" s="11" t="s">
        <v>77</v>
      </c>
      <c r="C121" s="11" t="s">
        <v>42</v>
      </c>
      <c r="D121" s="24" t="n">
        <v>1.85578207485064</v>
      </c>
      <c r="E121" s="23" t="n">
        <v>0.640600062531683</v>
      </c>
      <c r="F121" s="24" t="n">
        <v>2.4901907098359</v>
      </c>
      <c r="G121" s="23" t="n">
        <v>0.532386126595712</v>
      </c>
      <c r="H121" s="24" t="n">
        <v>2.67525217391484</v>
      </c>
      <c r="I121" s="23" t="n">
        <v>0.489018564283926</v>
      </c>
      <c r="J121" s="24" t="n">
        <v>5.35591958348636</v>
      </c>
      <c r="K121" s="23" t="n">
        <v>0.0814993471632237</v>
      </c>
      <c r="L121" s="11" t="str">
        <f aca="false">IF((E121&lt;0.05)&lt;&gt;(G121&lt;0.05),"Sí","No")</f>
        <v>No</v>
      </c>
    </row>
    <row r="122" customFormat="false" ht="15" hidden="false" customHeight="false" outlineLevel="0" collapsed="false">
      <c r="A122" s="11" t="s">
        <v>78</v>
      </c>
      <c r="B122" s="11" t="s">
        <v>79</v>
      </c>
      <c r="C122" s="11" t="s">
        <v>33</v>
      </c>
      <c r="D122" s="24" t="n">
        <v>-0.982847356022769</v>
      </c>
      <c r="E122" s="23" t="n">
        <v>0.680047893219808</v>
      </c>
      <c r="F122" s="24" t="n">
        <v>0.364203985104579</v>
      </c>
      <c r="G122" s="23" t="n">
        <v>0.879565556788546</v>
      </c>
      <c r="H122" s="24" t="n">
        <v>-0.858996880375779</v>
      </c>
      <c r="I122" s="23" t="n">
        <v>0.716875028320109</v>
      </c>
      <c r="J122" s="24" t="n">
        <v>-1.71793398547602</v>
      </c>
      <c r="K122" s="23" t="n">
        <v>0.381581533335908</v>
      </c>
      <c r="L122" s="11" t="str">
        <f aca="false">IF((E122&lt;0.05)&lt;&gt;(G122&lt;0.05),"Sí","No")</f>
        <v>No</v>
      </c>
    </row>
    <row r="123" customFormat="false" ht="15" hidden="false" customHeight="false" outlineLevel="0" collapsed="false">
      <c r="A123" s="11" t="s">
        <v>78</v>
      </c>
      <c r="B123" s="11" t="s">
        <v>79</v>
      </c>
      <c r="C123" s="11" t="s">
        <v>34</v>
      </c>
      <c r="D123" s="24" t="n">
        <v>-4.30396568673737</v>
      </c>
      <c r="E123" s="23" t="n">
        <v>0.480950483347988</v>
      </c>
      <c r="F123" s="24" t="n">
        <v>-3.7817839867046</v>
      </c>
      <c r="G123" s="23" t="n">
        <v>0.536425505942509</v>
      </c>
      <c r="H123" s="24" t="n">
        <v>-4.29490040799851</v>
      </c>
      <c r="I123" s="23" t="n">
        <v>0.481352304173729</v>
      </c>
      <c r="J123" s="24" t="n">
        <v>-1.10673241438682</v>
      </c>
      <c r="K123" s="23" t="n">
        <v>0.810266897938735</v>
      </c>
      <c r="L123" s="11" t="str">
        <f aca="false">IF((E123&lt;0.05)&lt;&gt;(G123&lt;0.05),"Sí","No")</f>
        <v>No</v>
      </c>
    </row>
    <row r="124" customFormat="false" ht="15" hidden="false" customHeight="false" outlineLevel="0" collapsed="false">
      <c r="A124" s="11" t="s">
        <v>78</v>
      </c>
      <c r="B124" s="11" t="s">
        <v>79</v>
      </c>
      <c r="C124" s="11" t="s">
        <v>35</v>
      </c>
      <c r="D124" s="24" t="n">
        <v>-2.9174614958563</v>
      </c>
      <c r="E124" s="23" t="n">
        <v>0.327511893023082</v>
      </c>
      <c r="F124" s="24" t="n">
        <v>-2.30914666010671</v>
      </c>
      <c r="G124" s="23" t="n">
        <v>0.442027993678034</v>
      </c>
      <c r="H124" s="24" t="n">
        <v>-3.81553961082485</v>
      </c>
      <c r="I124" s="23" t="n">
        <v>0.161057678927534</v>
      </c>
      <c r="J124" s="24" t="n">
        <v>-5.68681998155631</v>
      </c>
      <c r="K124" s="23" t="n">
        <v>0.00862559846455868</v>
      </c>
      <c r="L124" s="11" t="str">
        <f aca="false">IF((E124&lt;0.05)&lt;&gt;(G124&lt;0.05),"Sí","No")</f>
        <v>No</v>
      </c>
    </row>
    <row r="125" customFormat="false" ht="15" hidden="false" customHeight="false" outlineLevel="0" collapsed="false">
      <c r="A125" s="11" t="s">
        <v>78</v>
      </c>
      <c r="B125" s="11" t="s">
        <v>79</v>
      </c>
      <c r="C125" s="11" t="s">
        <v>36</v>
      </c>
      <c r="D125" s="24" t="n">
        <v>-4.60392035251826</v>
      </c>
      <c r="E125" s="23" t="n">
        <v>0.241156046831274</v>
      </c>
      <c r="F125" s="24" t="n">
        <v>-3.36865834249465</v>
      </c>
      <c r="G125" s="23" t="n">
        <v>0.392566324010551</v>
      </c>
      <c r="H125" s="24" t="n">
        <v>-5.41439340465667</v>
      </c>
      <c r="I125" s="23" t="n">
        <v>0.122692943425998</v>
      </c>
      <c r="J125" s="24" t="n">
        <v>-6.20735458081512</v>
      </c>
      <c r="K125" s="23" t="n">
        <v>0.0321238856733009</v>
      </c>
      <c r="L125" s="11" t="str">
        <f aca="false">IF((E125&lt;0.05)&lt;&gt;(G125&lt;0.05),"Sí","No")</f>
        <v>No</v>
      </c>
    </row>
    <row r="126" customFormat="false" ht="15" hidden="false" customHeight="false" outlineLevel="0" collapsed="false">
      <c r="A126" s="11" t="s">
        <v>78</v>
      </c>
      <c r="B126" s="11" t="s">
        <v>79</v>
      </c>
      <c r="C126" s="11" t="s">
        <v>37</v>
      </c>
      <c r="D126" s="24" t="n">
        <v>-3.40911303919263</v>
      </c>
      <c r="E126" s="23" t="n">
        <v>0.249026862584778</v>
      </c>
      <c r="F126" s="24" t="n">
        <v>-2.44620570762595</v>
      </c>
      <c r="G126" s="23" t="n">
        <v>0.41310773873472</v>
      </c>
      <c r="H126" s="24" t="n">
        <v>-2.88318445030403</v>
      </c>
      <c r="I126" s="23" t="n">
        <v>0.326560365649402</v>
      </c>
      <c r="J126" s="24" t="n">
        <v>-0.410817524214861</v>
      </c>
      <c r="K126" s="23" t="n">
        <v>0.878371438033264</v>
      </c>
      <c r="L126" s="11" t="str">
        <f aca="false">IF((E126&lt;0.05)&lt;&gt;(G126&lt;0.05),"Sí","No")</f>
        <v>No</v>
      </c>
    </row>
    <row r="127" customFormat="false" ht="15" hidden="false" customHeight="false" outlineLevel="0" collapsed="false">
      <c r="A127" s="11" t="s">
        <v>78</v>
      </c>
      <c r="B127" s="11" t="s">
        <v>79</v>
      </c>
      <c r="C127" s="11" t="s">
        <v>38</v>
      </c>
      <c r="D127" s="24" t="n">
        <v>-1.18706554065866</v>
      </c>
      <c r="E127" s="23" t="n">
        <v>0.752800839643659</v>
      </c>
      <c r="F127" s="24" t="n">
        <v>-0.289420139938081</v>
      </c>
      <c r="G127" s="23" t="n">
        <v>0.939067676968018</v>
      </c>
      <c r="H127" s="24" t="n">
        <v>-1.1935241763392</v>
      </c>
      <c r="I127" s="23" t="n">
        <v>0.750709757813096</v>
      </c>
      <c r="J127" s="24" t="n">
        <v>-3.32976294370797</v>
      </c>
      <c r="K127" s="23" t="n">
        <v>0.284300916713347</v>
      </c>
      <c r="L127" s="11" t="str">
        <f aca="false">IF((E127&lt;0.05)&lt;&gt;(G127&lt;0.05),"Sí","No")</f>
        <v>No</v>
      </c>
    </row>
    <row r="128" customFormat="false" ht="15" hidden="false" customHeight="false" outlineLevel="0" collapsed="false">
      <c r="A128" s="11" t="s">
        <v>78</v>
      </c>
      <c r="B128" s="11" t="s">
        <v>79</v>
      </c>
      <c r="C128" s="11" t="s">
        <v>39</v>
      </c>
      <c r="D128" s="24" t="n">
        <v>15.866310883854</v>
      </c>
      <c r="E128" s="23" t="n">
        <v>1.93019024053602E-006</v>
      </c>
      <c r="F128" s="24" t="n">
        <v>16.3200365333544</v>
      </c>
      <c r="G128" s="23" t="n">
        <v>1.16362221953007E-006</v>
      </c>
      <c r="H128" s="24" t="n">
        <v>16.6780224833413</v>
      </c>
      <c r="I128" s="23" t="n">
        <v>4.02414585371277E-007</v>
      </c>
      <c r="J128" s="24" t="n">
        <v>15.4431139204661</v>
      </c>
      <c r="K128" s="23" t="n">
        <v>3.17565235786967E-009</v>
      </c>
      <c r="L128" s="11" t="str">
        <f aca="false">IF((E128&lt;0.05)&lt;&gt;(G128&lt;0.05),"Sí","No")</f>
        <v>No</v>
      </c>
    </row>
    <row r="129" customFormat="false" ht="15" hidden="false" customHeight="false" outlineLevel="0" collapsed="false">
      <c r="A129" s="11" t="s">
        <v>78</v>
      </c>
      <c r="B129" s="11" t="s">
        <v>79</v>
      </c>
      <c r="C129" s="11" t="s">
        <v>40</v>
      </c>
      <c r="D129" s="24" t="n">
        <v>-4.01950624604579</v>
      </c>
      <c r="E129" s="23" t="n">
        <v>0.129159144231486</v>
      </c>
      <c r="F129" s="24" t="n">
        <v>-3.08403427071932</v>
      </c>
      <c r="G129" s="23" t="n">
        <v>0.249742311483252</v>
      </c>
      <c r="H129" s="24" t="n">
        <v>-3.88357225412549</v>
      </c>
      <c r="I129" s="23" t="n">
        <v>0.140463822876377</v>
      </c>
      <c r="J129" s="24" t="n">
        <v>-4.78363639440004</v>
      </c>
      <c r="K129" s="23" t="n">
        <v>0.0316887719031816</v>
      </c>
      <c r="L129" s="11" t="str">
        <f aca="false">IF((E129&lt;0.05)&lt;&gt;(G129&lt;0.05),"Sí","No")</f>
        <v>No</v>
      </c>
    </row>
    <row r="130" customFormat="false" ht="15" hidden="false" customHeight="false" outlineLevel="0" collapsed="false">
      <c r="A130" s="11" t="s">
        <v>78</v>
      </c>
      <c r="B130" s="11" t="s">
        <v>79</v>
      </c>
      <c r="C130" s="11" t="s">
        <v>41</v>
      </c>
      <c r="D130" s="24" t="n">
        <v>-6.08622202924311</v>
      </c>
      <c r="E130" s="23" t="n">
        <v>0.0192020687803036</v>
      </c>
      <c r="F130" s="24" t="n">
        <v>-5.23879590613652</v>
      </c>
      <c r="G130" s="23" t="n">
        <v>0.0467375201736754</v>
      </c>
      <c r="H130" s="24" t="n">
        <v>-5.76576541864402</v>
      </c>
      <c r="I130" s="23" t="n">
        <v>0.0267270386168941</v>
      </c>
      <c r="J130" s="24" t="n">
        <v>-5.05383535713634</v>
      </c>
      <c r="K130" s="23" t="n">
        <v>0.0355472806071046</v>
      </c>
      <c r="L130" s="11" t="str">
        <f aca="false">IF((E130&lt;0.05)&lt;&gt;(G130&lt;0.05),"Sí","No")</f>
        <v>No</v>
      </c>
    </row>
    <row r="131" customFormat="false" ht="15" hidden="false" customHeight="false" outlineLevel="0" collapsed="false">
      <c r="A131" s="11" t="s">
        <v>78</v>
      </c>
      <c r="B131" s="11" t="s">
        <v>79</v>
      </c>
      <c r="C131" s="11" t="s">
        <v>42</v>
      </c>
      <c r="D131" s="24" t="n">
        <v>14.020137665498</v>
      </c>
      <c r="E131" s="23" t="n">
        <v>2.62694288622221E-006</v>
      </c>
      <c r="F131" s="24" t="n">
        <v>14.7001042551771</v>
      </c>
      <c r="G131" s="23" t="n">
        <v>1.03035969496541E-006</v>
      </c>
      <c r="H131" s="24" t="n">
        <v>14.232936118082</v>
      </c>
      <c r="I131" s="23" t="n">
        <v>1.48862774900818E-006</v>
      </c>
      <c r="J131" s="24" t="n">
        <v>13.3259338190167</v>
      </c>
      <c r="K131" s="23" t="n">
        <v>3.04021449664952E-008</v>
      </c>
      <c r="L131" s="11" t="str">
        <f aca="false">IF((E131&lt;0.05)&lt;&gt;(G131&lt;0.05),"Sí","No")</f>
        <v>No</v>
      </c>
    </row>
    <row r="132" customFormat="false" ht="15" hidden="false" customHeight="false" outlineLevel="0" collapsed="false">
      <c r="A132" s="11" t="s">
        <v>81</v>
      </c>
      <c r="B132" s="11" t="s">
        <v>82</v>
      </c>
      <c r="C132" s="11" t="s">
        <v>33</v>
      </c>
      <c r="D132" s="24" t="n">
        <v>-0.268452153114297</v>
      </c>
      <c r="E132" s="23" t="n">
        <v>0.943965047239697</v>
      </c>
      <c r="F132" s="24" t="n">
        <v>1.1140930611039</v>
      </c>
      <c r="G132" s="23" t="n">
        <v>0.770479601408166</v>
      </c>
      <c r="H132" s="24" t="n">
        <v>0.357385974277596</v>
      </c>
      <c r="I132" s="23" t="n">
        <v>0.923966991214541</v>
      </c>
      <c r="J132" s="24" t="n">
        <v>-2.01411144872279</v>
      </c>
      <c r="K132" s="23" t="n">
        <v>0.536820321891586</v>
      </c>
      <c r="L132" s="11" t="str">
        <f aca="false">IF((E132&lt;0.05)&lt;&gt;(G132&lt;0.05),"Sí","No")</f>
        <v>No</v>
      </c>
    </row>
    <row r="133" customFormat="false" ht="15" hidden="false" customHeight="false" outlineLevel="0" collapsed="false">
      <c r="A133" s="11" t="s">
        <v>81</v>
      </c>
      <c r="B133" s="11" t="s">
        <v>82</v>
      </c>
      <c r="C133" s="11" t="s">
        <v>34</v>
      </c>
      <c r="D133" s="24" t="n">
        <v>10.5175858971458</v>
      </c>
      <c r="E133" s="23" t="n">
        <v>0.0646326403804868</v>
      </c>
      <c r="F133" s="24" t="n">
        <v>11.0096061086</v>
      </c>
      <c r="G133" s="23" t="n">
        <v>0.0532688288311755</v>
      </c>
      <c r="H133" s="24" t="n">
        <v>10.6991353456828</v>
      </c>
      <c r="I133" s="23" t="n">
        <v>0.0587445455950495</v>
      </c>
      <c r="J133" s="24" t="n">
        <v>9.8630339075091</v>
      </c>
      <c r="K133" s="23" t="n">
        <v>0.0163399122822582</v>
      </c>
      <c r="L133" s="11" t="str">
        <f aca="false">IF((E133&lt;0.05)&lt;&gt;(G133&lt;0.05),"Sí","No")</f>
        <v>No</v>
      </c>
    </row>
    <row r="134" customFormat="false" ht="15" hidden="false" customHeight="false" outlineLevel="0" collapsed="false">
      <c r="A134" s="11" t="s">
        <v>81</v>
      </c>
      <c r="B134" s="11" t="s">
        <v>82</v>
      </c>
      <c r="C134" s="11" t="s">
        <v>35</v>
      </c>
      <c r="D134" s="24" t="n">
        <v>-8.79952506102536</v>
      </c>
      <c r="E134" s="23" t="n">
        <v>0.0240368056857698</v>
      </c>
      <c r="F134" s="24" t="n">
        <v>-8.51277130574408</v>
      </c>
      <c r="G134" s="23" t="n">
        <v>0.0296011531940256</v>
      </c>
      <c r="H134" s="24" t="n">
        <v>-9.03418786421596</v>
      </c>
      <c r="I134" s="23" t="n">
        <v>0.0167909829155633</v>
      </c>
      <c r="J134" s="24" t="n">
        <v>-7.92788390212996</v>
      </c>
      <c r="K134" s="23" t="n">
        <v>0.0174507494673718</v>
      </c>
      <c r="L134" s="11" t="str">
        <f aca="false">IF((E134&lt;0.05)&lt;&gt;(G134&lt;0.05),"Sí","No")</f>
        <v>No</v>
      </c>
    </row>
    <row r="135" customFormat="false" ht="15" hidden="false" customHeight="false" outlineLevel="0" collapsed="false">
      <c r="A135" s="11" t="s">
        <v>81</v>
      </c>
      <c r="B135" s="11" t="s">
        <v>82</v>
      </c>
      <c r="C135" s="11" t="s">
        <v>36</v>
      </c>
      <c r="D135" s="24" t="n">
        <v>2.42223438229706</v>
      </c>
      <c r="E135" s="23" t="n">
        <v>0.593881134212499</v>
      </c>
      <c r="F135" s="24" t="n">
        <v>3.59236352139539</v>
      </c>
      <c r="G135" s="23" t="n">
        <v>0.42958700766099</v>
      </c>
      <c r="H135" s="24" t="n">
        <v>3.43093574220418</v>
      </c>
      <c r="I135" s="23" t="n">
        <v>0.4069295797018</v>
      </c>
      <c r="J135" s="24" t="n">
        <v>-0.515905864370783</v>
      </c>
      <c r="K135" s="23" t="n">
        <v>0.883798157632643</v>
      </c>
      <c r="L135" s="11" t="str">
        <f aca="false">IF((E135&lt;0.05)&lt;&gt;(G135&lt;0.05),"Sí","No")</f>
        <v>No</v>
      </c>
    </row>
    <row r="136" customFormat="false" ht="15" hidden="false" customHeight="false" outlineLevel="0" collapsed="false">
      <c r="A136" s="11" t="s">
        <v>81</v>
      </c>
      <c r="B136" s="11" t="s">
        <v>82</v>
      </c>
      <c r="C136" s="11" t="s">
        <v>37</v>
      </c>
      <c r="D136" s="24" t="n">
        <v>-6.68025815853278</v>
      </c>
      <c r="E136" s="23" t="n">
        <v>0.117148910250224</v>
      </c>
      <c r="F136" s="24" t="n">
        <v>-5.84224926205979</v>
      </c>
      <c r="G136" s="23" t="n">
        <v>0.171746578613093</v>
      </c>
      <c r="H136" s="24" t="n">
        <v>-5.37185424409239</v>
      </c>
      <c r="I136" s="23" t="n">
        <v>0.185981687629714</v>
      </c>
      <c r="J136" s="24" t="n">
        <v>-5.45349012561808</v>
      </c>
      <c r="K136" s="23" t="n">
        <v>0.122752841893454</v>
      </c>
      <c r="L136" s="11" t="str">
        <f aca="false">IF((E136&lt;0.05)&lt;&gt;(G136&lt;0.05),"Sí","No")</f>
        <v>No</v>
      </c>
    </row>
    <row r="137" customFormat="false" ht="15" hidden="false" customHeight="false" outlineLevel="0" collapsed="false">
      <c r="A137" s="11" t="s">
        <v>81</v>
      </c>
      <c r="B137" s="11" t="s">
        <v>82</v>
      </c>
      <c r="C137" s="11" t="s">
        <v>38</v>
      </c>
      <c r="D137" s="24" t="n">
        <v>-6.26180400188544</v>
      </c>
      <c r="E137" s="23" t="n">
        <v>0.238350250267508</v>
      </c>
      <c r="F137" s="24" t="n">
        <v>-5.40232788884263</v>
      </c>
      <c r="G137" s="23" t="n">
        <v>0.309507606097148</v>
      </c>
      <c r="H137" s="24" t="n">
        <v>-5.51271888470153</v>
      </c>
      <c r="I137" s="23" t="n">
        <v>0.288324351832802</v>
      </c>
      <c r="J137" s="24" t="n">
        <v>-7.88758336484382</v>
      </c>
      <c r="K137" s="23" t="n">
        <v>0.0702541507759429</v>
      </c>
      <c r="L137" s="11" t="str">
        <f aca="false">IF((E137&lt;0.05)&lt;&gt;(G137&lt;0.05),"Sí","No")</f>
        <v>No</v>
      </c>
    </row>
    <row r="138" customFormat="false" ht="15" hidden="false" customHeight="false" outlineLevel="0" collapsed="false">
      <c r="A138" s="11" t="s">
        <v>81</v>
      </c>
      <c r="B138" s="11" t="s">
        <v>82</v>
      </c>
      <c r="C138" s="11" t="s">
        <v>39</v>
      </c>
      <c r="D138" s="24" t="n">
        <v>15.497274905621</v>
      </c>
      <c r="E138" s="23" t="n">
        <v>0.00352122127595286</v>
      </c>
      <c r="F138" s="24" t="n">
        <v>15.8106904704957</v>
      </c>
      <c r="G138" s="23" t="n">
        <v>0.0030070649334402</v>
      </c>
      <c r="H138" s="24" t="n">
        <v>13.5681323169114</v>
      </c>
      <c r="I138" s="23" t="n">
        <v>0.000809555684224837</v>
      </c>
      <c r="J138" s="24" t="n">
        <v>13.6694098257939</v>
      </c>
      <c r="K138" s="23" t="n">
        <v>3.56826692872039E-005</v>
      </c>
      <c r="L138" s="11" t="str">
        <f aca="false">IF((E138&lt;0.05)&lt;&gt;(G138&lt;0.05),"Sí","No")</f>
        <v>No</v>
      </c>
    </row>
    <row r="139" customFormat="false" ht="15" hidden="false" customHeight="false" outlineLevel="0" collapsed="false">
      <c r="A139" s="11" t="s">
        <v>81</v>
      </c>
      <c r="B139" s="11" t="s">
        <v>82</v>
      </c>
      <c r="C139" s="11" t="s">
        <v>40</v>
      </c>
      <c r="D139" s="24" t="n">
        <v>4.97776142177472</v>
      </c>
      <c r="E139" s="23" t="n">
        <v>0.219831257649112</v>
      </c>
      <c r="F139" s="24" t="n">
        <v>5.81694170420875</v>
      </c>
      <c r="G139" s="23" t="n">
        <v>0.152648333278975</v>
      </c>
      <c r="H139" s="24" t="n">
        <v>4.1288166854648</v>
      </c>
      <c r="I139" s="23" t="n">
        <v>0.285050534716533</v>
      </c>
      <c r="J139" s="24" t="n">
        <v>0.88770771945671</v>
      </c>
      <c r="K139" s="23" t="n">
        <v>0.78022536964412</v>
      </c>
      <c r="L139" s="11" t="str">
        <f aca="false">IF((E139&lt;0.05)&lt;&gt;(G139&lt;0.05),"Sí","No")</f>
        <v>No</v>
      </c>
    </row>
    <row r="140" customFormat="false" ht="15" hidden="false" customHeight="false" outlineLevel="0" collapsed="false">
      <c r="A140" s="11" t="s">
        <v>81</v>
      </c>
      <c r="B140" s="11" t="s">
        <v>82</v>
      </c>
      <c r="C140" s="11" t="s">
        <v>41</v>
      </c>
      <c r="D140" s="24" t="n">
        <v>-8.15036389530919</v>
      </c>
      <c r="E140" s="23" t="n">
        <v>0.0667195662569351</v>
      </c>
      <c r="F140" s="24" t="n">
        <v>-7.5002864083997</v>
      </c>
      <c r="G140" s="23" t="n">
        <v>0.0923609121037235</v>
      </c>
      <c r="H140" s="24" t="n">
        <v>-8.62922910677031</v>
      </c>
      <c r="I140" s="23" t="n">
        <v>0.0354464936120121</v>
      </c>
      <c r="J140" s="24" t="n">
        <v>-4.64806794528245</v>
      </c>
      <c r="K140" s="23" t="n">
        <v>0.213291267538008</v>
      </c>
      <c r="L140" s="11" t="str">
        <f aca="false">IF((E140&lt;0.05)&lt;&gt;(G140&lt;0.05),"Sí","No")</f>
        <v>No</v>
      </c>
    </row>
    <row r="141" customFormat="false" ht="15" hidden="false" customHeight="false" outlineLevel="0" collapsed="false">
      <c r="A141" s="11" t="s">
        <v>81</v>
      </c>
      <c r="B141" s="11" t="s">
        <v>82</v>
      </c>
      <c r="C141" s="11" t="s">
        <v>42</v>
      </c>
      <c r="D141" s="24" t="n">
        <v>11.6716006085796</v>
      </c>
      <c r="E141" s="23" t="n">
        <v>0.0032335719925378</v>
      </c>
      <c r="F141" s="24" t="n">
        <v>12.1611954062918</v>
      </c>
      <c r="G141" s="23" t="n">
        <v>0.00218506942702902</v>
      </c>
      <c r="H141" s="24" t="n">
        <v>12.2669838493977</v>
      </c>
      <c r="I141" s="23" t="n">
        <v>0.00143101775578969</v>
      </c>
      <c r="J141" s="24" t="n">
        <v>8.59125445116499</v>
      </c>
      <c r="K141" s="23" t="n">
        <v>0.00584897067617775</v>
      </c>
      <c r="L141" s="11" t="str">
        <f aca="false">IF((E141&lt;0.05)&lt;&gt;(G141&lt;0.05),"Sí","No")</f>
        <v>No</v>
      </c>
    </row>
    <row r="142" customFormat="false" ht="15" hidden="false" customHeight="false" outlineLevel="0" collapsed="false">
      <c r="A142" s="11" t="s">
        <v>83</v>
      </c>
      <c r="B142" s="11" t="s">
        <v>84</v>
      </c>
      <c r="C142" s="11" t="s">
        <v>33</v>
      </c>
      <c r="D142" s="24" t="n">
        <v>3.76841787215844</v>
      </c>
      <c r="E142" s="23" t="n">
        <v>0.0808275313843285</v>
      </c>
      <c r="F142" s="24" t="n">
        <v>4.05764452932345</v>
      </c>
      <c r="G142" s="23" t="n">
        <v>0.050738194920143</v>
      </c>
      <c r="H142" s="24" t="n">
        <v>4.49888594107415</v>
      </c>
      <c r="I142" s="23" t="n">
        <v>0.0241619174456407</v>
      </c>
      <c r="J142" s="24" t="n">
        <v>3.44168465322728</v>
      </c>
      <c r="K142" s="23" t="n">
        <v>0.0609316035331845</v>
      </c>
      <c r="L142" s="11" t="str">
        <f aca="false">IF((E142&lt;0.05)&lt;&gt;(G142&lt;0.05),"Sí","No")</f>
        <v>No</v>
      </c>
    </row>
    <row r="143" customFormat="false" ht="15" hidden="false" customHeight="false" outlineLevel="0" collapsed="false">
      <c r="A143" s="11" t="s">
        <v>83</v>
      </c>
      <c r="B143" s="11" t="s">
        <v>84</v>
      </c>
      <c r="C143" s="11" t="s">
        <v>34</v>
      </c>
      <c r="D143" s="24" t="n">
        <v>2.4241185277236</v>
      </c>
      <c r="E143" s="23" t="n">
        <v>0.379490143295917</v>
      </c>
      <c r="F143" s="24" t="n">
        <v>2.63700450051591</v>
      </c>
      <c r="G143" s="23" t="n">
        <v>0.331533538931714</v>
      </c>
      <c r="H143" s="24" t="n">
        <v>2.9769905669235</v>
      </c>
      <c r="I143" s="23" t="n">
        <v>0.262229393075101</v>
      </c>
      <c r="J143" s="24" t="n">
        <v>2.44063611986085</v>
      </c>
      <c r="K143" s="23" t="n">
        <v>0.28150156904416</v>
      </c>
      <c r="L143" s="11" t="str">
        <f aca="false">IF((E143&lt;0.05)&lt;&gt;(G143&lt;0.05),"Sí","No")</f>
        <v>No</v>
      </c>
    </row>
    <row r="144" customFormat="false" ht="15" hidden="false" customHeight="false" outlineLevel="0" collapsed="false">
      <c r="A144" s="11" t="s">
        <v>83</v>
      </c>
      <c r="B144" s="11" t="s">
        <v>84</v>
      </c>
      <c r="C144" s="11" t="s">
        <v>35</v>
      </c>
      <c r="D144" s="24" t="n">
        <v>-5.00872848174424</v>
      </c>
      <c r="E144" s="23" t="n">
        <v>0.0423525065907592</v>
      </c>
      <c r="F144" s="24" t="n">
        <v>-4.87466481995606</v>
      </c>
      <c r="G144" s="23" t="n">
        <v>0.0438436810070838</v>
      </c>
      <c r="H144" s="24" t="n">
        <v>-4.30062497156379</v>
      </c>
      <c r="I144" s="23" t="n">
        <v>0.0640412956881849</v>
      </c>
      <c r="J144" s="24" t="n">
        <v>-3.84763164110546</v>
      </c>
      <c r="K144" s="23" t="n">
        <v>0.0816073889093046</v>
      </c>
      <c r="L144" s="11" t="str">
        <f aca="false">IF((E144&lt;0.05)&lt;&gt;(G144&lt;0.05),"Sí","No")</f>
        <v>No</v>
      </c>
    </row>
    <row r="145" customFormat="false" ht="15" hidden="false" customHeight="false" outlineLevel="0" collapsed="false">
      <c r="A145" s="11" t="s">
        <v>83</v>
      </c>
      <c r="B145" s="11" t="s">
        <v>84</v>
      </c>
      <c r="C145" s="11" t="s">
        <v>36</v>
      </c>
      <c r="D145" s="24" t="n">
        <v>-1.20758997662436</v>
      </c>
      <c r="E145" s="23" t="n">
        <v>0.692014010539728</v>
      </c>
      <c r="F145" s="24" t="n">
        <v>-1.00127346948296</v>
      </c>
      <c r="G145" s="23" t="n">
        <v>0.738333772663045</v>
      </c>
      <c r="H145" s="24" t="n">
        <v>-1.16220604620518</v>
      </c>
      <c r="I145" s="23" t="n">
        <v>0.643907133271655</v>
      </c>
      <c r="J145" s="24" t="n">
        <v>-4.04475922152288</v>
      </c>
      <c r="K145" s="23" t="n">
        <v>0.0607156986581064</v>
      </c>
      <c r="L145" s="11" t="str">
        <f aca="false">IF((E145&lt;0.05)&lt;&gt;(G145&lt;0.05),"Sí","No")</f>
        <v>No</v>
      </c>
    </row>
    <row r="146" customFormat="false" ht="15" hidden="false" customHeight="false" outlineLevel="0" collapsed="false">
      <c r="A146" s="11" t="s">
        <v>83</v>
      </c>
      <c r="B146" s="11" t="s">
        <v>84</v>
      </c>
      <c r="C146" s="11" t="s">
        <v>37</v>
      </c>
      <c r="D146" s="24" t="n">
        <v>-2.96263402426755</v>
      </c>
      <c r="E146" s="23" t="n">
        <v>0.245318032109001</v>
      </c>
      <c r="F146" s="24" t="n">
        <v>-2.77933365467561</v>
      </c>
      <c r="G146" s="23" t="n">
        <v>0.265496790113721</v>
      </c>
      <c r="H146" s="24" t="n">
        <v>-2.06731431834105</v>
      </c>
      <c r="I146" s="23" t="n">
        <v>0.392031589964652</v>
      </c>
      <c r="J146" s="24" t="n">
        <v>-3.25447329143837</v>
      </c>
      <c r="K146" s="23" t="n">
        <v>0.14424805529679</v>
      </c>
      <c r="L146" s="11" t="str">
        <f aca="false">IF((E146&lt;0.05)&lt;&gt;(G146&lt;0.05),"Sí","No")</f>
        <v>No</v>
      </c>
    </row>
    <row r="147" customFormat="false" ht="15" hidden="false" customHeight="false" outlineLevel="0" collapsed="false">
      <c r="A147" s="11" t="s">
        <v>83</v>
      </c>
      <c r="B147" s="11" t="s">
        <v>84</v>
      </c>
      <c r="C147" s="11" t="s">
        <v>38</v>
      </c>
      <c r="D147" s="24" t="n">
        <v>-3.04863720232948</v>
      </c>
      <c r="E147" s="23" t="n">
        <v>0.30285915005976</v>
      </c>
      <c r="F147" s="24" t="n">
        <v>-2.83162885946963</v>
      </c>
      <c r="G147" s="23" t="n">
        <v>0.331621321511691</v>
      </c>
      <c r="H147" s="24" t="n">
        <v>-2.36150392296485</v>
      </c>
      <c r="I147" s="23" t="n">
        <v>0.410573850225835</v>
      </c>
      <c r="J147" s="24" t="n">
        <v>-3.2129523496545</v>
      </c>
      <c r="K147" s="23" t="n">
        <v>0.234214392752277</v>
      </c>
      <c r="L147" s="11" t="str">
        <f aca="false">IF((E147&lt;0.05)&lt;&gt;(G147&lt;0.05),"Sí","No")</f>
        <v>No</v>
      </c>
    </row>
    <row r="148" customFormat="false" ht="15" hidden="false" customHeight="false" outlineLevel="0" collapsed="false">
      <c r="A148" s="11" t="s">
        <v>83</v>
      </c>
      <c r="B148" s="11" t="s">
        <v>84</v>
      </c>
      <c r="C148" s="11" t="s">
        <v>39</v>
      </c>
      <c r="D148" s="24" t="n">
        <v>7.68535890686262</v>
      </c>
      <c r="E148" s="23" t="n">
        <v>0.240722443860994</v>
      </c>
      <c r="F148" s="24" t="n">
        <v>7.69302571950163</v>
      </c>
      <c r="G148" s="23" t="n">
        <v>0.240631089860827</v>
      </c>
      <c r="H148" s="24" t="n">
        <v>2.20365310028509</v>
      </c>
      <c r="I148" s="23" t="n">
        <v>0.348609898582289</v>
      </c>
      <c r="J148" s="24" t="n">
        <v>1.70286961778905</v>
      </c>
      <c r="K148" s="23" t="n">
        <v>0.381696430333993</v>
      </c>
      <c r="L148" s="11" t="str">
        <f aca="false">IF((E148&lt;0.05)&lt;&gt;(G148&lt;0.05),"Sí","No")</f>
        <v>No</v>
      </c>
    </row>
    <row r="149" customFormat="false" ht="15" hidden="false" customHeight="false" outlineLevel="0" collapsed="false">
      <c r="A149" s="11" t="s">
        <v>83</v>
      </c>
      <c r="B149" s="11" t="s">
        <v>84</v>
      </c>
      <c r="C149" s="11" t="s">
        <v>40</v>
      </c>
      <c r="D149" s="24" t="n">
        <v>1.05312664981608</v>
      </c>
      <c r="E149" s="23" t="n">
        <v>0.65154166490974</v>
      </c>
      <c r="F149" s="24" t="n">
        <v>1.25849936320084</v>
      </c>
      <c r="G149" s="23" t="n">
        <v>0.579897878151843</v>
      </c>
      <c r="H149" s="24" t="n">
        <v>1.84060687819897</v>
      </c>
      <c r="I149" s="23" t="n">
        <v>0.401228210743509</v>
      </c>
      <c r="J149" s="24" t="n">
        <v>0.911377782950952</v>
      </c>
      <c r="K149" s="23" t="n">
        <v>0.641457866946318</v>
      </c>
      <c r="L149" s="11" t="str">
        <f aca="false">IF((E149&lt;0.05)&lt;&gt;(G149&lt;0.05),"Sí","No")</f>
        <v>No</v>
      </c>
    </row>
    <row r="150" customFormat="false" ht="15" hidden="false" customHeight="false" outlineLevel="0" collapsed="false">
      <c r="A150" s="11" t="s">
        <v>83</v>
      </c>
      <c r="B150" s="11" t="s">
        <v>84</v>
      </c>
      <c r="C150" s="11" t="s">
        <v>41</v>
      </c>
      <c r="D150" s="24" t="n">
        <v>-0.0781783992070413</v>
      </c>
      <c r="E150" s="23" t="n">
        <v>0.97742637576941</v>
      </c>
      <c r="F150" s="24" t="n">
        <v>0.136876354902733</v>
      </c>
      <c r="G150" s="23" t="n">
        <v>0.959756968210057</v>
      </c>
      <c r="H150" s="24" t="n">
        <v>0.896210411185204</v>
      </c>
      <c r="I150" s="23" t="n">
        <v>0.735697833304269</v>
      </c>
      <c r="J150" s="24" t="n">
        <v>-0.458393024476035</v>
      </c>
      <c r="K150" s="23" t="n">
        <v>0.850118284990726</v>
      </c>
      <c r="L150" s="11" t="str">
        <f aca="false">IF((E150&lt;0.05)&lt;&gt;(G150&lt;0.05),"Sí","No")</f>
        <v>No</v>
      </c>
    </row>
    <row r="151" customFormat="false" ht="15" hidden="false" customHeight="false" outlineLevel="0" collapsed="false">
      <c r="A151" s="11" t="s">
        <v>83</v>
      </c>
      <c r="B151" s="11" t="s">
        <v>84</v>
      </c>
      <c r="C151" s="11" t="s">
        <v>42</v>
      </c>
      <c r="D151" s="24" t="n">
        <v>5.81596002075519</v>
      </c>
      <c r="E151" s="23" t="n">
        <v>0.0212203225962799</v>
      </c>
      <c r="F151" s="24" t="n">
        <v>5.95675043499675</v>
      </c>
      <c r="G151" s="23" t="n">
        <v>0.0157246421684021</v>
      </c>
      <c r="H151" s="24" t="n">
        <v>6.51552625406375</v>
      </c>
      <c r="I151" s="23" t="n">
        <v>0.00644571045653179</v>
      </c>
      <c r="J151" s="24" t="n">
        <v>5.20840445482911</v>
      </c>
      <c r="K151" s="23" t="n">
        <v>0.00714242752174603</v>
      </c>
      <c r="L151" s="11" t="str">
        <f aca="false">IF((E151&lt;0.05)&lt;&gt;(G151&lt;0.05),"Sí","No")</f>
        <v>No</v>
      </c>
    </row>
    <row r="152" customFormat="false" ht="15" hidden="false" customHeight="false" outlineLevel="0" collapsed="false">
      <c r="A152" s="11" t="s">
        <v>85</v>
      </c>
      <c r="B152" s="11" t="s">
        <v>86</v>
      </c>
      <c r="C152" s="11" t="s">
        <v>33</v>
      </c>
      <c r="D152" s="24" t="n">
        <v>5.30556481152234</v>
      </c>
      <c r="E152" s="23" t="n">
        <v>0.00529109527144961</v>
      </c>
      <c r="F152" s="24" t="n">
        <v>5.47094442146327</v>
      </c>
      <c r="G152" s="23" t="n">
        <v>0.00404513894566942</v>
      </c>
      <c r="H152" s="24" t="n">
        <v>5.21570961302777</v>
      </c>
      <c r="I152" s="23" t="n">
        <v>0.00646293365583346</v>
      </c>
      <c r="J152" s="24" t="n">
        <v>4.02635454433075</v>
      </c>
      <c r="K152" s="23" t="n">
        <v>0.00924287732805658</v>
      </c>
      <c r="L152" s="11" t="str">
        <f aca="false">IF((E152&lt;0.05)&lt;&gt;(G152&lt;0.05),"Sí","No")</f>
        <v>No</v>
      </c>
    </row>
    <row r="153" customFormat="false" ht="15" hidden="false" customHeight="false" outlineLevel="0" collapsed="false">
      <c r="A153" s="11" t="s">
        <v>85</v>
      </c>
      <c r="B153" s="11" t="s">
        <v>86</v>
      </c>
      <c r="C153" s="11" t="s">
        <v>34</v>
      </c>
      <c r="D153" s="24" t="n">
        <v>-1.0764507906256</v>
      </c>
      <c r="E153" s="23" t="n">
        <v>0.635055957570278</v>
      </c>
      <c r="F153" s="24" t="n">
        <v>-0.826280917354728</v>
      </c>
      <c r="G153" s="23" t="n">
        <v>0.715590601059992</v>
      </c>
      <c r="H153" s="24" t="n">
        <v>-1.24008949052818</v>
      </c>
      <c r="I153" s="23" t="n">
        <v>0.584859159477912</v>
      </c>
      <c r="J153" s="24" t="n">
        <v>-0.6072290832451</v>
      </c>
      <c r="K153" s="23" t="n">
        <v>0.75286541804508</v>
      </c>
      <c r="L153" s="11" t="str">
        <f aca="false">IF((E153&lt;0.05)&lt;&gt;(G153&lt;0.05),"Sí","No")</f>
        <v>No</v>
      </c>
    </row>
    <row r="154" customFormat="false" ht="15" hidden="false" customHeight="false" outlineLevel="0" collapsed="false">
      <c r="A154" s="11" t="s">
        <v>85</v>
      </c>
      <c r="B154" s="11" t="s">
        <v>86</v>
      </c>
      <c r="C154" s="11" t="s">
        <v>35</v>
      </c>
      <c r="D154" s="24" t="n">
        <v>-6.26836822941313</v>
      </c>
      <c r="E154" s="23" t="n">
        <v>0.000362365087715148</v>
      </c>
      <c r="F154" s="24" t="n">
        <v>-6.15251979903176</v>
      </c>
      <c r="G154" s="23" t="n">
        <v>0.000480179762493599</v>
      </c>
      <c r="H154" s="24" t="n">
        <v>-6.43387251839967</v>
      </c>
      <c r="I154" s="23" t="n">
        <v>0.000265379278755241</v>
      </c>
      <c r="J154" s="24" t="n">
        <v>-6.36776071921315</v>
      </c>
      <c r="K154" s="23" t="n">
        <v>0.000216367955449184</v>
      </c>
      <c r="L154" s="11" t="str">
        <f aca="false">IF((E154&lt;0.05)&lt;&gt;(G154&lt;0.05),"Sí","No")</f>
        <v>No</v>
      </c>
    </row>
    <row r="155" customFormat="false" ht="15" hidden="false" customHeight="false" outlineLevel="0" collapsed="false">
      <c r="A155" s="11" t="s">
        <v>85</v>
      </c>
      <c r="B155" s="11" t="s">
        <v>86</v>
      </c>
      <c r="C155" s="11" t="s">
        <v>36</v>
      </c>
      <c r="D155" s="24" t="n">
        <v>0.391683955525675</v>
      </c>
      <c r="E155" s="23" t="n">
        <v>0.837493964645414</v>
      </c>
      <c r="F155" s="24" t="n">
        <v>0.657474341131611</v>
      </c>
      <c r="G155" s="23" t="n">
        <v>0.730656195854089</v>
      </c>
      <c r="H155" s="24" t="n">
        <v>0.603325762039943</v>
      </c>
      <c r="I155" s="23" t="n">
        <v>0.757398815003443</v>
      </c>
      <c r="J155" s="24" t="n">
        <v>-0.799269401510703</v>
      </c>
      <c r="K155" s="23" t="n">
        <v>0.643394828563651</v>
      </c>
      <c r="L155" s="11" t="str">
        <f aca="false">IF((E155&lt;0.05)&lt;&gt;(G155&lt;0.05),"Sí","No")</f>
        <v>No</v>
      </c>
    </row>
    <row r="156" customFormat="false" ht="15" hidden="false" customHeight="false" outlineLevel="0" collapsed="false">
      <c r="A156" s="11" t="s">
        <v>85</v>
      </c>
      <c r="B156" s="11" t="s">
        <v>86</v>
      </c>
      <c r="C156" s="11" t="s">
        <v>37</v>
      </c>
      <c r="D156" s="24" t="n">
        <v>-0.194276616268529</v>
      </c>
      <c r="E156" s="23" t="n">
        <v>0.918824571695233</v>
      </c>
      <c r="F156" s="24" t="n">
        <v>0.0580470311023459</v>
      </c>
      <c r="G156" s="23" t="n">
        <v>0.975714547258287</v>
      </c>
      <c r="H156" s="24" t="n">
        <v>-0.244473984279206</v>
      </c>
      <c r="I156" s="23" t="n">
        <v>0.898875792708091</v>
      </c>
      <c r="J156" s="24" t="n">
        <v>-1.00702721613331</v>
      </c>
      <c r="K156" s="23" t="n">
        <v>0.561021441880221</v>
      </c>
      <c r="L156" s="11" t="str">
        <f aca="false">IF((E156&lt;0.05)&lt;&gt;(G156&lt;0.05),"Sí","No")</f>
        <v>No</v>
      </c>
    </row>
    <row r="157" customFormat="false" ht="15" hidden="false" customHeight="false" outlineLevel="0" collapsed="false">
      <c r="A157" s="11" t="s">
        <v>85</v>
      </c>
      <c r="B157" s="11" t="s">
        <v>86</v>
      </c>
      <c r="C157" s="11" t="s">
        <v>38</v>
      </c>
      <c r="D157" s="24" t="n">
        <v>2.42326246116865</v>
      </c>
      <c r="E157" s="23" t="n">
        <v>0.295036135079732</v>
      </c>
      <c r="F157" s="24" t="n">
        <v>2.66294417075529</v>
      </c>
      <c r="G157" s="23" t="n">
        <v>0.249837887047381</v>
      </c>
      <c r="H157" s="24" t="n">
        <v>2.33477883431307</v>
      </c>
      <c r="I157" s="23" t="n">
        <v>0.316816359976692</v>
      </c>
      <c r="J157" s="24" t="n">
        <v>1.53918332271225</v>
      </c>
      <c r="K157" s="23" t="n">
        <v>0.43924042348645</v>
      </c>
      <c r="L157" s="11" t="str">
        <f aca="false">IF((E157&lt;0.05)&lt;&gt;(G157&lt;0.05),"Sí","No")</f>
        <v>No</v>
      </c>
    </row>
    <row r="158" customFormat="false" ht="15" hidden="false" customHeight="false" outlineLevel="0" collapsed="false">
      <c r="A158" s="11" t="s">
        <v>85</v>
      </c>
      <c r="B158" s="11" t="s">
        <v>86</v>
      </c>
      <c r="C158" s="11" t="s">
        <v>39</v>
      </c>
      <c r="D158" s="24" t="n">
        <v>1.08362328912612</v>
      </c>
      <c r="E158" s="23" t="n">
        <v>0.529318431786257</v>
      </c>
      <c r="F158" s="24" t="n">
        <v>1.33782389200067</v>
      </c>
      <c r="G158" s="23" t="n">
        <v>0.437083445000145</v>
      </c>
      <c r="H158" s="24" t="n">
        <v>1.38258812400293</v>
      </c>
      <c r="I158" s="23" t="n">
        <v>0.431279907247842</v>
      </c>
      <c r="J158" s="24" t="n">
        <v>1.04262493685505</v>
      </c>
      <c r="K158" s="23" t="n">
        <v>0.51999199517232</v>
      </c>
      <c r="L158" s="11" t="str">
        <f aca="false">IF((E158&lt;0.05)&lt;&gt;(G158&lt;0.05),"Sí","No")</f>
        <v>No</v>
      </c>
    </row>
    <row r="159" customFormat="false" ht="15" hidden="false" customHeight="false" outlineLevel="0" collapsed="false">
      <c r="A159" s="11" t="s">
        <v>85</v>
      </c>
      <c r="B159" s="11" t="s">
        <v>86</v>
      </c>
      <c r="C159" s="11" t="s">
        <v>40</v>
      </c>
      <c r="D159" s="24" t="n">
        <v>-0.630433378985831</v>
      </c>
      <c r="E159" s="23" t="n">
        <v>0.708156394244763</v>
      </c>
      <c r="F159" s="24" t="n">
        <v>-0.37923754425951</v>
      </c>
      <c r="G159" s="23" t="n">
        <v>0.821913152786068</v>
      </c>
      <c r="H159" s="24" t="n">
        <v>-0.74828180072442</v>
      </c>
      <c r="I159" s="23" t="n">
        <v>0.659462193600607</v>
      </c>
      <c r="J159" s="24" t="n">
        <v>-2.82765018595084</v>
      </c>
      <c r="K159" s="23" t="n">
        <v>0.0404402632304776</v>
      </c>
      <c r="L159" s="11" t="str">
        <f aca="false">IF((E159&lt;0.05)&lt;&gt;(G159&lt;0.05),"Sí","No")</f>
        <v>No</v>
      </c>
    </row>
    <row r="160" customFormat="false" ht="15" hidden="false" customHeight="false" outlineLevel="0" collapsed="false">
      <c r="A160" s="11" t="s">
        <v>85</v>
      </c>
      <c r="B160" s="11" t="s">
        <v>86</v>
      </c>
      <c r="C160" s="11" t="s">
        <v>41</v>
      </c>
      <c r="D160" s="24" t="n">
        <v>-1.05865258606385</v>
      </c>
      <c r="E160" s="23" t="n">
        <v>0.655561410614862</v>
      </c>
      <c r="F160" s="24" t="n">
        <v>-0.771937682982876</v>
      </c>
      <c r="G160" s="23" t="n">
        <v>0.744950517585274</v>
      </c>
      <c r="H160" s="24" t="n">
        <v>-1.00692429050706</v>
      </c>
      <c r="I160" s="23" t="n">
        <v>0.674872672431931</v>
      </c>
      <c r="J160" s="24" t="n">
        <v>-2.34013411596572</v>
      </c>
      <c r="K160" s="23" t="n">
        <v>0.270756418452606</v>
      </c>
      <c r="L160" s="11" t="str">
        <f aca="false">IF((E160&lt;0.05)&lt;&gt;(G160&lt;0.05),"Sí","No")</f>
        <v>No</v>
      </c>
    </row>
    <row r="161" customFormat="false" ht="15" hidden="false" customHeight="false" outlineLevel="0" collapsed="false">
      <c r="A161" s="11" t="s">
        <v>85</v>
      </c>
      <c r="B161" s="11" t="s">
        <v>86</v>
      </c>
      <c r="C161" s="11" t="s">
        <v>42</v>
      </c>
      <c r="D161" s="24" t="n">
        <v>6.52896239961726</v>
      </c>
      <c r="E161" s="23" t="n">
        <v>0.00134487212749192</v>
      </c>
      <c r="F161" s="24" t="n">
        <v>6.70415868510267</v>
      </c>
      <c r="G161" s="23" t="n">
        <v>0.00100155372020271</v>
      </c>
      <c r="H161" s="24" t="n">
        <v>6.4161399704556</v>
      </c>
      <c r="I161" s="23" t="n">
        <v>0.00170371638524951</v>
      </c>
      <c r="J161" s="24" t="n">
        <v>6.0875539720437</v>
      </c>
      <c r="K161" s="23" t="n">
        <v>0.000105493399959969</v>
      </c>
      <c r="L161" s="11" t="str">
        <f aca="false">IF((E161&lt;0.05)&lt;&gt;(G161&lt;0.05),"Sí","No")</f>
        <v>No</v>
      </c>
    </row>
    <row r="162" customFormat="false" ht="15" hidden="false" customHeight="false" outlineLevel="0" collapsed="false">
      <c r="A162" s="11" t="s">
        <v>88</v>
      </c>
      <c r="B162" s="11" t="s">
        <v>89</v>
      </c>
      <c r="C162" s="11" t="s">
        <v>33</v>
      </c>
      <c r="D162" s="24" t="n">
        <v>-14.2139215110846</v>
      </c>
      <c r="E162" s="23" t="n">
        <v>0.00033617102002656</v>
      </c>
      <c r="F162" s="24" t="n">
        <v>-12.7008975607334</v>
      </c>
      <c r="G162" s="23" t="n">
        <v>0.00137852448978484</v>
      </c>
      <c r="H162" s="24" t="n">
        <v>-13.7228377979896</v>
      </c>
      <c r="I162" s="23" t="n">
        <v>0.000410878384121313</v>
      </c>
      <c r="J162" s="24" t="n">
        <v>-12.6867574770237</v>
      </c>
      <c r="K162" s="23" t="n">
        <v>0.00017186055324811</v>
      </c>
      <c r="L162" s="11" t="str">
        <f aca="false">IF((E162&lt;0.05)&lt;&gt;(G162&lt;0.05),"Sí","No")</f>
        <v>No</v>
      </c>
    </row>
    <row r="163" customFormat="false" ht="15" hidden="false" customHeight="false" outlineLevel="0" collapsed="false">
      <c r="A163" s="11" t="s">
        <v>88</v>
      </c>
      <c r="B163" s="11" t="s">
        <v>89</v>
      </c>
      <c r="C163" s="11" t="s">
        <v>34</v>
      </c>
      <c r="D163" s="24" t="n">
        <v>2.85509374806098</v>
      </c>
      <c r="E163" s="23" t="n">
        <v>0.633092086690056</v>
      </c>
      <c r="F163" s="24" t="n">
        <v>3.72935059957856</v>
      </c>
      <c r="G163" s="23" t="n">
        <v>0.533421862252171</v>
      </c>
      <c r="H163" s="24" t="n">
        <v>2.90018425854715</v>
      </c>
      <c r="I163" s="23" t="n">
        <v>0.62619056212962</v>
      </c>
      <c r="J163" s="24" t="n">
        <v>9.38817988615515</v>
      </c>
      <c r="K163" s="23" t="n">
        <v>0.0417235776954751</v>
      </c>
      <c r="L163" s="11" t="str">
        <f aca="false">IF((E163&lt;0.05)&lt;&gt;(G163&lt;0.05),"Sí","No")</f>
        <v>No</v>
      </c>
    </row>
    <row r="164" customFormat="false" ht="15" hidden="false" customHeight="false" outlineLevel="0" collapsed="false">
      <c r="A164" s="11" t="s">
        <v>88</v>
      </c>
      <c r="B164" s="11" t="s">
        <v>89</v>
      </c>
      <c r="C164" s="11" t="s">
        <v>35</v>
      </c>
      <c r="D164" s="24" t="n">
        <v>-2.03889447318592</v>
      </c>
      <c r="E164" s="23" t="n">
        <v>0.597241985984379</v>
      </c>
      <c r="F164" s="24" t="n">
        <v>-1.80928334209963</v>
      </c>
      <c r="G164" s="23" t="n">
        <v>0.640912107047223</v>
      </c>
      <c r="H164" s="24" t="n">
        <v>-1.66175046301874</v>
      </c>
      <c r="I164" s="23" t="n">
        <v>0.661171529403915</v>
      </c>
      <c r="J164" s="24" t="n">
        <v>-1.66257998765669</v>
      </c>
      <c r="K164" s="23" t="n">
        <v>0.617623910342214</v>
      </c>
      <c r="L164" s="11" t="str">
        <f aca="false">IF((E164&lt;0.05)&lt;&gt;(G164&lt;0.05),"Sí","No")</f>
        <v>No</v>
      </c>
    </row>
    <row r="165" customFormat="false" ht="15" hidden="false" customHeight="false" outlineLevel="0" collapsed="false">
      <c r="A165" s="11" t="s">
        <v>88</v>
      </c>
      <c r="B165" s="11" t="s">
        <v>89</v>
      </c>
      <c r="C165" s="11" t="s">
        <v>36</v>
      </c>
      <c r="D165" s="24" t="n">
        <v>-3.23531086376901</v>
      </c>
      <c r="E165" s="23" t="n">
        <v>0.472903060270217</v>
      </c>
      <c r="F165" s="24" t="n">
        <v>-1.57374317785201</v>
      </c>
      <c r="G165" s="23" t="n">
        <v>0.727532917050742</v>
      </c>
      <c r="H165" s="24" t="n">
        <v>-1.78812868212702</v>
      </c>
      <c r="I165" s="23" t="n">
        <v>0.656469230866972</v>
      </c>
      <c r="J165" s="24" t="n">
        <v>-4.91520910931691</v>
      </c>
      <c r="K165" s="23" t="n">
        <v>0.149645134149269</v>
      </c>
      <c r="L165" s="11" t="str">
        <f aca="false">IF((E165&lt;0.05)&lt;&gt;(G165&lt;0.05),"Sí","No")</f>
        <v>No</v>
      </c>
    </row>
    <row r="166" customFormat="false" ht="15" hidden="false" customHeight="false" outlineLevel="0" collapsed="false">
      <c r="A166" s="11" t="s">
        <v>88</v>
      </c>
      <c r="B166" s="11" t="s">
        <v>89</v>
      </c>
      <c r="C166" s="11" t="s">
        <v>37</v>
      </c>
      <c r="D166" s="24" t="n">
        <v>-7.97014642396593</v>
      </c>
      <c r="E166" s="23" t="n">
        <v>0.0665164948507649</v>
      </c>
      <c r="F166" s="24" t="n">
        <v>-6.91902138625937</v>
      </c>
      <c r="G166" s="23" t="n">
        <v>0.112566749439982</v>
      </c>
      <c r="H166" s="24" t="n">
        <v>-6.42052870889249</v>
      </c>
      <c r="I166" s="23" t="n">
        <v>0.117408058920797</v>
      </c>
      <c r="J166" s="24" t="n">
        <v>-7.54741757328773</v>
      </c>
      <c r="K166" s="23" t="n">
        <v>0.0328365436029325</v>
      </c>
      <c r="L166" s="11" t="str">
        <f aca="false">IF((E166&lt;0.05)&lt;&gt;(G166&lt;0.05),"Sí","No")</f>
        <v>No</v>
      </c>
    </row>
    <row r="167" customFormat="false" ht="15" hidden="false" customHeight="false" outlineLevel="0" collapsed="false">
      <c r="A167" s="11" t="s">
        <v>88</v>
      </c>
      <c r="B167" s="11" t="s">
        <v>89</v>
      </c>
      <c r="C167" s="11" t="s">
        <v>38</v>
      </c>
      <c r="D167" s="24" t="n">
        <v>-7.32461495082383</v>
      </c>
      <c r="E167" s="23" t="n">
        <v>0.173402627804698</v>
      </c>
      <c r="F167" s="24" t="n">
        <v>-6.20528323902896</v>
      </c>
      <c r="G167" s="23" t="n">
        <v>0.249598548662044</v>
      </c>
      <c r="H167" s="24" t="n">
        <v>-6.63805310682317</v>
      </c>
      <c r="I167" s="23" t="n">
        <v>0.204868740313909</v>
      </c>
      <c r="J167" s="24" t="n">
        <v>-5.53548751421879</v>
      </c>
      <c r="K167" s="23" t="n">
        <v>0.211496790705607</v>
      </c>
      <c r="L167" s="11" t="str">
        <f aca="false">IF((E167&lt;0.05)&lt;&gt;(G167&lt;0.05),"Sí","No")</f>
        <v>No</v>
      </c>
    </row>
    <row r="168" customFormat="false" ht="15" hidden="false" customHeight="false" outlineLevel="0" collapsed="false">
      <c r="A168" s="11" t="s">
        <v>88</v>
      </c>
      <c r="B168" s="11" t="s">
        <v>89</v>
      </c>
      <c r="C168" s="11" t="s">
        <v>39</v>
      </c>
      <c r="D168" s="24" t="n">
        <v>18.5112827444751</v>
      </c>
      <c r="E168" s="23" t="n">
        <v>5.02282585632783E-005</v>
      </c>
      <c r="F168" s="24" t="n">
        <v>18.8412242308738</v>
      </c>
      <c r="G168" s="23" t="n">
        <v>4.0092046131571E-005</v>
      </c>
      <c r="H168" s="24" t="n">
        <v>14.8276645725781</v>
      </c>
      <c r="I168" s="23" t="n">
        <v>0.000143113209908245</v>
      </c>
      <c r="J168" s="24" t="n">
        <v>9.88755106981399</v>
      </c>
      <c r="K168" s="23" t="n">
        <v>0.00236254761913026</v>
      </c>
      <c r="L168" s="11" t="str">
        <f aca="false">IF((E168&lt;0.05)&lt;&gt;(G168&lt;0.05),"Sí","No")</f>
        <v>No</v>
      </c>
    </row>
    <row r="169" customFormat="false" ht="15" hidden="false" customHeight="false" outlineLevel="0" collapsed="false">
      <c r="A169" s="11" t="s">
        <v>88</v>
      </c>
      <c r="B169" s="11" t="s">
        <v>89</v>
      </c>
      <c r="C169" s="11" t="s">
        <v>40</v>
      </c>
      <c r="D169" s="24" t="n">
        <v>8.76195699408262</v>
      </c>
      <c r="E169" s="23" t="n">
        <v>0.0277347652989011</v>
      </c>
      <c r="F169" s="24" t="n">
        <v>9.83593573267512</v>
      </c>
      <c r="G169" s="23" t="n">
        <v>0.0138651941622236</v>
      </c>
      <c r="H169" s="24" t="n">
        <v>7.87234905149774</v>
      </c>
      <c r="I169" s="23" t="n">
        <v>0.0395878971660295</v>
      </c>
      <c r="J169" s="24" t="n">
        <v>-0.684018702842676</v>
      </c>
      <c r="K169" s="23" t="n">
        <v>0.828844357307856</v>
      </c>
      <c r="L169" s="11" t="str">
        <f aca="false">IF((E169&lt;0.05)&lt;&gt;(G169&lt;0.05),"Sí","No")</f>
        <v>No</v>
      </c>
    </row>
    <row r="170" customFormat="false" ht="15" hidden="false" customHeight="false" outlineLevel="0" collapsed="false">
      <c r="A170" s="11" t="s">
        <v>88</v>
      </c>
      <c r="B170" s="11" t="s">
        <v>89</v>
      </c>
      <c r="C170" s="11" t="s">
        <v>41</v>
      </c>
      <c r="D170" s="24" t="n">
        <v>-11.6680153800968</v>
      </c>
      <c r="E170" s="23" t="n">
        <v>0.00911722046353863</v>
      </c>
      <c r="F170" s="24" t="n">
        <v>-10.8064585057428</v>
      </c>
      <c r="G170" s="23" t="n">
        <v>0.0161337847321374</v>
      </c>
      <c r="H170" s="24" t="n">
        <v>-11.050583775624</v>
      </c>
      <c r="I170" s="23" t="n">
        <v>0.0107383929873178</v>
      </c>
      <c r="J170" s="24" t="n">
        <v>-10.8825374863196</v>
      </c>
      <c r="K170" s="23" t="n">
        <v>0.00379463482708512</v>
      </c>
      <c r="L170" s="11" t="str">
        <f aca="false">IF((E170&lt;0.05)&lt;&gt;(G170&lt;0.05),"Sí","No")</f>
        <v>No</v>
      </c>
    </row>
    <row r="171" customFormat="false" ht="15" hidden="false" customHeight="false" outlineLevel="0" collapsed="false">
      <c r="A171" s="11" t="s">
        <v>88</v>
      </c>
      <c r="B171" s="11" t="s">
        <v>89</v>
      </c>
      <c r="C171" s="11" t="s">
        <v>42</v>
      </c>
      <c r="D171" s="24" t="n">
        <v>19.6934828716175</v>
      </c>
      <c r="E171" s="23" t="n">
        <v>4.72109087021813E-007</v>
      </c>
      <c r="F171" s="24" t="n">
        <v>20.3856572335189</v>
      </c>
      <c r="G171" s="23" t="n">
        <v>1.99139902526868E-007</v>
      </c>
      <c r="H171" s="24" t="n">
        <v>20.2139894130573</v>
      </c>
      <c r="I171" s="23" t="n">
        <v>8.39937985573454E-008</v>
      </c>
      <c r="J171" s="24" t="n">
        <v>16.5112789837897</v>
      </c>
      <c r="K171" s="23" t="n">
        <v>6.21227853770979E-008</v>
      </c>
      <c r="L171" s="11" t="str">
        <f aca="false">IF((E171&lt;0.05)&lt;&gt;(G171&lt;0.05),"Sí","No")</f>
        <v>No</v>
      </c>
    </row>
    <row r="172" customFormat="false" ht="15" hidden="false" customHeight="false" outlineLevel="0" collapsed="false">
      <c r="A172" s="11" t="s">
        <v>90</v>
      </c>
      <c r="B172" s="11" t="s">
        <v>91</v>
      </c>
      <c r="C172" s="11" t="s">
        <v>33</v>
      </c>
      <c r="D172" s="24" t="n">
        <v>-21.6948219553341</v>
      </c>
      <c r="E172" s="23" t="n">
        <v>9.52069718341604E-008</v>
      </c>
      <c r="F172" s="24" t="n">
        <v>-20.7232803348806</v>
      </c>
      <c r="G172" s="23" t="n">
        <v>3.44450128460024E-007</v>
      </c>
      <c r="H172" s="24" t="n">
        <v>-21.5122652468106</v>
      </c>
      <c r="I172" s="23" t="n">
        <v>5.90025573585246E-008</v>
      </c>
      <c r="J172" s="24" t="n">
        <v>-20.3954241825921</v>
      </c>
      <c r="K172" s="23" t="n">
        <v>2.12862898031988E-009</v>
      </c>
      <c r="L172" s="11" t="str">
        <f aca="false">IF((E172&lt;0.05)&lt;&gt;(G172&lt;0.05),"Sí","No")</f>
        <v>No</v>
      </c>
    </row>
    <row r="173" customFormat="false" ht="15" hidden="false" customHeight="false" outlineLevel="0" collapsed="false">
      <c r="A173" s="11" t="s">
        <v>90</v>
      </c>
      <c r="B173" s="11" t="s">
        <v>91</v>
      </c>
      <c r="C173" s="11" t="s">
        <v>34</v>
      </c>
      <c r="D173" s="24" t="n">
        <v>10.5270910313665</v>
      </c>
      <c r="E173" s="23" t="n">
        <v>0.0309109917179747</v>
      </c>
      <c r="F173" s="24" t="n">
        <v>10.3867279105606</v>
      </c>
      <c r="G173" s="23" t="n">
        <v>0.0334114428442882</v>
      </c>
      <c r="H173" s="24" t="n">
        <v>10.2880456408932</v>
      </c>
      <c r="I173" s="23" t="n">
        <v>0.033489140636686</v>
      </c>
      <c r="J173" s="24" t="n">
        <v>10.607136058184</v>
      </c>
      <c r="K173" s="23" t="n">
        <v>0.00375098858726543</v>
      </c>
      <c r="L173" s="11" t="str">
        <f aca="false">IF((E173&lt;0.05)&lt;&gt;(G173&lt;0.05),"Sí","No")</f>
        <v>No</v>
      </c>
    </row>
    <row r="174" customFormat="false" ht="15" hidden="false" customHeight="false" outlineLevel="0" collapsed="false">
      <c r="A174" s="11" t="s">
        <v>90</v>
      </c>
      <c r="B174" s="11" t="s">
        <v>91</v>
      </c>
      <c r="C174" s="11" t="s">
        <v>35</v>
      </c>
      <c r="D174" s="24" t="n">
        <v>1.91526806302733</v>
      </c>
      <c r="E174" s="23" t="n">
        <v>0.634641305488896</v>
      </c>
      <c r="F174" s="24" t="n">
        <v>1.43486869189854</v>
      </c>
      <c r="G174" s="23" t="n">
        <v>0.722544476715691</v>
      </c>
      <c r="H174" s="24" t="n">
        <v>1.26598480994651</v>
      </c>
      <c r="I174" s="23" t="n">
        <v>0.748039720875481</v>
      </c>
      <c r="J174" s="24" t="n">
        <v>0.487612631679842</v>
      </c>
      <c r="K174" s="23" t="n">
        <v>0.886451158797871</v>
      </c>
      <c r="L174" s="11" t="str">
        <f aca="false">IF((E174&lt;0.05)&lt;&gt;(G174&lt;0.05),"Sí","No")</f>
        <v>No</v>
      </c>
    </row>
    <row r="175" customFormat="false" ht="15" hidden="false" customHeight="false" outlineLevel="0" collapsed="false">
      <c r="A175" s="11" t="s">
        <v>90</v>
      </c>
      <c r="B175" s="11" t="s">
        <v>91</v>
      </c>
      <c r="C175" s="11" t="s">
        <v>36</v>
      </c>
      <c r="D175" s="24" t="n">
        <v>-1.85288891159936</v>
      </c>
      <c r="E175" s="23" t="n">
        <v>0.644199614644268</v>
      </c>
      <c r="F175" s="24" t="n">
        <v>-1.09050940609074</v>
      </c>
      <c r="G175" s="23" t="n">
        <v>0.786346204548192</v>
      </c>
      <c r="H175" s="24" t="n">
        <v>-3.19368923718719</v>
      </c>
      <c r="I175" s="23" t="n">
        <v>0.390801457030959</v>
      </c>
      <c r="J175" s="24" t="n">
        <v>-6.63378082442552</v>
      </c>
      <c r="K175" s="23" t="n">
        <v>0.0433518243078678</v>
      </c>
      <c r="L175" s="11" t="str">
        <f aca="false">IF((E175&lt;0.05)&lt;&gt;(G175&lt;0.05),"Sí","No")</f>
        <v>No</v>
      </c>
    </row>
    <row r="176" customFormat="false" ht="15" hidden="false" customHeight="false" outlineLevel="0" collapsed="false">
      <c r="A176" s="11" t="s">
        <v>90</v>
      </c>
      <c r="B176" s="11" t="s">
        <v>91</v>
      </c>
      <c r="C176" s="11" t="s">
        <v>37</v>
      </c>
      <c r="D176" s="24" t="n">
        <v>-1.70762930545304</v>
      </c>
      <c r="E176" s="23" t="n">
        <v>0.706459881042135</v>
      </c>
      <c r="F176" s="24" t="n">
        <v>-1.67158253884796</v>
      </c>
      <c r="G176" s="23" t="n">
        <v>0.712891389109583</v>
      </c>
      <c r="H176" s="24" t="n">
        <v>-0.149380438119347</v>
      </c>
      <c r="I176" s="23" t="n">
        <v>0.971360000858086</v>
      </c>
      <c r="J176" s="24" t="n">
        <v>3.75573190802235</v>
      </c>
      <c r="K176" s="23" t="n">
        <v>0.287955740219575</v>
      </c>
      <c r="L176" s="11" t="str">
        <f aca="false">IF((E176&lt;0.05)&lt;&gt;(G176&lt;0.05),"Sí","No")</f>
        <v>No</v>
      </c>
    </row>
    <row r="177" customFormat="false" ht="15" hidden="false" customHeight="false" outlineLevel="0" collapsed="false">
      <c r="A177" s="11" t="s">
        <v>90</v>
      </c>
      <c r="B177" s="11" t="s">
        <v>91</v>
      </c>
      <c r="C177" s="11" t="s">
        <v>38</v>
      </c>
      <c r="D177" s="24" t="n">
        <v>-10.4984353584498</v>
      </c>
      <c r="E177" s="23" t="n">
        <v>0.0605086927319466</v>
      </c>
      <c r="F177" s="24" t="n">
        <v>-10.4158453126473</v>
      </c>
      <c r="G177" s="23" t="n">
        <v>0.0627980242833695</v>
      </c>
      <c r="H177" s="24" t="n">
        <v>-11.4906057687798</v>
      </c>
      <c r="I177" s="23" t="n">
        <v>0.0335569185451131</v>
      </c>
      <c r="J177" s="24" t="n">
        <v>-15.4271598213082</v>
      </c>
      <c r="K177" s="23" t="n">
        <v>0.000538073821104323</v>
      </c>
      <c r="L177" s="11" t="str">
        <f aca="false">IF((E177&lt;0.05)&lt;&gt;(G177&lt;0.05),"Sí","No")</f>
        <v>No</v>
      </c>
    </row>
    <row r="178" customFormat="false" ht="15" hidden="false" customHeight="false" outlineLevel="0" collapsed="false">
      <c r="A178" s="11" t="s">
        <v>90</v>
      </c>
      <c r="B178" s="11" t="s">
        <v>91</v>
      </c>
      <c r="C178" s="11" t="s">
        <v>39</v>
      </c>
      <c r="D178" s="24" t="n">
        <v>4.90861261767841</v>
      </c>
      <c r="E178" s="23" t="n">
        <v>0.414019592027451</v>
      </c>
      <c r="F178" s="24" t="n">
        <v>4.71612520932854</v>
      </c>
      <c r="G178" s="23" t="n">
        <v>0.433788006098857</v>
      </c>
      <c r="H178" s="24" t="n">
        <v>8.62129428459195</v>
      </c>
      <c r="I178" s="23" t="n">
        <v>0.0265698162579398</v>
      </c>
      <c r="J178" s="24" t="n">
        <v>8.76011102629419</v>
      </c>
      <c r="K178" s="23" t="n">
        <v>0.00620230110920875</v>
      </c>
      <c r="L178" s="11" t="str">
        <f aca="false">IF((E178&lt;0.05)&lt;&gt;(G178&lt;0.05),"Sí","No")</f>
        <v>No</v>
      </c>
    </row>
    <row r="179" customFormat="false" ht="15" hidden="false" customHeight="false" outlineLevel="0" collapsed="false">
      <c r="A179" s="11" t="s">
        <v>90</v>
      </c>
      <c r="B179" s="11" t="s">
        <v>91</v>
      </c>
      <c r="C179" s="11" t="s">
        <v>40</v>
      </c>
      <c r="D179" s="24" t="n">
        <v>7.1021012068889</v>
      </c>
      <c r="E179" s="23" t="n">
        <v>0.066065282088075</v>
      </c>
      <c r="F179" s="24" t="n">
        <v>7.21302955519128</v>
      </c>
      <c r="G179" s="23" t="n">
        <v>0.0627685344515201</v>
      </c>
      <c r="H179" s="24" t="n">
        <v>6.12008915034945</v>
      </c>
      <c r="I179" s="23" t="n">
        <v>0.10306411338837</v>
      </c>
      <c r="J179" s="24" t="n">
        <v>1.43146283003161</v>
      </c>
      <c r="K179" s="23" t="n">
        <v>0.655892360555282</v>
      </c>
      <c r="L179" s="11" t="str">
        <f aca="false">IF((E179&lt;0.05)&lt;&gt;(G179&lt;0.05),"Sí","No")</f>
        <v>No</v>
      </c>
    </row>
    <row r="180" customFormat="false" ht="15" hidden="false" customHeight="false" outlineLevel="0" collapsed="false">
      <c r="A180" s="11" t="s">
        <v>90</v>
      </c>
      <c r="B180" s="11" t="s">
        <v>91</v>
      </c>
      <c r="C180" s="11" t="s">
        <v>41</v>
      </c>
      <c r="D180" s="24" t="n">
        <v>-4.87529858112258</v>
      </c>
      <c r="E180" s="23" t="n">
        <v>0.312152993037447</v>
      </c>
      <c r="F180" s="24" t="n">
        <v>-5.00681439011403</v>
      </c>
      <c r="G180" s="23" t="n">
        <v>0.300022197522483</v>
      </c>
      <c r="H180" s="24" t="n">
        <v>-5.84522827086432</v>
      </c>
      <c r="I180" s="23" t="n">
        <v>0.200149320570356</v>
      </c>
      <c r="J180" s="24" t="n">
        <v>-5.2611014439691</v>
      </c>
      <c r="K180" s="23" t="n">
        <v>0.174989170402983</v>
      </c>
      <c r="L180" s="11" t="str">
        <f aca="false">IF((E180&lt;0.05)&lt;&gt;(G180&lt;0.05),"Sí","No")</f>
        <v>No</v>
      </c>
    </row>
    <row r="181" customFormat="false" ht="15" hidden="false" customHeight="false" outlineLevel="0" collapsed="false">
      <c r="A181" s="11" t="s">
        <v>90</v>
      </c>
      <c r="B181" s="11" t="s">
        <v>91</v>
      </c>
      <c r="C181" s="11" t="s">
        <v>42</v>
      </c>
      <c r="D181" s="24" t="n">
        <v>18.6682214162066</v>
      </c>
      <c r="E181" s="23" t="n">
        <v>2.44798042868455E-006</v>
      </c>
      <c r="F181" s="24" t="n">
        <v>18.5089213553565</v>
      </c>
      <c r="G181" s="23" t="n">
        <v>3.09184042257757E-006</v>
      </c>
      <c r="H181" s="24" t="n">
        <v>18.903198417105</v>
      </c>
      <c r="I181" s="23" t="n">
        <v>6.50238286817038E-007</v>
      </c>
      <c r="J181" s="24" t="n">
        <v>19.4695526813012</v>
      </c>
      <c r="K181" s="23" t="n">
        <v>2.21469991556636E-010</v>
      </c>
      <c r="L181" s="11" t="str">
        <f aca="false">IF((E181&lt;0.05)&lt;&gt;(G181&lt;0.05),"Sí","No")</f>
        <v>No</v>
      </c>
    </row>
    <row r="182" customFormat="false" ht="15" hidden="false" customHeight="false" outlineLevel="0" collapsed="false">
      <c r="A182" s="11" t="s">
        <v>92</v>
      </c>
      <c r="B182" s="11" t="s">
        <v>93</v>
      </c>
      <c r="C182" s="11" t="s">
        <v>33</v>
      </c>
      <c r="D182" s="24" t="n">
        <v>-11.2029017508389</v>
      </c>
      <c r="E182" s="23" t="n">
        <v>0.000662211990439358</v>
      </c>
      <c r="F182" s="24" t="n">
        <v>-10.7571431887742</v>
      </c>
      <c r="G182" s="23" t="n">
        <v>0.00111441072768759</v>
      </c>
      <c r="H182" s="24" t="n">
        <v>-11.084379544481</v>
      </c>
      <c r="I182" s="23" t="n">
        <v>0.000665575600789095</v>
      </c>
      <c r="J182" s="24" t="n">
        <v>-10.6909553819312</v>
      </c>
      <c r="K182" s="23" t="n">
        <v>0.000239984389481589</v>
      </c>
      <c r="L182" s="11" t="str">
        <f aca="false">IF((E182&lt;0.05)&lt;&gt;(G182&lt;0.05),"Sí","No")</f>
        <v>No</v>
      </c>
    </row>
    <row r="183" customFormat="false" ht="15" hidden="false" customHeight="false" outlineLevel="0" collapsed="false">
      <c r="A183" s="11" t="s">
        <v>92</v>
      </c>
      <c r="B183" s="11" t="s">
        <v>93</v>
      </c>
      <c r="C183" s="11" t="s">
        <v>34</v>
      </c>
      <c r="D183" s="24" t="n">
        <v>2.81728886226879</v>
      </c>
      <c r="E183" s="23" t="n">
        <v>0.598858804908563</v>
      </c>
      <c r="F183" s="24" t="n">
        <v>2.75753781229197</v>
      </c>
      <c r="G183" s="23" t="n">
        <v>0.607317873465176</v>
      </c>
      <c r="H183" s="24" t="n">
        <v>2.69613326243191</v>
      </c>
      <c r="I183" s="23" t="n">
        <v>0.613600908199681</v>
      </c>
      <c r="J183" s="24" t="n">
        <v>10.1462104839119</v>
      </c>
      <c r="K183" s="23" t="n">
        <v>0.0158892765044421</v>
      </c>
      <c r="L183" s="11" t="str">
        <f aca="false">IF((E183&lt;0.05)&lt;&gt;(G183&lt;0.05),"Sí","No")</f>
        <v>No</v>
      </c>
    </row>
    <row r="184" customFormat="false" ht="15" hidden="false" customHeight="false" outlineLevel="0" collapsed="false">
      <c r="A184" s="11" t="s">
        <v>92</v>
      </c>
      <c r="B184" s="11" t="s">
        <v>93</v>
      </c>
      <c r="C184" s="11" t="s">
        <v>35</v>
      </c>
      <c r="D184" s="24" t="n">
        <v>-3.26782320928487</v>
      </c>
      <c r="E184" s="23" t="n">
        <v>0.332854913937066</v>
      </c>
      <c r="F184" s="24" t="n">
        <v>-3.89940254350599</v>
      </c>
      <c r="G184" s="23" t="n">
        <v>0.251492990516405</v>
      </c>
      <c r="H184" s="24" t="n">
        <v>-3.67166059689152</v>
      </c>
      <c r="I184" s="23" t="n">
        <v>0.261876097820844</v>
      </c>
      <c r="J184" s="24" t="n">
        <v>-8.00333905845005</v>
      </c>
      <c r="K184" s="23" t="n">
        <v>0.00356618270799772</v>
      </c>
      <c r="L184" s="11" t="str">
        <f aca="false">IF((E184&lt;0.05)&lt;&gt;(G184&lt;0.05),"Sí","No")</f>
        <v>No</v>
      </c>
    </row>
    <row r="185" customFormat="false" ht="15" hidden="false" customHeight="false" outlineLevel="0" collapsed="false">
      <c r="A185" s="11" t="s">
        <v>92</v>
      </c>
      <c r="B185" s="11" t="s">
        <v>93</v>
      </c>
      <c r="C185" s="11" t="s">
        <v>36</v>
      </c>
      <c r="D185" s="24" t="n">
        <v>-5.69569355952352</v>
      </c>
      <c r="E185" s="23" t="n">
        <v>0.190500024681106</v>
      </c>
      <c r="F185" s="24" t="n">
        <v>-5.2582595006447</v>
      </c>
      <c r="G185" s="23" t="n">
        <v>0.227966685162176</v>
      </c>
      <c r="H185" s="24" t="n">
        <v>-5.53128394175212</v>
      </c>
      <c r="I185" s="23" t="n">
        <v>0.167389539531187</v>
      </c>
      <c r="J185" s="24" t="n">
        <v>-13.0358638784814</v>
      </c>
      <c r="K185" s="23" t="n">
        <v>9.46192860979598E-005</v>
      </c>
      <c r="L185" s="11" t="str">
        <f aca="false">IF((E185&lt;0.05)&lt;&gt;(G185&lt;0.05),"Sí","No")</f>
        <v>No</v>
      </c>
    </row>
    <row r="186" customFormat="false" ht="15" hidden="false" customHeight="false" outlineLevel="0" collapsed="false">
      <c r="A186" s="11" t="s">
        <v>92</v>
      </c>
      <c r="B186" s="11" t="s">
        <v>93</v>
      </c>
      <c r="C186" s="11" t="s">
        <v>37</v>
      </c>
      <c r="D186" s="24" t="n">
        <v>6.4991301096014</v>
      </c>
      <c r="E186" s="23" t="n">
        <v>0.0735036615614856</v>
      </c>
      <c r="F186" s="24" t="n">
        <v>6.46181182359855</v>
      </c>
      <c r="G186" s="23" t="n">
        <v>0.0770383676450254</v>
      </c>
      <c r="H186" s="24" t="n">
        <v>7.12683023509878</v>
      </c>
      <c r="I186" s="23" t="n">
        <v>0.0430276027893147</v>
      </c>
      <c r="J186" s="24" t="n">
        <v>5.967454011418</v>
      </c>
      <c r="K186" s="23" t="n">
        <v>0.047430042918064</v>
      </c>
      <c r="L186" s="11" t="str">
        <f aca="false">IF((E186&lt;0.05)&lt;&gt;(G186&lt;0.05),"Sí","No")</f>
        <v>No</v>
      </c>
    </row>
    <row r="187" customFormat="false" ht="15" hidden="false" customHeight="false" outlineLevel="0" collapsed="false">
      <c r="A187" s="11" t="s">
        <v>92</v>
      </c>
      <c r="B187" s="11" t="s">
        <v>93</v>
      </c>
      <c r="C187" s="11" t="s">
        <v>38</v>
      </c>
      <c r="D187" s="24" t="n">
        <v>0.691097270596416</v>
      </c>
      <c r="E187" s="23" t="n">
        <v>0.89776124269379</v>
      </c>
      <c r="F187" s="24" t="n">
        <v>0.70002664933532</v>
      </c>
      <c r="G187" s="23" t="n">
        <v>0.896662119774482</v>
      </c>
      <c r="H187" s="24" t="n">
        <v>-0.78608887207246</v>
      </c>
      <c r="I187" s="23" t="n">
        <v>0.865117721700449</v>
      </c>
      <c r="J187" s="24" t="n">
        <v>-1.6193048756838</v>
      </c>
      <c r="K187" s="23" t="n">
        <v>0.654343099905975</v>
      </c>
      <c r="L187" s="11" t="str">
        <f aca="false">IF((E187&lt;0.05)&lt;&gt;(G187&lt;0.05),"Sí","No")</f>
        <v>No</v>
      </c>
    </row>
    <row r="188" customFormat="false" ht="15" hidden="false" customHeight="false" outlineLevel="0" collapsed="false">
      <c r="A188" s="11" t="s">
        <v>92</v>
      </c>
      <c r="B188" s="11" t="s">
        <v>93</v>
      </c>
      <c r="C188" s="11" t="s">
        <v>39</v>
      </c>
      <c r="D188" s="24" t="n">
        <v>1.17964384109294</v>
      </c>
      <c r="E188" s="23" t="n">
        <v>0.776347006927534</v>
      </c>
      <c r="F188" s="24" t="n">
        <v>1.21269272972532</v>
      </c>
      <c r="G188" s="23" t="n">
        <v>0.771307726043177</v>
      </c>
      <c r="H188" s="24" t="n">
        <v>1.59860811367511</v>
      </c>
      <c r="I188" s="23" t="n">
        <v>0.648868692069309</v>
      </c>
      <c r="J188" s="24" t="n">
        <v>1.03950795807516</v>
      </c>
      <c r="K188" s="23" t="n">
        <v>0.714793027430866</v>
      </c>
      <c r="L188" s="11" t="str">
        <f aca="false">IF((E188&lt;0.05)&lt;&gt;(G188&lt;0.05),"Sí","No")</f>
        <v>No</v>
      </c>
    </row>
    <row r="189" customFormat="false" ht="15" hidden="false" customHeight="false" outlineLevel="0" collapsed="false">
      <c r="A189" s="11" t="s">
        <v>92</v>
      </c>
      <c r="B189" s="11" t="s">
        <v>93</v>
      </c>
      <c r="C189" s="11" t="s">
        <v>40</v>
      </c>
      <c r="D189" s="24" t="n">
        <v>7.70048027748484</v>
      </c>
      <c r="E189" s="23" t="n">
        <v>0.039543959112326</v>
      </c>
      <c r="F189" s="24" t="n">
        <v>7.64727999018385</v>
      </c>
      <c r="G189" s="23" t="n">
        <v>0.0420296924023794</v>
      </c>
      <c r="H189" s="24" t="n">
        <v>6.81768222262793</v>
      </c>
      <c r="I189" s="23" t="n">
        <v>0.0508488549230805</v>
      </c>
      <c r="J189" s="24" t="n">
        <v>0.464133691447169</v>
      </c>
      <c r="K189" s="23" t="n">
        <v>0.861539035049046</v>
      </c>
      <c r="L189" s="11" t="str">
        <f aca="false">IF((E189&lt;0.05)&lt;&gt;(G189&lt;0.05),"Sí","No")</f>
        <v>No</v>
      </c>
    </row>
    <row r="190" customFormat="false" ht="15" hidden="false" customHeight="false" outlineLevel="0" collapsed="false">
      <c r="A190" s="11" t="s">
        <v>92</v>
      </c>
      <c r="B190" s="11" t="s">
        <v>93</v>
      </c>
      <c r="C190" s="11" t="s">
        <v>41</v>
      </c>
      <c r="D190" s="24" t="n">
        <v>-9.14465745022319</v>
      </c>
      <c r="E190" s="23" t="n">
        <v>0.00948488918992005</v>
      </c>
      <c r="F190" s="24" t="n">
        <v>-9.35975259172134</v>
      </c>
      <c r="G190" s="23" t="n">
        <v>0.00835301326238184</v>
      </c>
      <c r="H190" s="24" t="n">
        <v>-8.59680325916798</v>
      </c>
      <c r="I190" s="23" t="n">
        <v>0.01415950454185</v>
      </c>
      <c r="J190" s="24" t="n">
        <v>-7.15363753069309</v>
      </c>
      <c r="K190" s="23" t="n">
        <v>0.0249473430302911</v>
      </c>
      <c r="L190" s="11" t="str">
        <f aca="false">IF((E190&lt;0.05)&lt;&gt;(G190&lt;0.05),"Sí","No")</f>
        <v>No</v>
      </c>
    </row>
    <row r="191" customFormat="false" ht="15" hidden="false" customHeight="false" outlineLevel="0" collapsed="false">
      <c r="A191" s="11" t="s">
        <v>92</v>
      </c>
      <c r="B191" s="11" t="s">
        <v>93</v>
      </c>
      <c r="C191" s="11" t="s">
        <v>42</v>
      </c>
      <c r="D191" s="24" t="n">
        <v>21.3394747919946</v>
      </c>
      <c r="E191" s="23" t="n">
        <v>5.40487798348729E-009</v>
      </c>
      <c r="F191" s="24" t="n">
        <v>20.8698811827697</v>
      </c>
      <c r="G191" s="23" t="n">
        <v>1.37492021383546E-008</v>
      </c>
      <c r="H191" s="24" t="n">
        <v>21.551995496077</v>
      </c>
      <c r="I191" s="23" t="n">
        <v>1.94576493022866E-009</v>
      </c>
      <c r="J191" s="24" t="n">
        <v>18.0137414444996</v>
      </c>
      <c r="K191" s="23" t="n">
        <v>1.64241765690927E-010</v>
      </c>
      <c r="L191" s="11" t="str">
        <f aca="false">IF((E191&lt;0.05)&lt;&gt;(G191&lt;0.05),"Sí","No")</f>
        <v>No</v>
      </c>
    </row>
    <row r="192" customFormat="false" ht="15" hidden="false" customHeight="false" outlineLevel="0" collapsed="false">
      <c r="A192" s="11" t="s">
        <v>94</v>
      </c>
      <c r="B192" s="11" t="s">
        <v>95</v>
      </c>
      <c r="C192" s="11" t="s">
        <v>33</v>
      </c>
      <c r="D192" s="24" t="n">
        <v>-8.08878908033801</v>
      </c>
      <c r="E192" s="23" t="n">
        <v>0.0519730960414391</v>
      </c>
      <c r="F192" s="24" t="n">
        <v>-7.14686335426629</v>
      </c>
      <c r="G192" s="23" t="n">
        <v>0.0868667422167186</v>
      </c>
      <c r="H192" s="24" t="n">
        <v>-7.34039644373872</v>
      </c>
      <c r="I192" s="23" t="n">
        <v>0.0721428466757152</v>
      </c>
      <c r="J192" s="24" t="n">
        <v>-7.0804174229481</v>
      </c>
      <c r="K192" s="23" t="n">
        <v>0.0432143745242086</v>
      </c>
      <c r="L192" s="11" t="str">
        <f aca="false">IF((E192&lt;0.05)&lt;&gt;(G192&lt;0.05),"Sí","No")</f>
        <v>No</v>
      </c>
    </row>
    <row r="193" customFormat="false" ht="15" hidden="false" customHeight="false" outlineLevel="0" collapsed="false">
      <c r="A193" s="11" t="s">
        <v>94</v>
      </c>
      <c r="B193" s="11" t="s">
        <v>95</v>
      </c>
      <c r="C193" s="11" t="s">
        <v>34</v>
      </c>
      <c r="D193" s="24" t="n">
        <v>3.3958854282765</v>
      </c>
      <c r="E193" s="23" t="n">
        <v>0.585147239243598</v>
      </c>
      <c r="F193" s="24" t="n">
        <v>3.82990360770591</v>
      </c>
      <c r="G193" s="23" t="n">
        <v>0.538778643565331</v>
      </c>
      <c r="H193" s="24" t="n">
        <v>3.7237892051183</v>
      </c>
      <c r="I193" s="23" t="n">
        <v>0.547910863483391</v>
      </c>
      <c r="J193" s="24" t="n">
        <v>8.02397159832581</v>
      </c>
      <c r="K193" s="23" t="n">
        <v>0.0906980140583331</v>
      </c>
      <c r="L193" s="11" t="str">
        <f aca="false">IF((E193&lt;0.05)&lt;&gt;(G193&lt;0.05),"Sí","No")</f>
        <v>No</v>
      </c>
    </row>
    <row r="194" customFormat="false" ht="15" hidden="false" customHeight="false" outlineLevel="0" collapsed="false">
      <c r="A194" s="11" t="s">
        <v>94</v>
      </c>
      <c r="B194" s="11" t="s">
        <v>95</v>
      </c>
      <c r="C194" s="11" t="s">
        <v>35</v>
      </c>
      <c r="D194" s="24" t="n">
        <v>-3.28806171492595</v>
      </c>
      <c r="E194" s="23" t="n">
        <v>0.425820714287401</v>
      </c>
      <c r="F194" s="24" t="n">
        <v>-3.48301728470674</v>
      </c>
      <c r="G194" s="23" t="n">
        <v>0.401249775520897</v>
      </c>
      <c r="H194" s="24" t="n">
        <v>-2.91674541545628</v>
      </c>
      <c r="I194" s="23" t="n">
        <v>0.470794507500467</v>
      </c>
      <c r="J194" s="24" t="n">
        <v>-5.19401451887228</v>
      </c>
      <c r="K194" s="23" t="n">
        <v>0.137872747552907</v>
      </c>
      <c r="L194" s="11" t="str">
        <f aca="false">IF((E194&lt;0.05)&lt;&gt;(G194&lt;0.05),"Sí","No")</f>
        <v>No</v>
      </c>
    </row>
    <row r="195" customFormat="false" ht="15" hidden="false" customHeight="false" outlineLevel="0" collapsed="false">
      <c r="A195" s="11" t="s">
        <v>94</v>
      </c>
      <c r="B195" s="11" t="s">
        <v>95</v>
      </c>
      <c r="C195" s="11" t="s">
        <v>36</v>
      </c>
      <c r="D195" s="24" t="n">
        <v>2.85502840313455</v>
      </c>
      <c r="E195" s="23" t="n">
        <v>0.46954772263041</v>
      </c>
      <c r="F195" s="24" t="n">
        <v>4.04505734066404</v>
      </c>
      <c r="G195" s="23" t="n">
        <v>0.307974274807792</v>
      </c>
      <c r="H195" s="24" t="n">
        <v>1.41553224857061</v>
      </c>
      <c r="I195" s="23" t="n">
        <v>0.710740467671753</v>
      </c>
      <c r="J195" s="24" t="n">
        <v>-4.86856189960113</v>
      </c>
      <c r="K195" s="23" t="n">
        <v>0.147140562383116</v>
      </c>
      <c r="L195" s="11" t="str">
        <f aca="false">IF((E195&lt;0.05)&lt;&gt;(G195&lt;0.05),"Sí","No")</f>
        <v>No</v>
      </c>
    </row>
    <row r="196" customFormat="false" ht="15" hidden="false" customHeight="false" outlineLevel="0" collapsed="false">
      <c r="A196" s="11" t="s">
        <v>94</v>
      </c>
      <c r="B196" s="11" t="s">
        <v>95</v>
      </c>
      <c r="C196" s="11" t="s">
        <v>37</v>
      </c>
      <c r="D196" s="24" t="n">
        <v>-1.6906584332086</v>
      </c>
      <c r="E196" s="23" t="n">
        <v>0.712953235051223</v>
      </c>
      <c r="F196" s="24" t="n">
        <v>-1.28286988469261</v>
      </c>
      <c r="G196" s="23" t="n">
        <v>0.781036058830748</v>
      </c>
      <c r="H196" s="24" t="n">
        <v>0.329084127998616</v>
      </c>
      <c r="I196" s="23" t="n">
        <v>0.938299762337435</v>
      </c>
      <c r="J196" s="24" t="n">
        <v>1.77499225353349</v>
      </c>
      <c r="K196" s="23" t="n">
        <v>0.626682162246899</v>
      </c>
      <c r="L196" s="11" t="str">
        <f aca="false">IF((E196&lt;0.05)&lt;&gt;(G196&lt;0.05),"Sí","No")</f>
        <v>No</v>
      </c>
    </row>
    <row r="197" customFormat="false" ht="15" hidden="false" customHeight="false" outlineLevel="0" collapsed="false">
      <c r="A197" s="11" t="s">
        <v>94</v>
      </c>
      <c r="B197" s="11" t="s">
        <v>95</v>
      </c>
      <c r="C197" s="11" t="s">
        <v>38</v>
      </c>
      <c r="D197" s="24" t="n">
        <v>-10.1803128296864</v>
      </c>
      <c r="E197" s="23" t="n">
        <v>0.0713629092633304</v>
      </c>
      <c r="F197" s="24" t="n">
        <v>-9.59782863291283</v>
      </c>
      <c r="G197" s="23" t="n">
        <v>0.0898399965271786</v>
      </c>
      <c r="H197" s="24" t="n">
        <v>-9.07626659130764</v>
      </c>
      <c r="I197" s="23" t="n">
        <v>0.0960348565199375</v>
      </c>
      <c r="J197" s="24" t="n">
        <v>-5.46969263879918</v>
      </c>
      <c r="K197" s="23" t="n">
        <v>0.233079671568805</v>
      </c>
      <c r="L197" s="11" t="str">
        <f aca="false">IF((E197&lt;0.05)&lt;&gt;(G197&lt;0.05),"Sí","No")</f>
        <v>No</v>
      </c>
    </row>
    <row r="198" customFormat="false" ht="15" hidden="false" customHeight="false" outlineLevel="0" collapsed="false">
      <c r="A198" s="11" t="s">
        <v>94</v>
      </c>
      <c r="B198" s="11" t="s">
        <v>95</v>
      </c>
      <c r="C198" s="11" t="s">
        <v>39</v>
      </c>
      <c r="D198" s="24" t="n">
        <v>7.31587971465342</v>
      </c>
      <c r="E198" s="23" t="n">
        <v>0.103689208885948</v>
      </c>
      <c r="F198" s="24" t="n">
        <v>7.2384386534047</v>
      </c>
      <c r="G198" s="23" t="n">
        <v>0.109269816811272</v>
      </c>
      <c r="H198" s="24" t="n">
        <v>4.11602097457997</v>
      </c>
      <c r="I198" s="23" t="n">
        <v>0.291759163752915</v>
      </c>
      <c r="J198" s="24" t="n">
        <v>-1.24492289884867</v>
      </c>
      <c r="K198" s="23" t="n">
        <v>0.706050569137616</v>
      </c>
      <c r="L198" s="11" t="str">
        <f aca="false">IF((E198&lt;0.05)&lt;&gt;(G198&lt;0.05),"Sí","No")</f>
        <v>No</v>
      </c>
    </row>
    <row r="199" customFormat="false" ht="15" hidden="false" customHeight="false" outlineLevel="0" collapsed="false">
      <c r="A199" s="11" t="s">
        <v>94</v>
      </c>
      <c r="B199" s="11" t="s">
        <v>95</v>
      </c>
      <c r="C199" s="11" t="s">
        <v>40</v>
      </c>
      <c r="D199" s="24" t="n">
        <v>7.48059363311795</v>
      </c>
      <c r="E199" s="23" t="n">
        <v>0.0689796260478948</v>
      </c>
      <c r="F199" s="24" t="n">
        <v>7.93878306413807</v>
      </c>
      <c r="G199" s="23" t="n">
        <v>0.0548944112773276</v>
      </c>
      <c r="H199" s="24" t="n">
        <v>7.60488777116074</v>
      </c>
      <c r="I199" s="23" t="n">
        <v>0.0541278036556302</v>
      </c>
      <c r="J199" s="24" t="n">
        <v>3.46112584309942</v>
      </c>
      <c r="K199" s="23" t="n">
        <v>0.29437946480828</v>
      </c>
      <c r="L199" s="11" t="str">
        <f aca="false">IF((E199&lt;0.05)&lt;&gt;(G199&lt;0.05),"Sí","No")</f>
        <v>No</v>
      </c>
    </row>
    <row r="200" customFormat="false" ht="15" hidden="false" customHeight="false" outlineLevel="0" collapsed="false">
      <c r="A200" s="11" t="s">
        <v>94</v>
      </c>
      <c r="B200" s="11" t="s">
        <v>95</v>
      </c>
      <c r="C200" s="11" t="s">
        <v>41</v>
      </c>
      <c r="D200" s="24" t="n">
        <v>-16.2785814955917</v>
      </c>
      <c r="E200" s="23" t="n">
        <v>0.000563651956138507</v>
      </c>
      <c r="F200" s="24" t="n">
        <v>-16.0448843602921</v>
      </c>
      <c r="G200" s="23" t="n">
        <v>0.000710951777716384</v>
      </c>
      <c r="H200" s="24" t="n">
        <v>-14.4898761639607</v>
      </c>
      <c r="I200" s="23" t="n">
        <v>0.00155304070569268</v>
      </c>
      <c r="J200" s="24" t="n">
        <v>-10.1379149649863</v>
      </c>
      <c r="K200" s="23" t="n">
        <v>0.0103742447350069</v>
      </c>
      <c r="L200" s="11" t="str">
        <f aca="false">IF((E200&lt;0.05)&lt;&gt;(G200&lt;0.05),"Sí","No")</f>
        <v>No</v>
      </c>
    </row>
    <row r="201" customFormat="false" ht="15" hidden="false" customHeight="false" outlineLevel="0" collapsed="false">
      <c r="A201" s="11" t="s">
        <v>94</v>
      </c>
      <c r="B201" s="11" t="s">
        <v>95</v>
      </c>
      <c r="C201" s="11" t="s">
        <v>42</v>
      </c>
      <c r="D201" s="24" t="n">
        <v>21.0059715564598</v>
      </c>
      <c r="E201" s="23" t="n">
        <v>2.51206554166769E-008</v>
      </c>
      <c r="F201" s="24" t="n">
        <v>21.0690344540187</v>
      </c>
      <c r="G201" s="23" t="n">
        <v>2.61687643187754E-008</v>
      </c>
      <c r="H201" s="24" t="n">
        <v>21.1900708306457</v>
      </c>
      <c r="I201" s="23" t="n">
        <v>1.12154539123306E-008</v>
      </c>
      <c r="J201" s="24" t="n">
        <v>15.1846807960107</v>
      </c>
      <c r="K201" s="23" t="n">
        <v>2.12782767771836E-006</v>
      </c>
      <c r="L201" s="11" t="str">
        <f aca="false">IF((E201&lt;0.05)&lt;&gt;(G201&lt;0.05),"Sí","No")</f>
        <v>No</v>
      </c>
    </row>
    <row r="202" customFormat="false" ht="15" hidden="false" customHeight="false" outlineLevel="0" collapsed="false">
      <c r="A202" s="11" t="s">
        <v>96</v>
      </c>
      <c r="B202" s="11" t="s">
        <v>97</v>
      </c>
      <c r="C202" s="11" t="s">
        <v>33</v>
      </c>
      <c r="D202" s="24" t="n">
        <v>0.229191436686444</v>
      </c>
      <c r="E202" s="23" t="n">
        <v>0.955814916138962</v>
      </c>
      <c r="F202" s="24" t="n">
        <v>1.50403813228344</v>
      </c>
      <c r="G202" s="23" t="n">
        <v>0.716384880527772</v>
      </c>
      <c r="H202" s="24" t="n">
        <v>-0.011140937864848</v>
      </c>
      <c r="I202" s="23" t="n">
        <v>0.997803910460243</v>
      </c>
      <c r="J202" s="24" t="n">
        <v>-0.0806210154765549</v>
      </c>
      <c r="K202" s="23" t="n">
        <v>0.981453743799239</v>
      </c>
      <c r="L202" s="11" t="str">
        <f aca="false">IF((E202&lt;0.05)&lt;&gt;(G202&lt;0.05),"Sí","No")</f>
        <v>No</v>
      </c>
    </row>
    <row r="203" customFormat="false" ht="15" hidden="false" customHeight="false" outlineLevel="0" collapsed="false">
      <c r="A203" s="11" t="s">
        <v>96</v>
      </c>
      <c r="B203" s="11" t="s">
        <v>97</v>
      </c>
      <c r="C203" s="11" t="s">
        <v>34</v>
      </c>
      <c r="D203" s="24" t="n">
        <v>10.8744734330608</v>
      </c>
      <c r="E203" s="23" t="n">
        <v>0.0585614586560497</v>
      </c>
      <c r="F203" s="24" t="n">
        <v>11.5976068579569</v>
      </c>
      <c r="G203" s="23" t="n">
        <v>0.0439545551684085</v>
      </c>
      <c r="H203" s="24" t="n">
        <v>10.3771838793454</v>
      </c>
      <c r="I203" s="23" t="n">
        <v>0.0694899362003662</v>
      </c>
      <c r="J203" s="24" t="n">
        <v>9.59408908527973</v>
      </c>
      <c r="K203" s="23" t="n">
        <v>0.0237759577139672</v>
      </c>
      <c r="L203" s="11" t="str">
        <f aca="false">IF((E203&lt;0.05)&lt;&gt;(G203&lt;0.05),"Sí","No")</f>
        <v>Sí</v>
      </c>
    </row>
    <row r="204" customFormat="false" ht="15" hidden="false" customHeight="false" outlineLevel="0" collapsed="false">
      <c r="A204" s="11" t="s">
        <v>96</v>
      </c>
      <c r="B204" s="11" t="s">
        <v>97</v>
      </c>
      <c r="C204" s="11" t="s">
        <v>35</v>
      </c>
      <c r="D204" s="24" t="n">
        <v>-1.86111653856124</v>
      </c>
      <c r="E204" s="23" t="n">
        <v>0.64864293000255</v>
      </c>
      <c r="F204" s="24" t="n">
        <v>-1.45036547225486</v>
      </c>
      <c r="G204" s="23" t="n">
        <v>0.723670468708526</v>
      </c>
      <c r="H204" s="24" t="n">
        <v>-2.7543630371265</v>
      </c>
      <c r="I204" s="23" t="n">
        <v>0.488810314910637</v>
      </c>
      <c r="J204" s="24" t="n">
        <v>-8.44131438574507</v>
      </c>
      <c r="K204" s="23" t="n">
        <v>0.0134017330909631</v>
      </c>
      <c r="L204" s="11" t="str">
        <f aca="false">IF((E204&lt;0.05)&lt;&gt;(G204&lt;0.05),"Sí","No")</f>
        <v>No</v>
      </c>
    </row>
    <row r="205" customFormat="false" ht="15" hidden="false" customHeight="false" outlineLevel="0" collapsed="false">
      <c r="A205" s="11" t="s">
        <v>96</v>
      </c>
      <c r="B205" s="11" t="s">
        <v>97</v>
      </c>
      <c r="C205" s="11" t="s">
        <v>36</v>
      </c>
      <c r="D205" s="24" t="n">
        <v>-6.53769302036108</v>
      </c>
      <c r="E205" s="23" t="n">
        <v>0.147407593113805</v>
      </c>
      <c r="F205" s="24" t="n">
        <v>-4.95835943127394</v>
      </c>
      <c r="G205" s="23" t="n">
        <v>0.273141451987235</v>
      </c>
      <c r="H205" s="24" t="n">
        <v>-7.01582858789093</v>
      </c>
      <c r="I205" s="23" t="n">
        <v>0.0850531042822554</v>
      </c>
      <c r="J205" s="24" t="n">
        <v>-10.2396384572566</v>
      </c>
      <c r="K205" s="23" t="n">
        <v>0.00343515765892767</v>
      </c>
      <c r="L205" s="11" t="str">
        <f aca="false">IF((E205&lt;0.05)&lt;&gt;(G205&lt;0.05),"Sí","No")</f>
        <v>No</v>
      </c>
    </row>
    <row r="206" customFormat="false" ht="15" hidden="false" customHeight="false" outlineLevel="0" collapsed="false">
      <c r="A206" s="11" t="s">
        <v>96</v>
      </c>
      <c r="B206" s="11" t="s">
        <v>97</v>
      </c>
      <c r="C206" s="11" t="s">
        <v>37</v>
      </c>
      <c r="D206" s="24" t="n">
        <v>4.10877516662058</v>
      </c>
      <c r="E206" s="23" t="n">
        <v>0.358597311086815</v>
      </c>
      <c r="F206" s="24" t="n">
        <v>5.10050843267952</v>
      </c>
      <c r="G206" s="23" t="n">
        <v>0.25608116713152</v>
      </c>
      <c r="H206" s="24" t="n">
        <v>5.02787797057727</v>
      </c>
      <c r="I206" s="23" t="n">
        <v>0.228287505108155</v>
      </c>
      <c r="J206" s="24" t="n">
        <v>6.95311330017825</v>
      </c>
      <c r="K206" s="23" t="n">
        <v>0.0510035774352043</v>
      </c>
      <c r="L206" s="11" t="str">
        <f aca="false">IF((E206&lt;0.05)&lt;&gt;(G206&lt;0.05),"Sí","No")</f>
        <v>No</v>
      </c>
    </row>
    <row r="207" customFormat="false" ht="15" hidden="false" customHeight="false" outlineLevel="0" collapsed="false">
      <c r="A207" s="11" t="s">
        <v>96</v>
      </c>
      <c r="B207" s="11" t="s">
        <v>97</v>
      </c>
      <c r="C207" s="11" t="s">
        <v>38</v>
      </c>
      <c r="D207" s="24" t="n">
        <v>-7.4004665598185</v>
      </c>
      <c r="E207" s="23" t="n">
        <v>0.179705684016361</v>
      </c>
      <c r="F207" s="24" t="n">
        <v>-6.28483482516139</v>
      </c>
      <c r="G207" s="23" t="n">
        <v>0.255271424959927</v>
      </c>
      <c r="H207" s="24" t="n">
        <v>-7.23736651897354</v>
      </c>
      <c r="I207" s="23" t="n">
        <v>0.176254889115759</v>
      </c>
      <c r="J207" s="24" t="n">
        <v>-7.64164836549013</v>
      </c>
      <c r="K207" s="23" t="n">
        <v>0.0870948670038757</v>
      </c>
      <c r="L207" s="11" t="str">
        <f aca="false">IF((E207&lt;0.05)&lt;&gt;(G207&lt;0.05),"Sí","No")</f>
        <v>No</v>
      </c>
    </row>
    <row r="208" customFormat="false" ht="15" hidden="false" customHeight="false" outlineLevel="0" collapsed="false">
      <c r="A208" s="11" t="s">
        <v>96</v>
      </c>
      <c r="B208" s="11" t="s">
        <v>97</v>
      </c>
      <c r="C208" s="11" t="s">
        <v>39</v>
      </c>
      <c r="D208" s="24" t="n">
        <v>-3.41770754799173</v>
      </c>
      <c r="E208" s="23" t="n">
        <v>0.577190653486543</v>
      </c>
      <c r="F208" s="24" t="n">
        <v>-2.88615644438091</v>
      </c>
      <c r="G208" s="23" t="n">
        <v>0.638789794647072</v>
      </c>
      <c r="H208" s="24" t="n">
        <v>0.00235419313447671</v>
      </c>
      <c r="I208" s="23" t="n">
        <v>0.999527920230741</v>
      </c>
      <c r="J208" s="24" t="n">
        <v>-1.21899367425226</v>
      </c>
      <c r="K208" s="23" t="n">
        <v>0.707388188340187</v>
      </c>
      <c r="L208" s="11" t="str">
        <f aca="false">IF((E208&lt;0.05)&lt;&gt;(G208&lt;0.05),"Sí","No")</f>
        <v>No</v>
      </c>
    </row>
    <row r="209" customFormat="false" ht="15" hidden="false" customHeight="false" outlineLevel="0" collapsed="false">
      <c r="A209" s="11" t="s">
        <v>96</v>
      </c>
      <c r="B209" s="11" t="s">
        <v>97</v>
      </c>
      <c r="C209" s="11" t="s">
        <v>40</v>
      </c>
      <c r="D209" s="24" t="n">
        <v>6.95010072758493</v>
      </c>
      <c r="E209" s="23" t="n">
        <v>0.0879698852559179</v>
      </c>
      <c r="F209" s="24" t="n">
        <v>7.9697704408114</v>
      </c>
      <c r="G209" s="23" t="n">
        <v>0.0513335503331933</v>
      </c>
      <c r="H209" s="24" t="n">
        <v>5.43851188607751</v>
      </c>
      <c r="I209" s="23" t="n">
        <v>0.164378678880855</v>
      </c>
      <c r="J209" s="24" t="n">
        <v>0.522760970161699</v>
      </c>
      <c r="K209" s="23" t="n">
        <v>0.871835595547225</v>
      </c>
      <c r="L209" s="11" t="str">
        <f aca="false">IF((E209&lt;0.05)&lt;&gt;(G209&lt;0.05),"Sí","No")</f>
        <v>No</v>
      </c>
    </row>
    <row r="210" customFormat="false" ht="15" hidden="false" customHeight="false" outlineLevel="0" collapsed="false">
      <c r="A210" s="11" t="s">
        <v>96</v>
      </c>
      <c r="B210" s="11" t="s">
        <v>97</v>
      </c>
      <c r="C210" s="11" t="s">
        <v>41</v>
      </c>
      <c r="D210" s="24" t="n">
        <v>-19.0634616302509</v>
      </c>
      <c r="E210" s="23" t="n">
        <v>6.06226270745554E-005</v>
      </c>
      <c r="F210" s="24" t="n">
        <v>-18.2368915433732</v>
      </c>
      <c r="G210" s="23" t="n">
        <v>0.000130361084057088</v>
      </c>
      <c r="H210" s="24" t="n">
        <v>-18.4367814663323</v>
      </c>
      <c r="I210" s="23" t="n">
        <v>6.20829931894736E-005</v>
      </c>
      <c r="J210" s="24" t="n">
        <v>-14.5577235347711</v>
      </c>
      <c r="K210" s="23" t="n">
        <v>0.000265042780665562</v>
      </c>
      <c r="L210" s="11" t="str">
        <f aca="false">IF((E210&lt;0.05)&lt;&gt;(G210&lt;0.05),"Sí","No")</f>
        <v>No</v>
      </c>
    </row>
    <row r="211" customFormat="false" ht="15" hidden="false" customHeight="false" outlineLevel="0" collapsed="false">
      <c r="A211" s="11" t="s">
        <v>96</v>
      </c>
      <c r="B211" s="11" t="s">
        <v>97</v>
      </c>
      <c r="C211" s="11" t="s">
        <v>42</v>
      </c>
      <c r="D211" s="24" t="n">
        <v>24.3356941510238</v>
      </c>
      <c r="E211" s="23" t="n">
        <v>1.05114742677654E-010</v>
      </c>
      <c r="F211" s="24" t="n">
        <v>24.9037681205858</v>
      </c>
      <c r="G211" s="23" t="n">
        <v>4.45519107765537E-011</v>
      </c>
      <c r="H211" s="24" t="n">
        <v>23.5990358889922</v>
      </c>
      <c r="I211" s="23" t="n">
        <v>1.7454304701571E-010</v>
      </c>
      <c r="J211" s="24" t="n">
        <v>20.8435987432159</v>
      </c>
      <c r="K211" s="23" t="n">
        <v>1.03435509398064E-011</v>
      </c>
      <c r="L211" s="11" t="str">
        <f aca="false">IF((E211&lt;0.05)&lt;&gt;(G211&lt;0.05),"Sí","No")</f>
        <v>No</v>
      </c>
    </row>
    <row r="212" customFormat="false" ht="15" hidden="false" customHeight="false" outlineLevel="0" collapsed="false">
      <c r="A212" s="11" t="s">
        <v>98</v>
      </c>
      <c r="B212" s="11" t="s">
        <v>99</v>
      </c>
      <c r="C212" s="11" t="s">
        <v>33</v>
      </c>
      <c r="D212" s="24" t="n">
        <v>-8.38862350410563</v>
      </c>
      <c r="E212" s="23" t="n">
        <v>0.0508875827327626</v>
      </c>
      <c r="F212" s="24" t="n">
        <v>-6.76440726756981</v>
      </c>
      <c r="G212" s="23" t="n">
        <v>0.117240927849365</v>
      </c>
      <c r="H212" s="24" t="n">
        <v>-8.04669094904741</v>
      </c>
      <c r="I212" s="23" t="n">
        <v>0.0558049531600487</v>
      </c>
      <c r="J212" s="24" t="n">
        <v>-6.39776422329205</v>
      </c>
      <c r="K212" s="23" t="n">
        <v>0.0723429415365555</v>
      </c>
      <c r="L212" s="11" t="str">
        <f aca="false">IF((E212&lt;0.05)&lt;&gt;(G212&lt;0.05),"Sí","No")</f>
        <v>No</v>
      </c>
    </row>
    <row r="213" customFormat="false" ht="15" hidden="false" customHeight="false" outlineLevel="0" collapsed="false">
      <c r="A213" s="11" t="s">
        <v>98</v>
      </c>
      <c r="B213" s="11" t="s">
        <v>99</v>
      </c>
      <c r="C213" s="11" t="s">
        <v>34</v>
      </c>
      <c r="D213" s="24" t="n">
        <v>5.51504450596818</v>
      </c>
      <c r="E213" s="23" t="n">
        <v>0.278381227732172</v>
      </c>
      <c r="F213" s="24" t="n">
        <v>6.35531095728593</v>
      </c>
      <c r="G213" s="23" t="n">
        <v>0.213278355280034</v>
      </c>
      <c r="H213" s="24" t="n">
        <v>5.49068960024803</v>
      </c>
      <c r="I213" s="23" t="n">
        <v>0.277774438854656</v>
      </c>
      <c r="J213" s="24" t="n">
        <v>6.96420017905824</v>
      </c>
      <c r="K213" s="23" t="n">
        <v>0.0741300995934171</v>
      </c>
      <c r="L213" s="11" t="str">
        <f aca="false">IF((E213&lt;0.05)&lt;&gt;(G213&lt;0.05),"Sí","No")</f>
        <v>No</v>
      </c>
    </row>
    <row r="214" customFormat="false" ht="15" hidden="false" customHeight="false" outlineLevel="0" collapsed="false">
      <c r="A214" s="11" t="s">
        <v>98</v>
      </c>
      <c r="B214" s="11" t="s">
        <v>99</v>
      </c>
      <c r="C214" s="11" t="s">
        <v>35</v>
      </c>
      <c r="D214" s="24" t="n">
        <v>0.747882854335044</v>
      </c>
      <c r="E214" s="23" t="n">
        <v>0.857570444468863</v>
      </c>
      <c r="F214" s="24" t="n">
        <v>1.05929444534643</v>
      </c>
      <c r="G214" s="23" t="n">
        <v>0.800751765781971</v>
      </c>
      <c r="H214" s="24" t="n">
        <v>0.776086596531683</v>
      </c>
      <c r="I214" s="23" t="n">
        <v>0.849163892051825</v>
      </c>
      <c r="J214" s="24" t="n">
        <v>-0.0385804075586943</v>
      </c>
      <c r="K214" s="23" t="n">
        <v>0.99126356581189</v>
      </c>
      <c r="L214" s="11" t="str">
        <f aca="false">IF((E214&lt;0.05)&lt;&gt;(G214&lt;0.05),"Sí","No")</f>
        <v>No</v>
      </c>
    </row>
    <row r="215" customFormat="false" ht="15" hidden="false" customHeight="false" outlineLevel="0" collapsed="false">
      <c r="A215" s="11" t="s">
        <v>98</v>
      </c>
      <c r="B215" s="11" t="s">
        <v>99</v>
      </c>
      <c r="C215" s="11" t="s">
        <v>36</v>
      </c>
      <c r="D215" s="24" t="n">
        <v>-4.46632804172262</v>
      </c>
      <c r="E215" s="23" t="n">
        <v>0.293914056731582</v>
      </c>
      <c r="F215" s="24" t="n">
        <v>-2.81108388449906</v>
      </c>
      <c r="G215" s="23" t="n">
        <v>0.511773168095791</v>
      </c>
      <c r="H215" s="24" t="n">
        <v>-3.81997640248133</v>
      </c>
      <c r="I215" s="23" t="n">
        <v>0.307062422669242</v>
      </c>
      <c r="J215" s="24" t="n">
        <v>-3.98701247214905</v>
      </c>
      <c r="K215" s="23" t="n">
        <v>0.208440281328822</v>
      </c>
      <c r="L215" s="11" t="str">
        <f aca="false">IF((E215&lt;0.05)&lt;&gt;(G215&lt;0.05),"Sí","No")</f>
        <v>No</v>
      </c>
    </row>
    <row r="216" customFormat="false" ht="15" hidden="false" customHeight="false" outlineLevel="0" collapsed="false">
      <c r="A216" s="11" t="s">
        <v>98</v>
      </c>
      <c r="B216" s="11" t="s">
        <v>99</v>
      </c>
      <c r="C216" s="11" t="s">
        <v>37</v>
      </c>
      <c r="D216" s="24" t="n">
        <v>-1.80371153265684</v>
      </c>
      <c r="E216" s="23" t="n">
        <v>0.700001678047088</v>
      </c>
      <c r="F216" s="24" t="n">
        <v>-0.758257649492386</v>
      </c>
      <c r="G216" s="23" t="n">
        <v>0.872070955058334</v>
      </c>
      <c r="H216" s="24" t="n">
        <v>0.100394769731216</v>
      </c>
      <c r="I216" s="23" t="n">
        <v>0.98101998874299</v>
      </c>
      <c r="J216" s="24" t="n">
        <v>1.97584983666349</v>
      </c>
      <c r="K216" s="23" t="n">
        <v>0.58029634562862</v>
      </c>
      <c r="L216" s="11" t="str">
        <f aca="false">IF((E216&lt;0.05)&lt;&gt;(G216&lt;0.05),"Sí","No")</f>
        <v>No</v>
      </c>
    </row>
    <row r="217" customFormat="false" ht="15" hidden="false" customHeight="false" outlineLevel="0" collapsed="false">
      <c r="A217" s="11" t="s">
        <v>98</v>
      </c>
      <c r="B217" s="11" t="s">
        <v>99</v>
      </c>
      <c r="C217" s="11" t="s">
        <v>38</v>
      </c>
      <c r="D217" s="24" t="n">
        <v>-22.7329861219186</v>
      </c>
      <c r="E217" s="23" t="n">
        <v>0.000105864788069992</v>
      </c>
      <c r="F217" s="24" t="n">
        <v>-21.5070427755221</v>
      </c>
      <c r="G217" s="23" t="n">
        <v>0.000255903617310486</v>
      </c>
      <c r="H217" s="24" t="n">
        <v>-21.866756214795</v>
      </c>
      <c r="I217" s="23" t="n">
        <v>9.52947976907825E-005</v>
      </c>
      <c r="J217" s="24" t="n">
        <v>-19.8059637190947</v>
      </c>
      <c r="K217" s="23" t="n">
        <v>1.70041883320857E-005</v>
      </c>
      <c r="L217" s="11" t="str">
        <f aca="false">IF((E217&lt;0.05)&lt;&gt;(G217&lt;0.05),"Sí","No")</f>
        <v>No</v>
      </c>
    </row>
    <row r="218" customFormat="false" ht="15" hidden="false" customHeight="false" outlineLevel="0" collapsed="false">
      <c r="A218" s="11" t="s">
        <v>98</v>
      </c>
      <c r="B218" s="11" t="s">
        <v>99</v>
      </c>
      <c r="C218" s="11" t="s">
        <v>39</v>
      </c>
      <c r="D218" s="24" t="n">
        <v>4.86927459387958</v>
      </c>
      <c r="E218" s="23" t="n">
        <v>0.168450524875809</v>
      </c>
      <c r="F218" s="24" t="n">
        <v>5.1588862370442</v>
      </c>
      <c r="G218" s="23" t="n">
        <v>0.148243065837442</v>
      </c>
      <c r="H218" s="24" t="n">
        <v>2.82251541453219</v>
      </c>
      <c r="I218" s="23" t="n">
        <v>0.403462998140533</v>
      </c>
      <c r="J218" s="24" t="n">
        <v>-0.163401057469868</v>
      </c>
      <c r="K218" s="23" t="n">
        <v>0.95522206344626</v>
      </c>
      <c r="L218" s="11" t="str">
        <f aca="false">IF((E218&lt;0.05)&lt;&gt;(G218&lt;0.05),"Sí","No")</f>
        <v>No</v>
      </c>
    </row>
    <row r="219" customFormat="false" ht="15" hidden="false" customHeight="false" outlineLevel="0" collapsed="false">
      <c r="A219" s="11" t="s">
        <v>98</v>
      </c>
      <c r="B219" s="11" t="s">
        <v>99</v>
      </c>
      <c r="C219" s="11" t="s">
        <v>40</v>
      </c>
      <c r="D219" s="24" t="n">
        <v>7.43397781732265</v>
      </c>
      <c r="E219" s="23" t="n">
        <v>0.0692425651047735</v>
      </c>
      <c r="F219" s="24" t="n">
        <v>8.52983434209555</v>
      </c>
      <c r="G219" s="23" t="n">
        <v>0.0385818079108121</v>
      </c>
      <c r="H219" s="24" t="n">
        <v>7.35656848215242</v>
      </c>
      <c r="I219" s="23" t="n">
        <v>0.0610831512852687</v>
      </c>
      <c r="J219" s="24" t="n">
        <v>4.85305763818277</v>
      </c>
      <c r="K219" s="23" t="n">
        <v>0.140618406052486</v>
      </c>
      <c r="L219" s="11" t="str">
        <f aca="false">IF((E219&lt;0.05)&lt;&gt;(G219&lt;0.05),"Sí","No")</f>
        <v>Sí</v>
      </c>
    </row>
    <row r="220" customFormat="false" ht="15" hidden="false" customHeight="false" outlineLevel="0" collapsed="false">
      <c r="A220" s="11" t="s">
        <v>98</v>
      </c>
      <c r="B220" s="11" t="s">
        <v>99</v>
      </c>
      <c r="C220" s="11" t="s">
        <v>41</v>
      </c>
      <c r="D220" s="24" t="n">
        <v>-13.7801071369718</v>
      </c>
      <c r="E220" s="23" t="n">
        <v>0.00615391066402038</v>
      </c>
      <c r="F220" s="24" t="n">
        <v>-12.8187673178648</v>
      </c>
      <c r="G220" s="23" t="n">
        <v>0.0112371912159503</v>
      </c>
      <c r="H220" s="24" t="n">
        <v>-13.6467737756704</v>
      </c>
      <c r="I220" s="23" t="n">
        <v>0.00439617970678449</v>
      </c>
      <c r="J220" s="24" t="n">
        <v>-9.67055808618553</v>
      </c>
      <c r="K220" s="23" t="n">
        <v>0.0157203950937302</v>
      </c>
      <c r="L220" s="11" t="str">
        <f aca="false">IF((E220&lt;0.05)&lt;&gt;(G220&lt;0.05),"Sí","No")</f>
        <v>No</v>
      </c>
    </row>
    <row r="221" customFormat="false" ht="15" hidden="false" customHeight="false" outlineLevel="0" collapsed="false">
      <c r="A221" s="11" t="s">
        <v>98</v>
      </c>
      <c r="B221" s="11" t="s">
        <v>99</v>
      </c>
      <c r="C221" s="11" t="s">
        <v>42</v>
      </c>
      <c r="D221" s="24" t="n">
        <v>21.5865387639996</v>
      </c>
      <c r="E221" s="23" t="n">
        <v>9.72628031888118E-010</v>
      </c>
      <c r="F221" s="24" t="n">
        <v>22.2165339011966</v>
      </c>
      <c r="G221" s="23" t="n">
        <v>4.22102786934204E-010</v>
      </c>
      <c r="H221" s="24" t="n">
        <v>21.4732721297656</v>
      </c>
      <c r="I221" s="23" t="n">
        <v>6.82686354225786E-010</v>
      </c>
      <c r="J221" s="24" t="n">
        <v>17.0701122714719</v>
      </c>
      <c r="K221" s="23" t="n">
        <v>4.65937655036716E-008</v>
      </c>
      <c r="L221" s="11" t="str">
        <f aca="false">IF((E221&lt;0.05)&lt;&gt;(G221&lt;0.05),"Sí","No")</f>
        <v>No</v>
      </c>
    </row>
    <row r="222" customFormat="false" ht="15" hidden="false" customHeight="false" outlineLevel="0" collapsed="false">
      <c r="A222" s="11" t="s">
        <v>100</v>
      </c>
      <c r="B222" s="11" t="s">
        <v>101</v>
      </c>
      <c r="C222" s="11" t="s">
        <v>33</v>
      </c>
      <c r="D222" s="24" t="n">
        <v>-3.49511637791098</v>
      </c>
      <c r="E222" s="23" t="n">
        <v>0.38614027984932</v>
      </c>
      <c r="F222" s="24" t="n">
        <v>-3.86641661192544</v>
      </c>
      <c r="G222" s="23" t="n">
        <v>0.338968973078676</v>
      </c>
      <c r="H222" s="24" t="n">
        <v>-3.2223140621638</v>
      </c>
      <c r="I222" s="23" t="n">
        <v>0.412123320835322</v>
      </c>
      <c r="J222" s="24" t="n">
        <v>-2.05252268772053</v>
      </c>
      <c r="K222" s="23" t="n">
        <v>0.536250638216474</v>
      </c>
      <c r="L222" s="11" t="str">
        <f aca="false">IF((E222&lt;0.05)&lt;&gt;(G222&lt;0.05),"Sí","No")</f>
        <v>No</v>
      </c>
    </row>
    <row r="223" customFormat="false" ht="15" hidden="false" customHeight="false" outlineLevel="0" collapsed="false">
      <c r="A223" s="11" t="s">
        <v>100</v>
      </c>
      <c r="B223" s="11" t="s">
        <v>101</v>
      </c>
      <c r="C223" s="11" t="s">
        <v>34</v>
      </c>
      <c r="D223" s="24" t="n">
        <v>-6.63114948582266</v>
      </c>
      <c r="E223" s="23" t="n">
        <v>0.26684083520689</v>
      </c>
      <c r="F223" s="24" t="n">
        <v>-7.24519677851909</v>
      </c>
      <c r="G223" s="23" t="n">
        <v>0.225750620558347</v>
      </c>
      <c r="H223" s="24" t="n">
        <v>-6.36339876761728</v>
      </c>
      <c r="I223" s="23" t="n">
        <v>0.284921549537099</v>
      </c>
      <c r="J223" s="24" t="n">
        <v>-7.56193618417142</v>
      </c>
      <c r="K223" s="23" t="n">
        <v>0.10519029624072</v>
      </c>
      <c r="L223" s="11" t="str">
        <f aca="false">IF((E223&lt;0.05)&lt;&gt;(G223&lt;0.05),"Sí","No")</f>
        <v>No</v>
      </c>
    </row>
    <row r="224" customFormat="false" ht="15" hidden="false" customHeight="false" outlineLevel="0" collapsed="false">
      <c r="A224" s="11" t="s">
        <v>100</v>
      </c>
      <c r="B224" s="11" t="s">
        <v>101</v>
      </c>
      <c r="C224" s="11" t="s">
        <v>35</v>
      </c>
      <c r="D224" s="24" t="n">
        <v>-3.08545531795166</v>
      </c>
      <c r="E224" s="23" t="n">
        <v>0.420339481572962</v>
      </c>
      <c r="F224" s="24" t="n">
        <v>-3.9548636750011</v>
      </c>
      <c r="G224" s="23" t="n">
        <v>0.304295587464295</v>
      </c>
      <c r="H224" s="24" t="n">
        <v>-3.1139035470403</v>
      </c>
      <c r="I224" s="23" t="n">
        <v>0.408737006928528</v>
      </c>
      <c r="J224" s="24" t="n">
        <v>-3.27069316763576</v>
      </c>
      <c r="K224" s="23" t="n">
        <v>0.316424813003077</v>
      </c>
      <c r="L224" s="11" t="str">
        <f aca="false">IF((E224&lt;0.05)&lt;&gt;(G224&lt;0.05),"Sí","No")</f>
        <v>No</v>
      </c>
    </row>
    <row r="225" customFormat="false" ht="15" hidden="false" customHeight="false" outlineLevel="0" collapsed="false">
      <c r="A225" s="11" t="s">
        <v>100</v>
      </c>
      <c r="B225" s="11" t="s">
        <v>101</v>
      </c>
      <c r="C225" s="11" t="s">
        <v>36</v>
      </c>
      <c r="D225" s="24" t="n">
        <v>-0.58185420735962</v>
      </c>
      <c r="E225" s="23" t="n">
        <v>0.886847767437334</v>
      </c>
      <c r="F225" s="24" t="n">
        <v>-1.02251382938013</v>
      </c>
      <c r="G225" s="23" t="n">
        <v>0.803353972172391</v>
      </c>
      <c r="H225" s="24" t="n">
        <v>-0.121750934748752</v>
      </c>
      <c r="I225" s="23" t="n">
        <v>0.973700972377715</v>
      </c>
      <c r="J225" s="24" t="n">
        <v>0.658602240216665</v>
      </c>
      <c r="K225" s="23" t="n">
        <v>0.832650053539478</v>
      </c>
      <c r="L225" s="11" t="str">
        <f aca="false">IF((E225&lt;0.05)&lt;&gt;(G225&lt;0.05),"Sí","No")</f>
        <v>No</v>
      </c>
    </row>
    <row r="226" customFormat="false" ht="15" hidden="false" customHeight="false" outlineLevel="0" collapsed="false">
      <c r="A226" s="11" t="s">
        <v>100</v>
      </c>
      <c r="B226" s="11" t="s">
        <v>101</v>
      </c>
      <c r="C226" s="11" t="s">
        <v>37</v>
      </c>
      <c r="D226" s="24" t="n">
        <v>4.39328296279799</v>
      </c>
      <c r="E226" s="23" t="n">
        <v>0.317518628693409</v>
      </c>
      <c r="F226" s="24" t="n">
        <v>3.50777618721938</v>
      </c>
      <c r="G226" s="23" t="n">
        <v>0.426527346182739</v>
      </c>
      <c r="H226" s="24" t="n">
        <v>6.15709369993415</v>
      </c>
      <c r="I226" s="23" t="n">
        <v>0.123648750794152</v>
      </c>
      <c r="J226" s="24" t="n">
        <v>8.47347367742651</v>
      </c>
      <c r="K226" s="23" t="n">
        <v>0.0131375889488772</v>
      </c>
      <c r="L226" s="11" t="str">
        <f aca="false">IF((E226&lt;0.05)&lt;&gt;(G226&lt;0.05),"Sí","No")</f>
        <v>No</v>
      </c>
    </row>
    <row r="227" customFormat="false" ht="15" hidden="false" customHeight="false" outlineLevel="0" collapsed="false">
      <c r="A227" s="11" t="s">
        <v>100</v>
      </c>
      <c r="B227" s="11" t="s">
        <v>101</v>
      </c>
      <c r="C227" s="11" t="s">
        <v>38</v>
      </c>
      <c r="D227" s="24" t="n">
        <v>-7.71699481488711</v>
      </c>
      <c r="E227" s="23" t="n">
        <v>0.150675584826144</v>
      </c>
      <c r="F227" s="24" t="n">
        <v>-8.49371572483395</v>
      </c>
      <c r="G227" s="23" t="n">
        <v>0.114412478650417</v>
      </c>
      <c r="H227" s="24" t="n">
        <v>-8.09565969296754</v>
      </c>
      <c r="I227" s="23" t="n">
        <v>0.121216411455007</v>
      </c>
      <c r="J227" s="24" t="n">
        <v>-6.33139388871494</v>
      </c>
      <c r="K227" s="23" t="n">
        <v>0.13218031855677</v>
      </c>
      <c r="L227" s="11" t="str">
        <f aca="false">IF((E227&lt;0.05)&lt;&gt;(G227&lt;0.05),"Sí","No")</f>
        <v>No</v>
      </c>
    </row>
    <row r="228" customFormat="false" ht="15" hidden="false" customHeight="false" outlineLevel="0" collapsed="false">
      <c r="A228" s="11" t="s">
        <v>100</v>
      </c>
      <c r="B228" s="11" t="s">
        <v>101</v>
      </c>
      <c r="C228" s="11" t="s">
        <v>39</v>
      </c>
      <c r="D228" s="24" t="n">
        <v>1.585310430516</v>
      </c>
      <c r="E228" s="23" t="n">
        <v>0.74060175505919</v>
      </c>
      <c r="F228" s="24" t="n">
        <v>0.781475190528116</v>
      </c>
      <c r="G228" s="23" t="n">
        <v>0.870861657745204</v>
      </c>
      <c r="H228" s="24" t="n">
        <v>-0.587565301327188</v>
      </c>
      <c r="I228" s="23" t="n">
        <v>0.880201136891666</v>
      </c>
      <c r="J228" s="24" t="n">
        <v>-2.99184299521732</v>
      </c>
      <c r="K228" s="23" t="n">
        <v>0.353520098260764</v>
      </c>
      <c r="L228" s="11" t="str">
        <f aca="false">IF((E228&lt;0.05)&lt;&gt;(G228&lt;0.05),"Sí","No")</f>
        <v>No</v>
      </c>
    </row>
    <row r="229" customFormat="false" ht="15" hidden="false" customHeight="false" outlineLevel="0" collapsed="false">
      <c r="A229" s="11" t="s">
        <v>100</v>
      </c>
      <c r="B229" s="11" t="s">
        <v>101</v>
      </c>
      <c r="C229" s="11" t="s">
        <v>40</v>
      </c>
      <c r="D229" s="24" t="n">
        <v>0.47189878922704</v>
      </c>
      <c r="E229" s="23" t="n">
        <v>0.901743113859491</v>
      </c>
      <c r="F229" s="24" t="n">
        <v>-0.345883465288185</v>
      </c>
      <c r="G229" s="23" t="n">
        <v>0.928268946655179</v>
      </c>
      <c r="H229" s="24" t="n">
        <v>0.741337976007017</v>
      </c>
      <c r="I229" s="23" t="n">
        <v>0.839652606146304</v>
      </c>
      <c r="J229" s="24" t="n">
        <v>0.205254698646612</v>
      </c>
      <c r="K229" s="23" t="n">
        <v>0.945843435664264</v>
      </c>
      <c r="L229" s="11" t="str">
        <f aca="false">IF((E229&lt;0.05)&lt;&gt;(G229&lt;0.05),"Sí","No")</f>
        <v>No</v>
      </c>
    </row>
    <row r="230" customFormat="false" ht="15" hidden="false" customHeight="false" outlineLevel="0" collapsed="false">
      <c r="A230" s="11" t="s">
        <v>100</v>
      </c>
      <c r="B230" s="11" t="s">
        <v>101</v>
      </c>
      <c r="C230" s="11" t="s">
        <v>41</v>
      </c>
      <c r="D230" s="24" t="n">
        <v>8.05876956777585</v>
      </c>
      <c r="E230" s="23" t="n">
        <v>0.0845786118192812</v>
      </c>
      <c r="F230" s="24" t="n">
        <v>7.07477509379883</v>
      </c>
      <c r="G230" s="23" t="n">
        <v>0.131347165833362</v>
      </c>
      <c r="H230" s="24" t="n">
        <v>7.12224536004178</v>
      </c>
      <c r="I230" s="23" t="n">
        <v>0.11274370593766</v>
      </c>
      <c r="J230" s="24" t="n">
        <v>8.68849430904889</v>
      </c>
      <c r="K230" s="23" t="n">
        <v>0.0226158911790191</v>
      </c>
      <c r="L230" s="11" t="str">
        <f aca="false">IF((E230&lt;0.05)&lt;&gt;(G230&lt;0.05),"Sí","No")</f>
        <v>No</v>
      </c>
    </row>
    <row r="231" customFormat="false" ht="15" hidden="false" customHeight="false" outlineLevel="0" collapsed="false">
      <c r="A231" s="11" t="s">
        <v>100</v>
      </c>
      <c r="B231" s="11" t="s">
        <v>101</v>
      </c>
      <c r="C231" s="11" t="s">
        <v>42</v>
      </c>
      <c r="D231" s="24" t="n">
        <v>0.124432362522392</v>
      </c>
      <c r="E231" s="23" t="n">
        <v>0.974179235112179</v>
      </c>
      <c r="F231" s="24" t="n">
        <v>-0.692606347203473</v>
      </c>
      <c r="G231" s="23" t="n">
        <v>0.857572325774686</v>
      </c>
      <c r="H231" s="24" t="n">
        <v>0.853261438709524</v>
      </c>
      <c r="I231" s="23" t="n">
        <v>0.818560120920754</v>
      </c>
      <c r="J231" s="24" t="n">
        <v>1.06611418478133</v>
      </c>
      <c r="K231" s="23" t="n">
        <v>0.722271703852344</v>
      </c>
      <c r="L231" s="11" t="str">
        <f aca="false">IF((E231&lt;0.05)&lt;&gt;(G231&lt;0.05),"Sí","No")</f>
        <v>No</v>
      </c>
    </row>
    <row r="232" customFormat="false" ht="15" hidden="false" customHeight="false" outlineLevel="0" collapsed="false">
      <c r="A232" s="11" t="s">
        <v>102</v>
      </c>
      <c r="B232" s="11" t="s">
        <v>103</v>
      </c>
      <c r="C232" s="11" t="s">
        <v>33</v>
      </c>
      <c r="D232" s="24" t="n">
        <v>-0.460331282681563</v>
      </c>
      <c r="E232" s="23" t="n">
        <v>0.83043270666662</v>
      </c>
      <c r="F232" s="24" t="n">
        <v>-0.0871585975094565</v>
      </c>
      <c r="G232" s="23" t="n">
        <v>0.967954718081073</v>
      </c>
      <c r="H232" s="24" t="n">
        <v>-0.673464483276532</v>
      </c>
      <c r="I232" s="23" t="n">
        <v>0.749288431811217</v>
      </c>
      <c r="J232" s="24" t="n">
        <v>-2.462293374074</v>
      </c>
      <c r="K232" s="23" t="n">
        <v>0.21798060656229</v>
      </c>
      <c r="L232" s="11" t="str">
        <f aca="false">IF((E232&lt;0.05)&lt;&gt;(G232&lt;0.05),"Sí","No")</f>
        <v>No</v>
      </c>
    </row>
    <row r="233" customFormat="false" ht="15" hidden="false" customHeight="false" outlineLevel="0" collapsed="false">
      <c r="A233" s="11" t="s">
        <v>102</v>
      </c>
      <c r="B233" s="11" t="s">
        <v>103</v>
      </c>
      <c r="C233" s="11" t="s">
        <v>34</v>
      </c>
      <c r="D233" s="24" t="n">
        <v>4.21925960176054</v>
      </c>
      <c r="E233" s="23" t="n">
        <v>0.15096858595827</v>
      </c>
      <c r="F233" s="24" t="n">
        <v>4.56119848914205</v>
      </c>
      <c r="G233" s="23" t="n">
        <v>0.122784048060581</v>
      </c>
      <c r="H233" s="24" t="n">
        <v>4.08164506706392</v>
      </c>
      <c r="I233" s="23" t="n">
        <v>0.160930287481666</v>
      </c>
      <c r="J233" s="24" t="n">
        <v>4.45116516201015</v>
      </c>
      <c r="K233" s="23" t="n">
        <v>0.0194808532459836</v>
      </c>
      <c r="L233" s="11" t="str">
        <f aca="false">IF((E233&lt;0.05)&lt;&gt;(G233&lt;0.05),"Sí","No")</f>
        <v>No</v>
      </c>
    </row>
    <row r="234" customFormat="false" ht="15" hidden="false" customHeight="false" outlineLevel="0" collapsed="false">
      <c r="A234" s="11" t="s">
        <v>102</v>
      </c>
      <c r="B234" s="11" t="s">
        <v>103</v>
      </c>
      <c r="C234" s="11" t="s">
        <v>35</v>
      </c>
      <c r="D234" s="24" t="n">
        <v>0.369421669446893</v>
      </c>
      <c r="E234" s="23" t="n">
        <v>0.872800086555113</v>
      </c>
      <c r="F234" s="24" t="n">
        <v>0.775141254131605</v>
      </c>
      <c r="G234" s="23" t="n">
        <v>0.741146266392402</v>
      </c>
      <c r="H234" s="24" t="n">
        <v>0.119601398670223</v>
      </c>
      <c r="I234" s="23" t="n">
        <v>0.957976118930898</v>
      </c>
      <c r="J234" s="24" t="n">
        <v>-1.3674654673491</v>
      </c>
      <c r="K234" s="23" t="n">
        <v>0.524439374399402</v>
      </c>
      <c r="L234" s="11" t="str">
        <f aca="false">IF((E234&lt;0.05)&lt;&gt;(G234&lt;0.05),"Sí","No")</f>
        <v>No</v>
      </c>
    </row>
    <row r="235" customFormat="false" ht="15" hidden="false" customHeight="false" outlineLevel="0" collapsed="false">
      <c r="A235" s="11" t="s">
        <v>102</v>
      </c>
      <c r="B235" s="11" t="s">
        <v>103</v>
      </c>
      <c r="C235" s="11" t="s">
        <v>36</v>
      </c>
      <c r="D235" s="24" t="n">
        <v>-2.38374220690061</v>
      </c>
      <c r="E235" s="23" t="n">
        <v>0.183283490650708</v>
      </c>
      <c r="F235" s="24" t="n">
        <v>-1.76201721924826</v>
      </c>
      <c r="G235" s="23" t="n">
        <v>0.339218363310282</v>
      </c>
      <c r="H235" s="24" t="n">
        <v>-2.94831149789373</v>
      </c>
      <c r="I235" s="23" t="n">
        <v>0.0941049131661009</v>
      </c>
      <c r="J235" s="24" t="n">
        <v>-3.55312643723389</v>
      </c>
      <c r="K235" s="23" t="n">
        <v>0.0353761473639843</v>
      </c>
      <c r="L235" s="11" t="str">
        <f aca="false">IF((E235&lt;0.05)&lt;&gt;(G235&lt;0.05),"Sí","No")</f>
        <v>No</v>
      </c>
    </row>
    <row r="236" customFormat="false" ht="15" hidden="false" customHeight="false" outlineLevel="0" collapsed="false">
      <c r="A236" s="11" t="s">
        <v>102</v>
      </c>
      <c r="B236" s="11" t="s">
        <v>103</v>
      </c>
      <c r="C236" s="11" t="s">
        <v>37</v>
      </c>
      <c r="D236" s="24" t="n">
        <v>-6.36559672444079</v>
      </c>
      <c r="E236" s="23" t="n">
        <v>0.107213997198545</v>
      </c>
      <c r="F236" s="24" t="n">
        <v>-6.08036195543475</v>
      </c>
      <c r="G236" s="23" t="n">
        <v>0.12469150214899</v>
      </c>
      <c r="H236" s="24" t="n">
        <v>-3.87072660716457</v>
      </c>
      <c r="I236" s="23" t="n">
        <v>0.176405909387759</v>
      </c>
      <c r="J236" s="24" t="n">
        <v>-1.10371897155535</v>
      </c>
      <c r="K236" s="23" t="n">
        <v>0.624326352827226</v>
      </c>
      <c r="L236" s="11" t="str">
        <f aca="false">IF((E236&lt;0.05)&lt;&gt;(G236&lt;0.05),"Sí","No")</f>
        <v>No</v>
      </c>
    </row>
    <row r="237" customFormat="false" ht="15" hidden="false" customHeight="false" outlineLevel="0" collapsed="false">
      <c r="A237" s="11" t="s">
        <v>102</v>
      </c>
      <c r="B237" s="11" t="s">
        <v>103</v>
      </c>
      <c r="C237" s="11" t="s">
        <v>38</v>
      </c>
      <c r="D237" s="24" t="n">
        <v>6.36590677864947</v>
      </c>
      <c r="E237" s="23" t="n">
        <v>0.038091971901467</v>
      </c>
      <c r="F237" s="24" t="n">
        <v>6.74893265752395</v>
      </c>
      <c r="G237" s="23" t="n">
        <v>0.0288111304961966</v>
      </c>
      <c r="H237" s="24" t="n">
        <v>6.10506171311609</v>
      </c>
      <c r="I237" s="23" t="n">
        <v>0.045702539842465</v>
      </c>
      <c r="J237" s="24" t="n">
        <v>5.99424045282845</v>
      </c>
      <c r="K237" s="23" t="n">
        <v>0.0345240083363685</v>
      </c>
      <c r="L237" s="11" t="str">
        <f aca="false">IF((E237&lt;0.05)&lt;&gt;(G237&lt;0.05),"Sí","No")</f>
        <v>No</v>
      </c>
    </row>
    <row r="238" customFormat="false" ht="15" hidden="false" customHeight="false" outlineLevel="0" collapsed="false">
      <c r="A238" s="11" t="s">
        <v>102</v>
      </c>
      <c r="B238" s="11" t="s">
        <v>103</v>
      </c>
      <c r="C238" s="11" t="s">
        <v>39</v>
      </c>
      <c r="D238" s="24" t="n">
        <v>1.20262293754932</v>
      </c>
      <c r="E238" s="23" t="n">
        <v>0.453508425196486</v>
      </c>
      <c r="F238" s="24" t="n">
        <v>1.38268946319399</v>
      </c>
      <c r="G238" s="23" t="n">
        <v>0.397076578951878</v>
      </c>
      <c r="H238" s="24" t="n">
        <v>0.723128008744624</v>
      </c>
      <c r="I238" s="23" t="n">
        <v>0.643914782228324</v>
      </c>
      <c r="J238" s="24" t="n">
        <v>-0.73506208686797</v>
      </c>
      <c r="K238" s="23" t="n">
        <v>0.638409510461893</v>
      </c>
      <c r="L238" s="11" t="str">
        <f aca="false">IF((E238&lt;0.05)&lt;&gt;(G238&lt;0.05),"Sí","No")</f>
        <v>No</v>
      </c>
    </row>
    <row r="239" customFormat="false" ht="15" hidden="false" customHeight="false" outlineLevel="0" collapsed="false">
      <c r="A239" s="11" t="s">
        <v>102</v>
      </c>
      <c r="B239" s="11" t="s">
        <v>103</v>
      </c>
      <c r="C239" s="11" t="s">
        <v>40</v>
      </c>
      <c r="D239" s="24" t="n">
        <v>7.49799160717518</v>
      </c>
      <c r="E239" s="23" t="n">
        <v>0.000977912545686496</v>
      </c>
      <c r="F239" s="24" t="n">
        <v>7.9275921568787</v>
      </c>
      <c r="G239" s="23" t="n">
        <v>0.000581792386191686</v>
      </c>
      <c r="H239" s="24" t="n">
        <v>7.19033862012902</v>
      </c>
      <c r="I239" s="23" t="n">
        <v>0.00133419557095131</v>
      </c>
      <c r="J239" s="24" t="n">
        <v>5.40910725013701</v>
      </c>
      <c r="K239" s="23" t="n">
        <v>0.0114646476511736</v>
      </c>
      <c r="L239" s="11" t="str">
        <f aca="false">IF((E239&lt;0.05)&lt;&gt;(G239&lt;0.05),"Sí","No")</f>
        <v>No</v>
      </c>
    </row>
    <row r="240" customFormat="false" ht="15" hidden="false" customHeight="false" outlineLevel="0" collapsed="false">
      <c r="A240" s="11" t="s">
        <v>102</v>
      </c>
      <c r="B240" s="11" t="s">
        <v>103</v>
      </c>
      <c r="C240" s="11" t="s">
        <v>41</v>
      </c>
      <c r="D240" s="24" t="n">
        <v>0.503860262393073</v>
      </c>
      <c r="E240" s="23" t="n">
        <v>0.871869327331893</v>
      </c>
      <c r="F240" s="24" t="n">
        <v>0.901966887782696</v>
      </c>
      <c r="G240" s="23" t="n">
        <v>0.774369824188017</v>
      </c>
      <c r="H240" s="24" t="n">
        <v>0.287026035629504</v>
      </c>
      <c r="I240" s="23" t="n">
        <v>0.924575397502762</v>
      </c>
      <c r="J240" s="24" t="n">
        <v>1.05964631292857</v>
      </c>
      <c r="K240" s="23" t="n">
        <v>0.682153554726192</v>
      </c>
      <c r="L240" s="11" t="str">
        <f aca="false">IF((E240&lt;0.05)&lt;&gt;(G240&lt;0.05),"Sí","No")</f>
        <v>No</v>
      </c>
    </row>
    <row r="241" customFormat="false" ht="15" hidden="false" customHeight="false" outlineLevel="0" collapsed="false">
      <c r="A241" s="11" t="s">
        <v>102</v>
      </c>
      <c r="B241" s="11" t="s">
        <v>103</v>
      </c>
      <c r="C241" s="11" t="s">
        <v>42</v>
      </c>
      <c r="D241" s="24" t="n">
        <v>-3.44596504539138</v>
      </c>
      <c r="E241" s="23" t="n">
        <v>0.135548314116991</v>
      </c>
      <c r="F241" s="24" t="n">
        <v>-3.03425226060511</v>
      </c>
      <c r="G241" s="23" t="n">
        <v>0.193692027163029</v>
      </c>
      <c r="H241" s="24" t="n">
        <v>-3.65500109547836</v>
      </c>
      <c r="I241" s="23" t="n">
        <v>0.108096829030674</v>
      </c>
      <c r="J241" s="24" t="n">
        <v>-2.90978458295413</v>
      </c>
      <c r="K241" s="23" t="n">
        <v>0.078796818286188</v>
      </c>
      <c r="L241" s="11" t="str">
        <f aca="false">IF((E241&lt;0.05)&lt;&gt;(G241&lt;0.05),"Sí","No")</f>
        <v>No</v>
      </c>
    </row>
    <row r="242" customFormat="false" ht="15" hidden="false" customHeight="false" outlineLevel="0" collapsed="false">
      <c r="A242" s="11" t="s">
        <v>104</v>
      </c>
      <c r="B242" s="11" t="s">
        <v>105</v>
      </c>
      <c r="C242" s="11" t="s">
        <v>33</v>
      </c>
      <c r="D242" s="24" t="n">
        <v>-4.20074763285298</v>
      </c>
      <c r="E242" s="23" t="n">
        <v>0.0809295405765229</v>
      </c>
      <c r="F242" s="24" t="n">
        <v>-3.72300382524165</v>
      </c>
      <c r="G242" s="23" t="n">
        <v>0.12486752815248</v>
      </c>
      <c r="H242" s="24" t="n">
        <v>-4.07988788574477</v>
      </c>
      <c r="I242" s="23" t="n">
        <v>0.0696270350332501</v>
      </c>
      <c r="J242" s="24" t="n">
        <v>-4.4119142112834</v>
      </c>
      <c r="K242" s="23" t="n">
        <v>0.0147170566402635</v>
      </c>
      <c r="L242" s="11" t="str">
        <f aca="false">IF((E242&lt;0.05)&lt;&gt;(G242&lt;0.05),"Sí","No")</f>
        <v>No</v>
      </c>
    </row>
    <row r="243" customFormat="false" ht="15" hidden="false" customHeight="false" outlineLevel="0" collapsed="false">
      <c r="A243" s="11" t="s">
        <v>104</v>
      </c>
      <c r="B243" s="11" t="s">
        <v>105</v>
      </c>
      <c r="C243" s="11" t="s">
        <v>34</v>
      </c>
      <c r="D243" s="24" t="n">
        <v>5.15482234537599</v>
      </c>
      <c r="E243" s="23" t="n">
        <v>0.00348448575153685</v>
      </c>
      <c r="F243" s="24" t="n">
        <v>5.42177706923898</v>
      </c>
      <c r="G243" s="23" t="n">
        <v>0.0024253478195232</v>
      </c>
      <c r="H243" s="24" t="n">
        <v>5.05845961670659</v>
      </c>
      <c r="I243" s="23" t="n">
        <v>0.00330028262806174</v>
      </c>
      <c r="J243" s="24" t="n">
        <v>6.49758578756051</v>
      </c>
      <c r="K243" s="23" t="n">
        <v>8.00971924032523E-005</v>
      </c>
      <c r="L243" s="11" t="str">
        <f aca="false">IF((E243&lt;0.05)&lt;&gt;(G243&lt;0.05),"Sí","No")</f>
        <v>No</v>
      </c>
    </row>
    <row r="244" customFormat="false" ht="15" hidden="false" customHeight="false" outlineLevel="0" collapsed="false">
      <c r="A244" s="11" t="s">
        <v>104</v>
      </c>
      <c r="B244" s="11" t="s">
        <v>105</v>
      </c>
      <c r="C244" s="11" t="s">
        <v>35</v>
      </c>
      <c r="D244" s="24" t="n">
        <v>-1.19009347530948</v>
      </c>
      <c r="E244" s="23" t="n">
        <v>0.587754814605574</v>
      </c>
      <c r="F244" s="24" t="n">
        <v>-0.981096691119469</v>
      </c>
      <c r="G244" s="23" t="n">
        <v>0.659572917436807</v>
      </c>
      <c r="H244" s="24" t="n">
        <v>-1.41241330336119</v>
      </c>
      <c r="I244" s="23" t="n">
        <v>0.512549193045199</v>
      </c>
      <c r="J244" s="24" t="n">
        <v>-2.53694786532908</v>
      </c>
      <c r="K244" s="23" t="n">
        <v>0.216579105413252</v>
      </c>
      <c r="L244" s="11" t="str">
        <f aca="false">IF((E244&lt;0.05)&lt;&gt;(G244&lt;0.05),"Sí","No")</f>
        <v>No</v>
      </c>
    </row>
    <row r="245" customFormat="false" ht="15" hidden="false" customHeight="false" outlineLevel="0" collapsed="false">
      <c r="A245" s="11" t="s">
        <v>104</v>
      </c>
      <c r="B245" s="11" t="s">
        <v>105</v>
      </c>
      <c r="C245" s="11" t="s">
        <v>36</v>
      </c>
      <c r="D245" s="24" t="n">
        <v>0.471222127898496</v>
      </c>
      <c r="E245" s="23" t="n">
        <v>0.787791585532175</v>
      </c>
      <c r="F245" s="24" t="n">
        <v>0.989417130212645</v>
      </c>
      <c r="G245" s="23" t="n">
        <v>0.581362325282203</v>
      </c>
      <c r="H245" s="24" t="n">
        <v>-0.0972612450271818</v>
      </c>
      <c r="I245" s="23" t="n">
        <v>0.955146967788333</v>
      </c>
      <c r="J245" s="24" t="n">
        <v>0.535229351283607</v>
      </c>
      <c r="K245" s="23" t="n">
        <v>0.736692169715048</v>
      </c>
      <c r="L245" s="11" t="str">
        <f aca="false">IF((E245&lt;0.05)&lt;&gt;(G245&lt;0.05),"Sí","No")</f>
        <v>No</v>
      </c>
    </row>
    <row r="246" customFormat="false" ht="15" hidden="false" customHeight="false" outlineLevel="0" collapsed="false">
      <c r="A246" s="11" t="s">
        <v>104</v>
      </c>
      <c r="B246" s="11" t="s">
        <v>105</v>
      </c>
      <c r="C246" s="11" t="s">
        <v>37</v>
      </c>
      <c r="D246" s="24" t="n">
        <v>1.04047682138609</v>
      </c>
      <c r="E246" s="23" t="n">
        <v>0.78517445748046</v>
      </c>
      <c r="F246" s="24" t="n">
        <v>1.34213100920739</v>
      </c>
      <c r="G246" s="23" t="n">
        <v>0.725593996010786</v>
      </c>
      <c r="H246" s="24" t="n">
        <v>3.40913078193764</v>
      </c>
      <c r="I246" s="23" t="n">
        <v>0.185786620378978</v>
      </c>
      <c r="J246" s="24" t="n">
        <v>5.08193018787244</v>
      </c>
      <c r="K246" s="23" t="n">
        <v>0.0164345178875535</v>
      </c>
      <c r="L246" s="11" t="str">
        <f aca="false">IF((E246&lt;0.05)&lt;&gt;(G246&lt;0.05),"Sí","No")</f>
        <v>No</v>
      </c>
    </row>
    <row r="247" customFormat="false" ht="15" hidden="false" customHeight="false" outlineLevel="0" collapsed="false">
      <c r="A247" s="11" t="s">
        <v>104</v>
      </c>
      <c r="B247" s="11" t="s">
        <v>105</v>
      </c>
      <c r="C247" s="11" t="s">
        <v>38</v>
      </c>
      <c r="D247" s="24" t="n">
        <v>1.3265963901429</v>
      </c>
      <c r="E247" s="23" t="n">
        <v>0.622988172269478</v>
      </c>
      <c r="F247" s="24" t="n">
        <v>1.65242843477379</v>
      </c>
      <c r="G247" s="23" t="n">
        <v>0.542697636418011</v>
      </c>
      <c r="H247" s="24" t="n">
        <v>1.09578506082787</v>
      </c>
      <c r="I247" s="23" t="n">
        <v>0.682851710716509</v>
      </c>
      <c r="J247" s="24" t="n">
        <v>0.69742733363632</v>
      </c>
      <c r="K247" s="23" t="n">
        <v>0.783586150689418</v>
      </c>
      <c r="L247" s="11" t="str">
        <f aca="false">IF((E247&lt;0.05)&lt;&gt;(G247&lt;0.05),"Sí","No")</f>
        <v>No</v>
      </c>
    </row>
    <row r="248" customFormat="false" ht="15" hidden="false" customHeight="false" outlineLevel="0" collapsed="false">
      <c r="A248" s="11" t="s">
        <v>104</v>
      </c>
      <c r="B248" s="11" t="s">
        <v>105</v>
      </c>
      <c r="C248" s="11" t="s">
        <v>39</v>
      </c>
      <c r="D248" s="24" t="n">
        <v>4.76067283008882</v>
      </c>
      <c r="E248" s="23" t="n">
        <v>0.00130868632581978</v>
      </c>
      <c r="F248" s="24" t="n">
        <v>4.85674303211196</v>
      </c>
      <c r="G248" s="23" t="n">
        <v>0.00124144561589308</v>
      </c>
      <c r="H248" s="24" t="n">
        <v>4.35576191546697</v>
      </c>
      <c r="I248" s="23" t="n">
        <v>0.00242489534135648</v>
      </c>
      <c r="J248" s="24" t="n">
        <v>2.78301643821756</v>
      </c>
      <c r="K248" s="23" t="n">
        <v>0.0669591875690637</v>
      </c>
      <c r="L248" s="11" t="str">
        <f aca="false">IF((E248&lt;0.05)&lt;&gt;(G248&lt;0.05),"Sí","No")</f>
        <v>No</v>
      </c>
    </row>
    <row r="249" customFormat="false" ht="15" hidden="false" customHeight="false" outlineLevel="0" collapsed="false">
      <c r="A249" s="11" t="s">
        <v>104</v>
      </c>
      <c r="B249" s="11" t="s">
        <v>105</v>
      </c>
      <c r="C249" s="11" t="s">
        <v>40</v>
      </c>
      <c r="D249" s="24" t="n">
        <v>-0.963555693215885</v>
      </c>
      <c r="E249" s="23" t="n">
        <v>0.604355572141431</v>
      </c>
      <c r="F249" s="24" t="n">
        <v>-0.600806703772658</v>
      </c>
      <c r="G249" s="23" t="n">
        <v>0.750530335098588</v>
      </c>
      <c r="H249" s="24" t="n">
        <v>-1.20810533878136</v>
      </c>
      <c r="I249" s="23" t="n">
        <v>0.507295244667644</v>
      </c>
      <c r="J249" s="24" t="n">
        <v>-1.98421525736417</v>
      </c>
      <c r="K249" s="23" t="n">
        <v>0.224960504829417</v>
      </c>
      <c r="L249" s="11" t="str">
        <f aca="false">IF((E249&lt;0.05)&lt;&gt;(G249&lt;0.05),"Sí","No")</f>
        <v>No</v>
      </c>
    </row>
    <row r="250" customFormat="false" ht="15" hidden="false" customHeight="false" outlineLevel="0" collapsed="false">
      <c r="A250" s="11" t="s">
        <v>104</v>
      </c>
      <c r="B250" s="11" t="s">
        <v>105</v>
      </c>
      <c r="C250" s="11" t="s">
        <v>41</v>
      </c>
      <c r="D250" s="24" t="n">
        <v>-3.09628478324697</v>
      </c>
      <c r="E250" s="23" t="n">
        <v>0.254187044393938</v>
      </c>
      <c r="F250" s="24" t="n">
        <v>-2.77975264327613</v>
      </c>
      <c r="G250" s="23" t="n">
        <v>0.30973465497214</v>
      </c>
      <c r="H250" s="24" t="n">
        <v>-3.67165448152248</v>
      </c>
      <c r="I250" s="23" t="n">
        <v>0.175967633241511</v>
      </c>
      <c r="J250" s="24" t="n">
        <v>-2.64369291368035</v>
      </c>
      <c r="K250" s="23" t="n">
        <v>0.256752243661634</v>
      </c>
      <c r="L250" s="11" t="str">
        <f aca="false">IF((E250&lt;0.05)&lt;&gt;(G250&lt;0.05),"Sí","No")</f>
        <v>No</v>
      </c>
    </row>
    <row r="251" customFormat="false" ht="15" hidden="false" customHeight="false" outlineLevel="0" collapsed="false">
      <c r="A251" s="11" t="s">
        <v>104</v>
      </c>
      <c r="B251" s="11" t="s">
        <v>105</v>
      </c>
      <c r="C251" s="11" t="s">
        <v>42</v>
      </c>
      <c r="D251" s="24" t="n">
        <v>0.0809755058417294</v>
      </c>
      <c r="E251" s="23" t="n">
        <v>0.967638960934589</v>
      </c>
      <c r="F251" s="24" t="n">
        <v>0.399722201796185</v>
      </c>
      <c r="G251" s="23" t="n">
        <v>0.843028195090377</v>
      </c>
      <c r="H251" s="24" t="n">
        <v>-0.074048717393746</v>
      </c>
      <c r="I251" s="23" t="n">
        <v>0.969804005926861</v>
      </c>
      <c r="J251" s="24" t="n">
        <v>0.311413562841224</v>
      </c>
      <c r="K251" s="23" t="n">
        <v>0.842787801903184</v>
      </c>
      <c r="L251" s="11" t="str">
        <f aca="false">IF((E251&lt;0.05)&lt;&gt;(G251&lt;0.05),"Sí","No")</f>
        <v>No</v>
      </c>
    </row>
    <row r="252" customFormat="false" ht="15" hidden="false" customHeight="false" outlineLevel="0" collapsed="false">
      <c r="A252" s="11" t="s">
        <v>106</v>
      </c>
      <c r="B252" s="11" t="s">
        <v>107</v>
      </c>
      <c r="C252" s="11" t="s">
        <v>33</v>
      </c>
      <c r="D252" s="24" t="n">
        <v>2.34507607988439</v>
      </c>
      <c r="E252" s="23" t="n">
        <v>0.364020765492499</v>
      </c>
      <c r="F252" s="24" t="n">
        <v>2.19519923329285</v>
      </c>
      <c r="G252" s="23" t="n">
        <v>0.38645811857318</v>
      </c>
      <c r="H252" s="24" t="n">
        <v>1.08663638338571</v>
      </c>
      <c r="I252" s="23" t="n">
        <v>0.652626466576031</v>
      </c>
      <c r="J252" s="24" t="n">
        <v>-2.04060387400452</v>
      </c>
      <c r="K252" s="23" t="n">
        <v>0.361372300316563</v>
      </c>
      <c r="L252" s="11" t="str">
        <f aca="false">IF((E252&lt;0.05)&lt;&gt;(G252&lt;0.05),"Sí","No")</f>
        <v>No</v>
      </c>
    </row>
    <row r="253" customFormat="false" ht="15" hidden="false" customHeight="false" outlineLevel="0" collapsed="false">
      <c r="A253" s="11" t="s">
        <v>106</v>
      </c>
      <c r="B253" s="11" t="s">
        <v>107</v>
      </c>
      <c r="C253" s="11" t="s">
        <v>34</v>
      </c>
      <c r="D253" s="24" t="n">
        <v>-2.40345887975612</v>
      </c>
      <c r="E253" s="23" t="n">
        <v>0.52138575535736</v>
      </c>
      <c r="F253" s="24" t="n">
        <v>-2.52473619163536</v>
      </c>
      <c r="G253" s="23" t="n">
        <v>0.498564412257907</v>
      </c>
      <c r="H253" s="24" t="n">
        <v>-3.36427542229184</v>
      </c>
      <c r="I253" s="23" t="n">
        <v>0.357280817415794</v>
      </c>
      <c r="J253" s="24" t="n">
        <v>-1.62188043568798</v>
      </c>
      <c r="K253" s="23" t="n">
        <v>0.541901671018665</v>
      </c>
      <c r="L253" s="11" t="str">
        <f aca="false">IF((E253&lt;0.05)&lt;&gt;(G253&lt;0.05),"Sí","No")</f>
        <v>No</v>
      </c>
    </row>
    <row r="254" customFormat="false" ht="15" hidden="false" customHeight="false" outlineLevel="0" collapsed="false">
      <c r="A254" s="11" t="s">
        <v>106</v>
      </c>
      <c r="B254" s="11" t="s">
        <v>107</v>
      </c>
      <c r="C254" s="11" t="s">
        <v>35</v>
      </c>
      <c r="D254" s="24" t="n">
        <v>0.681262127383473</v>
      </c>
      <c r="E254" s="23" t="n">
        <v>0.81088331479634</v>
      </c>
      <c r="F254" s="24" t="n">
        <v>0.53599072661389</v>
      </c>
      <c r="G254" s="23" t="n">
        <v>0.849782013592107</v>
      </c>
      <c r="H254" s="24" t="n">
        <v>-0.207084978677001</v>
      </c>
      <c r="I254" s="23" t="n">
        <v>0.937083403334872</v>
      </c>
      <c r="J254" s="24" t="n">
        <v>1.38958107389327</v>
      </c>
      <c r="K254" s="23" t="n">
        <v>0.510429057748503</v>
      </c>
      <c r="L254" s="11" t="str">
        <f aca="false">IF((E254&lt;0.05)&lt;&gt;(G254&lt;0.05),"Sí","No")</f>
        <v>No</v>
      </c>
    </row>
    <row r="255" customFormat="false" ht="15" hidden="false" customHeight="false" outlineLevel="0" collapsed="false">
      <c r="A255" s="11" t="s">
        <v>106</v>
      </c>
      <c r="B255" s="11" t="s">
        <v>107</v>
      </c>
      <c r="C255" s="11" t="s">
        <v>36</v>
      </c>
      <c r="D255" s="24" t="n">
        <v>3.16063947675265</v>
      </c>
      <c r="E255" s="23" t="n">
        <v>0.257997473709311</v>
      </c>
      <c r="F255" s="24" t="n">
        <v>3.25752377809769</v>
      </c>
      <c r="G255" s="23" t="n">
        <v>0.240112177467401</v>
      </c>
      <c r="H255" s="24" t="n">
        <v>2.75321927818261</v>
      </c>
      <c r="I255" s="23" t="n">
        <v>0.195518584394197</v>
      </c>
      <c r="J255" s="24" t="n">
        <v>2.73174118808398</v>
      </c>
      <c r="K255" s="23" t="n">
        <v>0.134263252450899</v>
      </c>
      <c r="L255" s="11" t="str">
        <f aca="false">IF((E255&lt;0.05)&lt;&gt;(G255&lt;0.05),"Sí","No")</f>
        <v>No</v>
      </c>
    </row>
    <row r="256" customFormat="false" ht="15" hidden="false" customHeight="false" outlineLevel="0" collapsed="false">
      <c r="A256" s="11" t="s">
        <v>106</v>
      </c>
      <c r="B256" s="11" t="s">
        <v>107</v>
      </c>
      <c r="C256" s="11" t="s">
        <v>37</v>
      </c>
      <c r="D256" s="24" t="n">
        <v>1.3043604553344</v>
      </c>
      <c r="E256" s="23" t="n">
        <v>0.73276310482136</v>
      </c>
      <c r="F256" s="24" t="n">
        <v>1.119168106402</v>
      </c>
      <c r="G256" s="23" t="n">
        <v>0.768089815555412</v>
      </c>
      <c r="H256" s="24" t="n">
        <v>2.40140040387607</v>
      </c>
      <c r="I256" s="23" t="n">
        <v>0.377536356418467</v>
      </c>
      <c r="J256" s="24" t="n">
        <v>3.5969876347578</v>
      </c>
      <c r="K256" s="23" t="n">
        <v>0.114774202640893</v>
      </c>
      <c r="L256" s="11" t="str">
        <f aca="false">IF((E256&lt;0.05)&lt;&gt;(G256&lt;0.05),"Sí","No")</f>
        <v>No</v>
      </c>
    </row>
    <row r="257" customFormat="false" ht="15" hidden="false" customHeight="false" outlineLevel="0" collapsed="false">
      <c r="A257" s="11" t="s">
        <v>106</v>
      </c>
      <c r="B257" s="11" t="s">
        <v>107</v>
      </c>
      <c r="C257" s="11" t="s">
        <v>38</v>
      </c>
      <c r="D257" s="24" t="n">
        <v>2.08113343040967</v>
      </c>
      <c r="E257" s="23" t="n">
        <v>0.489234603478127</v>
      </c>
      <c r="F257" s="24" t="n">
        <v>1.9348550893468</v>
      </c>
      <c r="G257" s="23" t="n">
        <v>0.516954252053529</v>
      </c>
      <c r="H257" s="24" t="n">
        <v>0.912849797324835</v>
      </c>
      <c r="I257" s="23" t="n">
        <v>0.752119545106034</v>
      </c>
      <c r="J257" s="24" t="n">
        <v>-1.74521556210442</v>
      </c>
      <c r="K257" s="23" t="n">
        <v>0.545352036512153</v>
      </c>
      <c r="L257" s="11" t="str">
        <f aca="false">IF((E257&lt;0.05)&lt;&gt;(G257&lt;0.05),"Sí","No")</f>
        <v>No</v>
      </c>
    </row>
    <row r="258" customFormat="false" ht="15" hidden="false" customHeight="false" outlineLevel="0" collapsed="false">
      <c r="A258" s="11" t="s">
        <v>106</v>
      </c>
      <c r="B258" s="11" t="s">
        <v>107</v>
      </c>
      <c r="C258" s="11" t="s">
        <v>39</v>
      </c>
      <c r="D258" s="24" t="n">
        <v>-4.34647283370747</v>
      </c>
      <c r="E258" s="23" t="n">
        <v>0.502135402849921</v>
      </c>
      <c r="F258" s="24" t="n">
        <v>-4.33918857018362</v>
      </c>
      <c r="G258" s="23" t="n">
        <v>0.503657853259167</v>
      </c>
      <c r="H258" s="24" t="n">
        <v>0.617517291531375</v>
      </c>
      <c r="I258" s="23" t="n">
        <v>0.812693739107341</v>
      </c>
      <c r="J258" s="24" t="n">
        <v>2.26773593930314</v>
      </c>
      <c r="K258" s="23" t="n">
        <v>0.228086080705692</v>
      </c>
      <c r="L258" s="11" t="str">
        <f aca="false">IF((E258&lt;0.05)&lt;&gt;(G258&lt;0.05),"Sí","No")</f>
        <v>No</v>
      </c>
    </row>
    <row r="259" customFormat="false" ht="15" hidden="false" customHeight="false" outlineLevel="0" collapsed="false">
      <c r="A259" s="11" t="s">
        <v>106</v>
      </c>
      <c r="B259" s="11" t="s">
        <v>107</v>
      </c>
      <c r="C259" s="11" t="s">
        <v>40</v>
      </c>
      <c r="D259" s="24" t="n">
        <v>-2.90598985563648</v>
      </c>
      <c r="E259" s="23" t="n">
        <v>0.296109148153421</v>
      </c>
      <c r="F259" s="24" t="n">
        <v>-3.04176096876534</v>
      </c>
      <c r="G259" s="23" t="n">
        <v>0.269847588969764</v>
      </c>
      <c r="H259" s="24" t="n">
        <v>-4.25280466377082</v>
      </c>
      <c r="I259" s="23" t="n">
        <v>0.106955461133514</v>
      </c>
      <c r="J259" s="24" t="n">
        <v>-1.92521602398793</v>
      </c>
      <c r="K259" s="23" t="n">
        <v>0.330355278297246</v>
      </c>
      <c r="L259" s="11" t="str">
        <f aca="false">IF((E259&lt;0.05)&lt;&gt;(G259&lt;0.05),"Sí","No")</f>
        <v>No</v>
      </c>
    </row>
    <row r="260" customFormat="false" ht="15" hidden="false" customHeight="false" outlineLevel="0" collapsed="false">
      <c r="A260" s="11" t="s">
        <v>106</v>
      </c>
      <c r="B260" s="11" t="s">
        <v>107</v>
      </c>
      <c r="C260" s="11" t="s">
        <v>41</v>
      </c>
      <c r="D260" s="24" t="n">
        <v>-2.45821429564009</v>
      </c>
      <c r="E260" s="23" t="n">
        <v>0.485633484695376</v>
      </c>
      <c r="F260" s="24" t="n">
        <v>-2.6454258205979</v>
      </c>
      <c r="G260" s="23" t="n">
        <v>0.450280846253072</v>
      </c>
      <c r="H260" s="24" t="n">
        <v>-2.86360626559428</v>
      </c>
      <c r="I260" s="23" t="n">
        <v>0.365680915699022</v>
      </c>
      <c r="J260" s="24" t="n">
        <v>0.115277154134087</v>
      </c>
      <c r="K260" s="23" t="n">
        <v>0.962296372744114</v>
      </c>
      <c r="L260" s="11" t="str">
        <f aca="false">IF((E260&lt;0.05)&lt;&gt;(G260&lt;0.05),"Sí","No")</f>
        <v>No</v>
      </c>
    </row>
    <row r="261" customFormat="false" ht="15" hidden="false" customHeight="false" outlineLevel="0" collapsed="false">
      <c r="A261" s="11" t="s">
        <v>106</v>
      </c>
      <c r="B261" s="11" t="s">
        <v>107</v>
      </c>
      <c r="C261" s="11" t="s">
        <v>42</v>
      </c>
      <c r="D261" s="24" t="n">
        <v>0.202305064514316</v>
      </c>
      <c r="E261" s="23" t="n">
        <v>0.931914493017043</v>
      </c>
      <c r="F261" s="24" t="n">
        <v>0.0226051642904887</v>
      </c>
      <c r="G261" s="23" t="n">
        <v>0.992257195114411</v>
      </c>
      <c r="H261" s="24" t="n">
        <v>-0.923165360243808</v>
      </c>
      <c r="I261" s="23" t="n">
        <v>0.673425817310674</v>
      </c>
      <c r="J261" s="24" t="n">
        <v>-2.22732641741446</v>
      </c>
      <c r="K261" s="23" t="n">
        <v>0.234924157755184</v>
      </c>
      <c r="L261" s="11" t="str">
        <f aca="false">IF((E261&lt;0.05)&lt;&gt;(G261&lt;0.05),"Sí","No")</f>
        <v>No</v>
      </c>
    </row>
    <row r="262" customFormat="false" ht="15" hidden="false" customHeight="false" outlineLevel="0" collapsed="false">
      <c r="A262" s="11" t="s">
        <v>109</v>
      </c>
      <c r="B262" s="11" t="s">
        <v>110</v>
      </c>
      <c r="C262" s="11" t="s">
        <v>33</v>
      </c>
      <c r="D262" s="24" t="n">
        <v>7.63505920325735</v>
      </c>
      <c r="E262" s="23" t="n">
        <v>0.0350617830372122</v>
      </c>
      <c r="F262" s="24" t="n">
        <v>8.10786754299334</v>
      </c>
      <c r="G262" s="23" t="n">
        <v>0.0258894496947632</v>
      </c>
      <c r="H262" s="24" t="n">
        <v>8.09337461199894</v>
      </c>
      <c r="I262" s="23" t="n">
        <v>0.023102497465579</v>
      </c>
      <c r="J262" s="24" t="n">
        <v>5.8221328879764</v>
      </c>
      <c r="K262" s="23" t="n">
        <v>0.0607065729079316</v>
      </c>
      <c r="L262" s="11" t="str">
        <f aca="false">IF((E262&lt;0.05)&lt;&gt;(G262&lt;0.05),"Sí","No")</f>
        <v>No</v>
      </c>
    </row>
    <row r="263" customFormat="false" ht="15" hidden="false" customHeight="false" outlineLevel="0" collapsed="false">
      <c r="A263" s="11" t="s">
        <v>109</v>
      </c>
      <c r="B263" s="11" t="s">
        <v>110</v>
      </c>
      <c r="C263" s="11" t="s">
        <v>34</v>
      </c>
      <c r="D263" s="24" t="n">
        <v>5.50864309208071</v>
      </c>
      <c r="E263" s="23" t="n">
        <v>0.213251693256142</v>
      </c>
      <c r="F263" s="24" t="n">
        <v>5.80202605967927</v>
      </c>
      <c r="G263" s="23" t="n">
        <v>0.191344335593289</v>
      </c>
      <c r="H263" s="24" t="n">
        <v>5.9728328489832</v>
      </c>
      <c r="I263" s="23" t="n">
        <v>0.176219394089205</v>
      </c>
      <c r="J263" s="24" t="n">
        <v>7.78971281390599</v>
      </c>
      <c r="K263" s="23" t="n">
        <v>0.0237668610251137</v>
      </c>
      <c r="L263" s="11" t="str">
        <f aca="false">IF((E263&lt;0.05)&lt;&gt;(G263&lt;0.05),"Sí","No")</f>
        <v>No</v>
      </c>
    </row>
    <row r="264" customFormat="false" ht="15" hidden="false" customHeight="false" outlineLevel="0" collapsed="false">
      <c r="A264" s="11" t="s">
        <v>109</v>
      </c>
      <c r="B264" s="11" t="s">
        <v>110</v>
      </c>
      <c r="C264" s="11" t="s">
        <v>35</v>
      </c>
      <c r="D264" s="24" t="n">
        <v>-2.74818448008974</v>
      </c>
      <c r="E264" s="23" t="n">
        <v>0.439581445838277</v>
      </c>
      <c r="F264" s="24" t="n">
        <v>-2.24705893709689</v>
      </c>
      <c r="G264" s="23" t="n">
        <v>0.529831058193063</v>
      </c>
      <c r="H264" s="24" t="n">
        <v>-1.92808295622102</v>
      </c>
      <c r="I264" s="23" t="n">
        <v>0.579301202741653</v>
      </c>
      <c r="J264" s="24" t="n">
        <v>0.111583716713838</v>
      </c>
      <c r="K264" s="23" t="n">
        <v>0.968800527649853</v>
      </c>
      <c r="L264" s="11" t="str">
        <f aca="false">IF((E264&lt;0.05)&lt;&gt;(G264&lt;0.05),"Sí","No")</f>
        <v>No</v>
      </c>
    </row>
    <row r="265" customFormat="false" ht="15" hidden="false" customHeight="false" outlineLevel="0" collapsed="false">
      <c r="A265" s="11" t="s">
        <v>109</v>
      </c>
      <c r="B265" s="11" t="s">
        <v>110</v>
      </c>
      <c r="C265" s="11" t="s">
        <v>36</v>
      </c>
      <c r="D265" s="24" t="n">
        <v>-8.93033664149164</v>
      </c>
      <c r="E265" s="23" t="n">
        <v>0.011534043841893</v>
      </c>
      <c r="F265" s="24" t="n">
        <v>-8.47548692915373</v>
      </c>
      <c r="G265" s="23" t="n">
        <v>0.0173560722905708</v>
      </c>
      <c r="H265" s="24" t="n">
        <v>-9.97520792888275</v>
      </c>
      <c r="I265" s="23" t="n">
        <v>0.0036707953742756</v>
      </c>
      <c r="J265" s="24" t="n">
        <v>-13.1733758191196</v>
      </c>
      <c r="K265" s="23" t="n">
        <v>9.91717113622202E-006</v>
      </c>
      <c r="L265" s="11" t="str">
        <f aca="false">IF((E265&lt;0.05)&lt;&gt;(G265&lt;0.05),"Sí","No")</f>
        <v>No</v>
      </c>
    </row>
    <row r="266" customFormat="false" ht="15" hidden="false" customHeight="false" outlineLevel="0" collapsed="false">
      <c r="A266" s="11" t="s">
        <v>109</v>
      </c>
      <c r="B266" s="11" t="s">
        <v>110</v>
      </c>
      <c r="C266" s="11" t="s">
        <v>37</v>
      </c>
      <c r="D266" s="24" t="n">
        <v>0.460245645890536</v>
      </c>
      <c r="E266" s="23" t="n">
        <v>0.90305630927585</v>
      </c>
      <c r="F266" s="24" t="n">
        <v>0.85076338616677</v>
      </c>
      <c r="G266" s="23" t="n">
        <v>0.823021354032365</v>
      </c>
      <c r="H266" s="24" t="n">
        <v>0.148194902018493</v>
      </c>
      <c r="I266" s="23" t="n">
        <v>0.96819692429821</v>
      </c>
      <c r="J266" s="24" t="n">
        <v>1.1703965691202</v>
      </c>
      <c r="K266" s="23" t="n">
        <v>0.711222967074078</v>
      </c>
      <c r="L266" s="11" t="str">
        <f aca="false">IF((E266&lt;0.05)&lt;&gt;(G266&lt;0.05),"Sí","No")</f>
        <v>No</v>
      </c>
    </row>
    <row r="267" customFormat="false" ht="15" hidden="false" customHeight="false" outlineLevel="0" collapsed="false">
      <c r="A267" s="11" t="s">
        <v>109</v>
      </c>
      <c r="B267" s="11" t="s">
        <v>110</v>
      </c>
      <c r="C267" s="11" t="s">
        <v>38</v>
      </c>
      <c r="D267" s="24" t="n">
        <v>-0.877371823901661</v>
      </c>
      <c r="E267" s="23" t="n">
        <v>0.86443447080669</v>
      </c>
      <c r="F267" s="24" t="n">
        <v>-0.384345115556968</v>
      </c>
      <c r="G267" s="23" t="n">
        <v>0.94054172625997</v>
      </c>
      <c r="H267" s="24" t="n">
        <v>-0.970813716667447</v>
      </c>
      <c r="I267" s="23" t="n">
        <v>0.847610704491053</v>
      </c>
      <c r="J267" s="24" t="n">
        <v>-3.41293996917699</v>
      </c>
      <c r="K267" s="23" t="n">
        <v>0.419928539122946</v>
      </c>
      <c r="L267" s="11" t="str">
        <f aca="false">IF((E267&lt;0.05)&lt;&gt;(G267&lt;0.05),"Sí","No")</f>
        <v>No</v>
      </c>
    </row>
    <row r="268" customFormat="false" ht="15" hidden="false" customHeight="false" outlineLevel="0" collapsed="false">
      <c r="A268" s="11" t="s">
        <v>109</v>
      </c>
      <c r="B268" s="11" t="s">
        <v>110</v>
      </c>
      <c r="C268" s="11" t="s">
        <v>39</v>
      </c>
      <c r="D268" s="24" t="n">
        <v>3.67054264542467</v>
      </c>
      <c r="E268" s="23" t="n">
        <v>0.289450216096775</v>
      </c>
      <c r="F268" s="24" t="n">
        <v>3.84731049341327</v>
      </c>
      <c r="G268" s="23" t="n">
        <v>0.269945548552249</v>
      </c>
      <c r="H268" s="24" t="n">
        <v>2.24249535576932</v>
      </c>
      <c r="I268" s="23" t="n">
        <v>0.498680055038069</v>
      </c>
      <c r="J268" s="24" t="n">
        <v>1.84860446024319</v>
      </c>
      <c r="K268" s="23" t="n">
        <v>0.501803649096201</v>
      </c>
      <c r="L268" s="11" t="str">
        <f aca="false">IF((E268&lt;0.05)&lt;&gt;(G268&lt;0.05),"Sí","No")</f>
        <v>No</v>
      </c>
    </row>
    <row r="269" customFormat="false" ht="15" hidden="false" customHeight="false" outlineLevel="0" collapsed="false">
      <c r="A269" s="11" t="s">
        <v>109</v>
      </c>
      <c r="B269" s="11" t="s">
        <v>110</v>
      </c>
      <c r="C269" s="11" t="s">
        <v>40</v>
      </c>
      <c r="D269" s="24" t="n">
        <v>5.57740741320081</v>
      </c>
      <c r="E269" s="23" t="n">
        <v>0.11446169521434</v>
      </c>
      <c r="F269" s="24" t="n">
        <v>6.02049413952659</v>
      </c>
      <c r="G269" s="23" t="n">
        <v>0.0906648308396986</v>
      </c>
      <c r="H269" s="24" t="n">
        <v>6.33051525862235</v>
      </c>
      <c r="I269" s="23" t="n">
        <v>0.0608546047465933</v>
      </c>
      <c r="J269" s="24" t="n">
        <v>7.52057834184983</v>
      </c>
      <c r="K269" s="23" t="n">
        <v>0.00502213867793551</v>
      </c>
      <c r="L269" s="11" t="str">
        <f aca="false">IF((E269&lt;0.05)&lt;&gt;(G269&lt;0.05),"Sí","No")</f>
        <v>No</v>
      </c>
    </row>
    <row r="270" customFormat="false" ht="15" hidden="false" customHeight="false" outlineLevel="0" collapsed="false">
      <c r="A270" s="11" t="s">
        <v>109</v>
      </c>
      <c r="B270" s="11" t="s">
        <v>110</v>
      </c>
      <c r="C270" s="11" t="s">
        <v>41</v>
      </c>
      <c r="D270" s="24" t="n">
        <v>1.68728255512071</v>
      </c>
      <c r="E270" s="23" t="n">
        <v>0.699066632910067</v>
      </c>
      <c r="F270" s="24" t="n">
        <v>2.02797428676287</v>
      </c>
      <c r="G270" s="23" t="n">
        <v>0.64369454703488</v>
      </c>
      <c r="H270" s="24" t="n">
        <v>2.22990926114477</v>
      </c>
      <c r="I270" s="23" t="n">
        <v>0.597610230157697</v>
      </c>
      <c r="J270" s="24" t="n">
        <v>3.67571109839948</v>
      </c>
      <c r="K270" s="23" t="n">
        <v>0.297779163406559</v>
      </c>
      <c r="L270" s="11" t="str">
        <f aca="false">IF((E270&lt;0.05)&lt;&gt;(G270&lt;0.05),"Sí","No")</f>
        <v>No</v>
      </c>
    </row>
    <row r="271" customFormat="false" ht="15" hidden="false" customHeight="false" outlineLevel="0" collapsed="false">
      <c r="A271" s="11" t="s">
        <v>109</v>
      </c>
      <c r="B271" s="11" t="s">
        <v>110</v>
      </c>
      <c r="C271" s="11" t="s">
        <v>42</v>
      </c>
      <c r="D271" s="24" t="n">
        <v>-2.4805461682121</v>
      </c>
      <c r="E271" s="23" t="n">
        <v>0.434029118447797</v>
      </c>
      <c r="F271" s="24" t="n">
        <v>-2.19043806504462</v>
      </c>
      <c r="G271" s="23" t="n">
        <v>0.492750240103845</v>
      </c>
      <c r="H271" s="24" t="n">
        <v>-2.09969318542603</v>
      </c>
      <c r="I271" s="23" t="n">
        <v>0.505686246816595</v>
      </c>
      <c r="J271" s="24" t="n">
        <v>-3.84704647852454</v>
      </c>
      <c r="K271" s="23" t="n">
        <v>0.127429819804375</v>
      </c>
      <c r="L271" s="11" t="str">
        <f aca="false">IF((E271&lt;0.05)&lt;&gt;(G271&lt;0.05),"Sí","No")</f>
        <v>No</v>
      </c>
    </row>
    <row r="272" customFormat="false" ht="15" hidden="false" customHeight="false" outlineLevel="0" collapsed="false">
      <c r="A272" s="11" t="s">
        <v>111</v>
      </c>
      <c r="B272" s="11" t="s">
        <v>112</v>
      </c>
      <c r="C272" s="11" t="s">
        <v>33</v>
      </c>
      <c r="D272" s="24" t="n">
        <v>4.07388351330581</v>
      </c>
      <c r="E272" s="23" t="n">
        <v>0.166347340597467</v>
      </c>
      <c r="F272" s="24" t="n">
        <v>4.27128763656576</v>
      </c>
      <c r="G272" s="23" t="n">
        <v>0.14916494454014</v>
      </c>
      <c r="H272" s="24" t="n">
        <v>3.9446407507213</v>
      </c>
      <c r="I272" s="23" t="n">
        <v>0.176606309339256</v>
      </c>
      <c r="J272" s="24" t="n">
        <v>2.09860838164154</v>
      </c>
      <c r="K272" s="23" t="n">
        <v>0.426166984079102</v>
      </c>
      <c r="L272" s="11" t="str">
        <f aca="false">IF((E272&lt;0.05)&lt;&gt;(G272&lt;0.05),"Sí","No")</f>
        <v>No</v>
      </c>
    </row>
    <row r="273" customFormat="false" ht="15" hidden="false" customHeight="false" outlineLevel="0" collapsed="false">
      <c r="A273" s="11" t="s">
        <v>111</v>
      </c>
      <c r="B273" s="11" t="s">
        <v>112</v>
      </c>
      <c r="C273" s="11" t="s">
        <v>34</v>
      </c>
      <c r="D273" s="24" t="n">
        <v>-2.13983607363548</v>
      </c>
      <c r="E273" s="23" t="n">
        <v>0.592378631777302</v>
      </c>
      <c r="F273" s="24" t="n">
        <v>-1.99939529270626</v>
      </c>
      <c r="G273" s="23" t="n">
        <v>0.618208670333521</v>
      </c>
      <c r="H273" s="24" t="n">
        <v>-2.06588037630977</v>
      </c>
      <c r="I273" s="23" t="n">
        <v>0.603734537271927</v>
      </c>
      <c r="J273" s="24" t="n">
        <v>0.906741396011301</v>
      </c>
      <c r="K273" s="23" t="n">
        <v>0.762495753314606</v>
      </c>
      <c r="L273" s="11" t="str">
        <f aca="false">IF((E273&lt;0.05)&lt;&gt;(G273&lt;0.05),"Sí","No")</f>
        <v>No</v>
      </c>
    </row>
    <row r="274" customFormat="false" ht="15" hidden="false" customHeight="false" outlineLevel="0" collapsed="false">
      <c r="A274" s="11" t="s">
        <v>111</v>
      </c>
      <c r="B274" s="11" t="s">
        <v>112</v>
      </c>
      <c r="C274" s="11" t="s">
        <v>35</v>
      </c>
      <c r="D274" s="24" t="n">
        <v>3.63608255602684</v>
      </c>
      <c r="E274" s="23" t="n">
        <v>0.19507739186083</v>
      </c>
      <c r="F274" s="24" t="n">
        <v>4.08628759846379</v>
      </c>
      <c r="G274" s="23" t="n">
        <v>0.150209189463132</v>
      </c>
      <c r="H274" s="24" t="n">
        <v>3.88079006831593</v>
      </c>
      <c r="I274" s="23" t="n">
        <v>0.153742398042391</v>
      </c>
      <c r="J274" s="24" t="n">
        <v>4.50572986931591</v>
      </c>
      <c r="K274" s="23" t="n">
        <v>0.0529972150021764</v>
      </c>
      <c r="L274" s="11" t="str">
        <f aca="false">IF((E274&lt;0.05)&lt;&gt;(G274&lt;0.05),"Sí","No")</f>
        <v>No</v>
      </c>
    </row>
    <row r="275" customFormat="false" ht="15" hidden="false" customHeight="false" outlineLevel="0" collapsed="false">
      <c r="A275" s="11" t="s">
        <v>111</v>
      </c>
      <c r="B275" s="11" t="s">
        <v>112</v>
      </c>
      <c r="C275" s="11" t="s">
        <v>36</v>
      </c>
      <c r="D275" s="24" t="n">
        <v>-1.36274325113973</v>
      </c>
      <c r="E275" s="23" t="n">
        <v>0.648637709493617</v>
      </c>
      <c r="F275" s="24" t="n">
        <v>-1.19364712754914</v>
      </c>
      <c r="G275" s="23" t="n">
        <v>0.692808392017598</v>
      </c>
      <c r="H275" s="24" t="n">
        <v>-2.55248963452333</v>
      </c>
      <c r="I275" s="23" t="n">
        <v>0.394182080993727</v>
      </c>
      <c r="J275" s="24" t="n">
        <v>-1.22120056207666</v>
      </c>
      <c r="K275" s="23" t="n">
        <v>0.631587685057795</v>
      </c>
      <c r="L275" s="11" t="str">
        <f aca="false">IF((E275&lt;0.05)&lt;&gt;(G275&lt;0.05),"Sí","No")</f>
        <v>No</v>
      </c>
    </row>
    <row r="276" customFormat="false" ht="15" hidden="false" customHeight="false" outlineLevel="0" collapsed="false">
      <c r="A276" s="11" t="s">
        <v>111</v>
      </c>
      <c r="B276" s="11" t="s">
        <v>112</v>
      </c>
      <c r="C276" s="11" t="s">
        <v>37</v>
      </c>
      <c r="D276" s="24" t="n">
        <v>-4.95940642220884</v>
      </c>
      <c r="E276" s="23" t="n">
        <v>0.209501916832774</v>
      </c>
      <c r="F276" s="24" t="n">
        <v>-4.89222163080948</v>
      </c>
      <c r="G276" s="23" t="n">
        <v>0.217409212063441</v>
      </c>
      <c r="H276" s="24" t="n">
        <v>-2.83569842272768</v>
      </c>
      <c r="I276" s="23" t="n">
        <v>0.372917927709107</v>
      </c>
      <c r="J276" s="24" t="n">
        <v>-0.613014790319647</v>
      </c>
      <c r="K276" s="23" t="n">
        <v>0.814297341318912</v>
      </c>
      <c r="L276" s="11" t="str">
        <f aca="false">IF((E276&lt;0.05)&lt;&gt;(G276&lt;0.05),"Sí","No")</f>
        <v>No</v>
      </c>
    </row>
    <row r="277" customFormat="false" ht="15" hidden="false" customHeight="false" outlineLevel="0" collapsed="false">
      <c r="A277" s="11" t="s">
        <v>111</v>
      </c>
      <c r="B277" s="11" t="s">
        <v>112</v>
      </c>
      <c r="C277" s="11" t="s">
        <v>38</v>
      </c>
      <c r="D277" s="24" t="n">
        <v>-2.73952907660207</v>
      </c>
      <c r="E277" s="23" t="n">
        <v>0.530820699193874</v>
      </c>
      <c r="F277" s="24" t="n">
        <v>-2.50322553491557</v>
      </c>
      <c r="G277" s="23" t="n">
        <v>0.568162112710012</v>
      </c>
      <c r="H277" s="24" t="n">
        <v>-3.02311326613118</v>
      </c>
      <c r="I277" s="23" t="n">
        <v>0.486027229204782</v>
      </c>
      <c r="J277" s="24" t="n">
        <v>-1.78026805030093</v>
      </c>
      <c r="K277" s="23" t="n">
        <v>0.617900366988499</v>
      </c>
      <c r="L277" s="11" t="str">
        <f aca="false">IF((E277&lt;0.05)&lt;&gt;(G277&lt;0.05),"Sí","No")</f>
        <v>No</v>
      </c>
    </row>
    <row r="278" customFormat="false" ht="15" hidden="false" customHeight="false" outlineLevel="0" collapsed="false">
      <c r="A278" s="11" t="s">
        <v>111</v>
      </c>
      <c r="B278" s="11" t="s">
        <v>112</v>
      </c>
      <c r="C278" s="11" t="s">
        <v>39</v>
      </c>
      <c r="D278" s="24" t="n">
        <v>6.99896234698118</v>
      </c>
      <c r="E278" s="23" t="n">
        <v>0.00558134761083493</v>
      </c>
      <c r="F278" s="24" t="n">
        <v>6.92071779850073</v>
      </c>
      <c r="G278" s="23" t="n">
        <v>0.00661618853506541</v>
      </c>
      <c r="H278" s="24" t="n">
        <v>6.14525655286115</v>
      </c>
      <c r="I278" s="23" t="n">
        <v>0.0138594237444695</v>
      </c>
      <c r="J278" s="24" t="n">
        <v>5.85563866731329</v>
      </c>
      <c r="K278" s="23" t="n">
        <v>0.00919395082755281</v>
      </c>
      <c r="L278" s="11" t="str">
        <f aca="false">IF((E278&lt;0.05)&lt;&gt;(G278&lt;0.05),"Sí","No")</f>
        <v>No</v>
      </c>
    </row>
    <row r="279" customFormat="false" ht="15" hidden="false" customHeight="false" outlineLevel="0" collapsed="false">
      <c r="A279" s="11" t="s">
        <v>111</v>
      </c>
      <c r="B279" s="11" t="s">
        <v>112</v>
      </c>
      <c r="C279" s="11" t="s">
        <v>40</v>
      </c>
      <c r="D279" s="24" t="n">
        <v>2.09370500479082</v>
      </c>
      <c r="E279" s="23" t="n">
        <v>0.484931731072027</v>
      </c>
      <c r="F279" s="24" t="n">
        <v>2.27927817320723</v>
      </c>
      <c r="G279" s="23" t="n">
        <v>0.451043312819825</v>
      </c>
      <c r="H279" s="24" t="n">
        <v>2.5699097354054</v>
      </c>
      <c r="I279" s="23" t="n">
        <v>0.352953709004632</v>
      </c>
      <c r="J279" s="24" t="n">
        <v>3.82329647320582</v>
      </c>
      <c r="K279" s="23" t="n">
        <v>0.0853825944948111</v>
      </c>
      <c r="L279" s="11" t="str">
        <f aca="false">IF((E279&lt;0.05)&lt;&gt;(G279&lt;0.05),"Sí","No")</f>
        <v>No</v>
      </c>
    </row>
    <row r="280" customFormat="false" ht="15" hidden="false" customHeight="false" outlineLevel="0" collapsed="false">
      <c r="A280" s="11" t="s">
        <v>111</v>
      </c>
      <c r="B280" s="11" t="s">
        <v>112</v>
      </c>
      <c r="C280" s="11" t="s">
        <v>41</v>
      </c>
      <c r="D280" s="24" t="n">
        <v>-4.32435637068784</v>
      </c>
      <c r="E280" s="23" t="n">
        <v>0.192940425193642</v>
      </c>
      <c r="F280" s="24" t="n">
        <v>-4.18911655712565</v>
      </c>
      <c r="G280" s="23" t="n">
        <v>0.210676327114407</v>
      </c>
      <c r="H280" s="24" t="n">
        <v>-4.90133044076689</v>
      </c>
      <c r="I280" s="23" t="n">
        <v>0.138792202289086</v>
      </c>
      <c r="J280" s="24" t="n">
        <v>-7.06315141190338</v>
      </c>
      <c r="K280" s="23" t="n">
        <v>0.015782933182001</v>
      </c>
      <c r="L280" s="11" t="str">
        <f aca="false">IF((E280&lt;0.05)&lt;&gt;(G280&lt;0.05),"Sí","No")</f>
        <v>No</v>
      </c>
    </row>
    <row r="281" customFormat="false" ht="15" hidden="false" customHeight="false" outlineLevel="0" collapsed="false">
      <c r="A281" s="11" t="s">
        <v>111</v>
      </c>
      <c r="B281" s="11" t="s">
        <v>112</v>
      </c>
      <c r="C281" s="11" t="s">
        <v>42</v>
      </c>
      <c r="D281" s="24" t="n">
        <v>-3.51609870578325</v>
      </c>
      <c r="E281" s="23" t="n">
        <v>0.178264824000666</v>
      </c>
      <c r="F281" s="24" t="n">
        <v>-3.39272701974447</v>
      </c>
      <c r="G281" s="23" t="n">
        <v>0.198252809561135</v>
      </c>
      <c r="H281" s="24" t="n">
        <v>-3.51963432245374</v>
      </c>
      <c r="I281" s="23" t="n">
        <v>0.173463579379445</v>
      </c>
      <c r="J281" s="24" t="n">
        <v>-5.16952817658645</v>
      </c>
      <c r="K281" s="23" t="n">
        <v>0.0138377257448157</v>
      </c>
      <c r="L281" s="11" t="str">
        <f aca="false">IF((E281&lt;0.05)&lt;&gt;(G281&lt;0.05),"Sí","No")</f>
        <v>No</v>
      </c>
    </row>
    <row r="282" customFormat="false" ht="15" hidden="false" customHeight="false" outlineLevel="0" collapsed="false">
      <c r="A282" s="11" t="s">
        <v>113</v>
      </c>
      <c r="B282" s="11" t="s">
        <v>114</v>
      </c>
      <c r="C282" s="11" t="s">
        <v>33</v>
      </c>
      <c r="D282" s="24" t="n">
        <v>-0.0502467137613167</v>
      </c>
      <c r="E282" s="23" t="n">
        <v>0.98225827453922</v>
      </c>
      <c r="F282" s="24" t="n">
        <v>0.108561468606628</v>
      </c>
      <c r="G282" s="23" t="n">
        <v>0.961900325351107</v>
      </c>
      <c r="H282" s="24" t="n">
        <v>0.0724228269322877</v>
      </c>
      <c r="I282" s="23" t="n">
        <v>0.974451439242983</v>
      </c>
      <c r="J282" s="24" t="n">
        <v>-1.68404552525047</v>
      </c>
      <c r="K282" s="23" t="n">
        <v>0.428920572417995</v>
      </c>
      <c r="L282" s="11" t="str">
        <f aca="false">IF((E282&lt;0.05)&lt;&gt;(G282&lt;0.05),"Sí","No")</f>
        <v>No</v>
      </c>
    </row>
    <row r="283" customFormat="false" ht="15" hidden="false" customHeight="false" outlineLevel="0" collapsed="false">
      <c r="A283" s="11" t="s">
        <v>113</v>
      </c>
      <c r="B283" s="11" t="s">
        <v>114</v>
      </c>
      <c r="C283" s="11" t="s">
        <v>34</v>
      </c>
      <c r="D283" s="24" t="n">
        <v>0.213758216132679</v>
      </c>
      <c r="E283" s="23" t="n">
        <v>0.923420770764226</v>
      </c>
      <c r="F283" s="24" t="n">
        <v>0.350376470671267</v>
      </c>
      <c r="G283" s="23" t="n">
        <v>0.875664489754019</v>
      </c>
      <c r="H283" s="24" t="n">
        <v>0.433175792958668</v>
      </c>
      <c r="I283" s="23" t="n">
        <v>0.845368673153416</v>
      </c>
      <c r="J283" s="24" t="n">
        <v>2.26150722251671</v>
      </c>
      <c r="K283" s="23" t="n">
        <v>0.286096779409571</v>
      </c>
      <c r="L283" s="11" t="str">
        <f aca="false">IF((E283&lt;0.05)&lt;&gt;(G283&lt;0.05),"Sí","No")</f>
        <v>No</v>
      </c>
    </row>
    <row r="284" customFormat="false" ht="15" hidden="false" customHeight="false" outlineLevel="0" collapsed="false">
      <c r="A284" s="11" t="s">
        <v>113</v>
      </c>
      <c r="B284" s="11" t="s">
        <v>114</v>
      </c>
      <c r="C284" s="11" t="s">
        <v>35</v>
      </c>
      <c r="D284" s="24" t="n">
        <v>0.59008709952385</v>
      </c>
      <c r="E284" s="23" t="n">
        <v>0.810672597931441</v>
      </c>
      <c r="F284" s="24" t="n">
        <v>0.844051823746646</v>
      </c>
      <c r="G284" s="23" t="n">
        <v>0.733538218352266</v>
      </c>
      <c r="H284" s="24" t="n">
        <v>0.77832354776819</v>
      </c>
      <c r="I284" s="23" t="n">
        <v>0.75172946312651</v>
      </c>
      <c r="J284" s="24" t="n">
        <v>2.17500622719324</v>
      </c>
      <c r="K284" s="23" t="n">
        <v>0.288158806729182</v>
      </c>
      <c r="L284" s="11" t="str">
        <f aca="false">IF((E284&lt;0.05)&lt;&gt;(G284&lt;0.05),"Sí","No")</f>
        <v>No</v>
      </c>
    </row>
    <row r="285" customFormat="false" ht="15" hidden="false" customHeight="false" outlineLevel="0" collapsed="false">
      <c r="A285" s="11" t="s">
        <v>113</v>
      </c>
      <c r="B285" s="11" t="s">
        <v>114</v>
      </c>
      <c r="C285" s="11" t="s">
        <v>36</v>
      </c>
      <c r="D285" s="24" t="n">
        <v>-2.31854526458838</v>
      </c>
      <c r="E285" s="23" t="n">
        <v>0.330743702344139</v>
      </c>
      <c r="F285" s="24" t="n">
        <v>-2.08067788143276</v>
      </c>
      <c r="G285" s="23" t="n">
        <v>0.387149231506455</v>
      </c>
      <c r="H285" s="24" t="n">
        <v>-2.70924391689594</v>
      </c>
      <c r="I285" s="23" t="n">
        <v>0.255661235226528</v>
      </c>
      <c r="J285" s="24" t="n">
        <v>-3.41222108142247</v>
      </c>
      <c r="K285" s="23" t="n">
        <v>0.112113622678114</v>
      </c>
      <c r="L285" s="11" t="str">
        <f aca="false">IF((E285&lt;0.05)&lt;&gt;(G285&lt;0.05),"Sí","No")</f>
        <v>No</v>
      </c>
    </row>
    <row r="286" customFormat="false" ht="15" hidden="false" customHeight="false" outlineLevel="0" collapsed="false">
      <c r="A286" s="11" t="s">
        <v>113</v>
      </c>
      <c r="B286" s="11" t="s">
        <v>114</v>
      </c>
      <c r="C286" s="11" t="s">
        <v>37</v>
      </c>
      <c r="D286" s="24" t="n">
        <v>-2.02934321886277</v>
      </c>
      <c r="E286" s="23" t="n">
        <v>0.419038448507372</v>
      </c>
      <c r="F286" s="24" t="n">
        <v>-1.83167708686878</v>
      </c>
      <c r="G286" s="23" t="n">
        <v>0.469319360923824</v>
      </c>
      <c r="H286" s="24" t="n">
        <v>-2.12533272936639</v>
      </c>
      <c r="I286" s="23" t="n">
        <v>0.398793603909121</v>
      </c>
      <c r="J286" s="24" t="n">
        <v>-1.32774455620775</v>
      </c>
      <c r="K286" s="23" t="n">
        <v>0.549303084278113</v>
      </c>
      <c r="L286" s="11" t="str">
        <f aca="false">IF((E286&lt;0.05)&lt;&gt;(G286&lt;0.05),"Sí","No")</f>
        <v>No</v>
      </c>
    </row>
    <row r="287" customFormat="false" ht="15" hidden="false" customHeight="false" outlineLevel="0" collapsed="false">
      <c r="A287" s="11" t="s">
        <v>113</v>
      </c>
      <c r="B287" s="11" t="s">
        <v>114</v>
      </c>
      <c r="C287" s="11" t="s">
        <v>38</v>
      </c>
      <c r="D287" s="24" t="n">
        <v>-4.69648195851323</v>
      </c>
      <c r="E287" s="23" t="n">
        <v>0.242074136221221</v>
      </c>
      <c r="F287" s="24" t="n">
        <v>-4.42823279519421</v>
      </c>
      <c r="G287" s="23" t="n">
        <v>0.271199968233775</v>
      </c>
      <c r="H287" s="24" t="n">
        <v>-4.75348863714614</v>
      </c>
      <c r="I287" s="23" t="n">
        <v>0.236704491277724</v>
      </c>
      <c r="J287" s="24" t="n">
        <v>-3.93882676395248</v>
      </c>
      <c r="K287" s="23" t="n">
        <v>0.217823853372884</v>
      </c>
      <c r="L287" s="11" t="str">
        <f aca="false">IF((E287&lt;0.05)&lt;&gt;(G287&lt;0.05),"Sí","No")</f>
        <v>No</v>
      </c>
    </row>
    <row r="288" customFormat="false" ht="15" hidden="false" customHeight="false" outlineLevel="0" collapsed="false">
      <c r="A288" s="11" t="s">
        <v>113</v>
      </c>
      <c r="B288" s="11" t="s">
        <v>114</v>
      </c>
      <c r="C288" s="11" t="s">
        <v>39</v>
      </c>
      <c r="D288" s="24" t="n">
        <v>1.50767177639646</v>
      </c>
      <c r="E288" s="23" t="n">
        <v>0.469198418620044</v>
      </c>
      <c r="F288" s="24" t="n">
        <v>1.58912966177414</v>
      </c>
      <c r="G288" s="23" t="n">
        <v>0.449170613097592</v>
      </c>
      <c r="H288" s="24" t="n">
        <v>1.04792555481538</v>
      </c>
      <c r="I288" s="23" t="n">
        <v>0.616895608731966</v>
      </c>
      <c r="J288" s="24" t="n">
        <v>0.700055311000399</v>
      </c>
      <c r="K288" s="23" t="n">
        <v>0.71631694935336</v>
      </c>
      <c r="L288" s="11" t="str">
        <f aca="false">IF((E288&lt;0.05)&lt;&gt;(G288&lt;0.05),"Sí","No")</f>
        <v>No</v>
      </c>
    </row>
    <row r="289" customFormat="false" ht="15" hidden="false" customHeight="false" outlineLevel="0" collapsed="false">
      <c r="A289" s="11" t="s">
        <v>113</v>
      </c>
      <c r="B289" s="11" t="s">
        <v>114</v>
      </c>
      <c r="C289" s="11" t="s">
        <v>40</v>
      </c>
      <c r="D289" s="24" t="n">
        <v>-0.66698819503714</v>
      </c>
      <c r="E289" s="23" t="n">
        <v>0.801386155094527</v>
      </c>
      <c r="F289" s="24" t="n">
        <v>-0.453770929632182</v>
      </c>
      <c r="G289" s="23" t="n">
        <v>0.864983454044988</v>
      </c>
      <c r="H289" s="24" t="n">
        <v>0.0494142054325675</v>
      </c>
      <c r="I289" s="23" t="n">
        <v>0.983514418018003</v>
      </c>
      <c r="J289" s="24" t="n">
        <v>1.34419370009954</v>
      </c>
      <c r="K289" s="23" t="n">
        <v>0.466450469157002</v>
      </c>
      <c r="L289" s="11" t="str">
        <f aca="false">IF((E289&lt;0.05)&lt;&gt;(G289&lt;0.05),"Sí","No")</f>
        <v>No</v>
      </c>
    </row>
    <row r="290" customFormat="false" ht="15" hidden="false" customHeight="false" outlineLevel="0" collapsed="false">
      <c r="A290" s="11" t="s">
        <v>113</v>
      </c>
      <c r="B290" s="11" t="s">
        <v>114</v>
      </c>
      <c r="C290" s="11" t="s">
        <v>41</v>
      </c>
      <c r="D290" s="24" t="n">
        <v>3.1099705407456</v>
      </c>
      <c r="E290" s="23" t="n">
        <v>0.330992940663104</v>
      </c>
      <c r="F290" s="24" t="n">
        <v>3.2770761030718</v>
      </c>
      <c r="G290" s="23" t="n">
        <v>0.307763979062784</v>
      </c>
      <c r="H290" s="24" t="n">
        <v>3.04756758491542</v>
      </c>
      <c r="I290" s="23" t="n">
        <v>0.339346791954999</v>
      </c>
      <c r="J290" s="24" t="n">
        <v>4.0390923347304</v>
      </c>
      <c r="K290" s="23" t="n">
        <v>0.136200110487153</v>
      </c>
      <c r="L290" s="11" t="str">
        <f aca="false">IF((E290&lt;0.05)&lt;&gt;(G290&lt;0.05),"Sí","No")</f>
        <v>No</v>
      </c>
    </row>
    <row r="291" customFormat="false" ht="15" hidden="false" customHeight="false" outlineLevel="0" collapsed="false">
      <c r="A291" s="11" t="s">
        <v>113</v>
      </c>
      <c r="B291" s="11" t="s">
        <v>114</v>
      </c>
      <c r="C291" s="11" t="s">
        <v>42</v>
      </c>
      <c r="D291" s="24" t="n">
        <v>0.754404240374724</v>
      </c>
      <c r="E291" s="23" t="n">
        <v>0.731896595249715</v>
      </c>
      <c r="F291" s="24" t="n">
        <v>0.919830775879023</v>
      </c>
      <c r="G291" s="23" t="n">
        <v>0.678574692922707</v>
      </c>
      <c r="H291" s="24" t="n">
        <v>0.939344165611777</v>
      </c>
      <c r="I291" s="23" t="n">
        <v>0.669840048487988</v>
      </c>
      <c r="J291" s="24" t="n">
        <v>1.00145404768398</v>
      </c>
      <c r="K291" s="23" t="n">
        <v>0.592185388153313</v>
      </c>
      <c r="L291" s="11" t="str">
        <f aca="false">IF((E291&lt;0.05)&lt;&gt;(G291&lt;0.05),"Sí","No")</f>
        <v>No</v>
      </c>
    </row>
    <row r="292" customFormat="false" ht="15" hidden="false" customHeight="false" outlineLevel="0" collapsed="false">
      <c r="A292" s="11" t="s">
        <v>115</v>
      </c>
      <c r="B292" s="11" t="s">
        <v>116</v>
      </c>
      <c r="C292" s="11" t="s">
        <v>33</v>
      </c>
      <c r="D292" s="24" t="n">
        <v>4.62924379649694</v>
      </c>
      <c r="E292" s="23" t="n">
        <v>0.0780281257917316</v>
      </c>
      <c r="F292" s="24" t="n">
        <v>4.72029316067536</v>
      </c>
      <c r="G292" s="23" t="n">
        <v>0.0736428430334884</v>
      </c>
      <c r="H292" s="24" t="n">
        <v>4.98451460720756</v>
      </c>
      <c r="I292" s="23" t="n">
        <v>0.0495873768888444</v>
      </c>
      <c r="J292" s="24" t="n">
        <v>3.63761643623512</v>
      </c>
      <c r="K292" s="23" t="n">
        <v>0.100612039913499</v>
      </c>
      <c r="L292" s="11" t="str">
        <f aca="false">IF((E292&lt;0.05)&lt;&gt;(G292&lt;0.05),"Sí","No")</f>
        <v>No</v>
      </c>
    </row>
    <row r="293" customFormat="false" ht="15" hidden="false" customHeight="false" outlineLevel="0" collapsed="false">
      <c r="A293" s="11" t="s">
        <v>115</v>
      </c>
      <c r="B293" s="11" t="s">
        <v>116</v>
      </c>
      <c r="C293" s="11" t="s">
        <v>34</v>
      </c>
      <c r="D293" s="24" t="n">
        <v>2.01389247312294</v>
      </c>
      <c r="E293" s="23" t="n">
        <v>0.533159876298822</v>
      </c>
      <c r="F293" s="24" t="n">
        <v>2.0984044145279</v>
      </c>
      <c r="G293" s="23" t="n">
        <v>0.517330932127319</v>
      </c>
      <c r="H293" s="24" t="n">
        <v>2.16487181654868</v>
      </c>
      <c r="I293" s="23" t="n">
        <v>0.502553601750429</v>
      </c>
      <c r="J293" s="24" t="n">
        <v>3.33058088308434</v>
      </c>
      <c r="K293" s="23" t="n">
        <v>0.14476376555239</v>
      </c>
      <c r="L293" s="11" t="str">
        <f aca="false">IF((E293&lt;0.05)&lt;&gt;(G293&lt;0.05),"Sí","No")</f>
        <v>No</v>
      </c>
    </row>
    <row r="294" customFormat="false" ht="15" hidden="false" customHeight="false" outlineLevel="0" collapsed="false">
      <c r="A294" s="11" t="s">
        <v>115</v>
      </c>
      <c r="B294" s="11" t="s">
        <v>116</v>
      </c>
      <c r="C294" s="11" t="s">
        <v>35</v>
      </c>
      <c r="D294" s="24" t="n">
        <v>-4.20063605422389</v>
      </c>
      <c r="E294" s="23" t="n">
        <v>0.0841627644256274</v>
      </c>
      <c r="F294" s="24" t="n">
        <v>-4.06983182676933</v>
      </c>
      <c r="G294" s="23" t="n">
        <v>0.0957343308496224</v>
      </c>
      <c r="H294" s="24" t="n">
        <v>-3.85234591169082</v>
      </c>
      <c r="I294" s="23" t="n">
        <v>0.102634100821624</v>
      </c>
      <c r="J294" s="24" t="n">
        <v>-2.17470937003072</v>
      </c>
      <c r="K294" s="23" t="n">
        <v>0.231913996789318</v>
      </c>
      <c r="L294" s="11" t="str">
        <f aca="false">IF((E294&lt;0.05)&lt;&gt;(G294&lt;0.05),"Sí","No")</f>
        <v>No</v>
      </c>
    </row>
    <row r="295" customFormat="false" ht="15" hidden="false" customHeight="false" outlineLevel="0" collapsed="false">
      <c r="A295" s="11" t="s">
        <v>115</v>
      </c>
      <c r="B295" s="11" t="s">
        <v>116</v>
      </c>
      <c r="C295" s="11" t="s">
        <v>36</v>
      </c>
      <c r="D295" s="24" t="n">
        <v>-0.587301858511724</v>
      </c>
      <c r="E295" s="23" t="n">
        <v>0.780064407139106</v>
      </c>
      <c r="F295" s="24" t="n">
        <v>-0.366181729680271</v>
      </c>
      <c r="G295" s="23" t="n">
        <v>0.863437996214711</v>
      </c>
      <c r="H295" s="24" t="n">
        <v>-0.98909229801365</v>
      </c>
      <c r="I295" s="23" t="n">
        <v>0.642418289626743</v>
      </c>
      <c r="J295" s="24" t="n">
        <v>-2.59822849807945</v>
      </c>
      <c r="K295" s="23" t="n">
        <v>0.192734111004148</v>
      </c>
      <c r="L295" s="11" t="str">
        <f aca="false">IF((E295&lt;0.05)&lt;&gt;(G295&lt;0.05),"Sí","No")</f>
        <v>No</v>
      </c>
    </row>
    <row r="296" customFormat="false" ht="15" hidden="false" customHeight="false" outlineLevel="0" collapsed="false">
      <c r="A296" s="11" t="s">
        <v>115</v>
      </c>
      <c r="B296" s="11" t="s">
        <v>116</v>
      </c>
      <c r="C296" s="11" t="s">
        <v>37</v>
      </c>
      <c r="D296" s="24" t="n">
        <v>1.75799953361502</v>
      </c>
      <c r="E296" s="23" t="n">
        <v>0.510220008808009</v>
      </c>
      <c r="F296" s="24" t="n">
        <v>1.85511551585862</v>
      </c>
      <c r="G296" s="23" t="n">
        <v>0.48973837246808</v>
      </c>
      <c r="H296" s="24" t="n">
        <v>1.64818753166111</v>
      </c>
      <c r="I296" s="23" t="n">
        <v>0.537162670479715</v>
      </c>
      <c r="J296" s="24" t="n">
        <v>2.24039028265196</v>
      </c>
      <c r="K296" s="23" t="n">
        <v>0.32275572065653</v>
      </c>
      <c r="L296" s="11" t="str">
        <f aca="false">IF((E296&lt;0.05)&lt;&gt;(G296&lt;0.05),"Sí","No")</f>
        <v>No</v>
      </c>
    </row>
    <row r="297" customFormat="false" ht="15" hidden="false" customHeight="false" outlineLevel="0" collapsed="false">
      <c r="A297" s="11" t="s">
        <v>115</v>
      </c>
      <c r="B297" s="11" t="s">
        <v>116</v>
      </c>
      <c r="C297" s="11" t="s">
        <v>38</v>
      </c>
      <c r="D297" s="24" t="n">
        <v>-2.95257781887089</v>
      </c>
      <c r="E297" s="23" t="n">
        <v>0.417866630411698</v>
      </c>
      <c r="F297" s="24" t="n">
        <v>-2.77070329300008</v>
      </c>
      <c r="G297" s="23" t="n">
        <v>0.448257926740836</v>
      </c>
      <c r="H297" s="24" t="n">
        <v>-3.05315438522839</v>
      </c>
      <c r="I297" s="23" t="n">
        <v>0.402054147532503</v>
      </c>
      <c r="J297" s="24" t="n">
        <v>-3.00071155609677</v>
      </c>
      <c r="K297" s="23" t="n">
        <v>0.337690559556633</v>
      </c>
      <c r="L297" s="11" t="str">
        <f aca="false">IF((E297&lt;0.05)&lt;&gt;(G297&lt;0.05),"Sí","No")</f>
        <v>No</v>
      </c>
    </row>
    <row r="298" customFormat="false" ht="15" hidden="false" customHeight="false" outlineLevel="0" collapsed="false">
      <c r="A298" s="11" t="s">
        <v>115</v>
      </c>
      <c r="B298" s="11" t="s">
        <v>116</v>
      </c>
      <c r="C298" s="11" t="s">
        <v>39</v>
      </c>
      <c r="D298" s="24" t="n">
        <v>4.70061951544341</v>
      </c>
      <c r="E298" s="23" t="n">
        <v>0.0380084782962803</v>
      </c>
      <c r="F298" s="24" t="n">
        <v>4.70045624317731</v>
      </c>
      <c r="G298" s="23" t="n">
        <v>0.0392021391299598</v>
      </c>
      <c r="H298" s="24" t="n">
        <v>4.25011797412561</v>
      </c>
      <c r="I298" s="23" t="n">
        <v>0.065726190433712</v>
      </c>
      <c r="J298" s="24" t="n">
        <v>5.44259207632742</v>
      </c>
      <c r="K298" s="23" t="n">
        <v>0.00327664295989808</v>
      </c>
      <c r="L298" s="11" t="str">
        <f aca="false">IF((E298&lt;0.05)&lt;&gt;(G298&lt;0.05),"Sí","No")</f>
        <v>No</v>
      </c>
    </row>
    <row r="299" customFormat="false" ht="15" hidden="false" customHeight="false" outlineLevel="0" collapsed="false">
      <c r="A299" s="11" t="s">
        <v>115</v>
      </c>
      <c r="B299" s="11" t="s">
        <v>116</v>
      </c>
      <c r="C299" s="11" t="s">
        <v>40</v>
      </c>
      <c r="D299" s="24" t="n">
        <v>1.71461447877453</v>
      </c>
      <c r="E299" s="23" t="n">
        <v>0.400096208952974</v>
      </c>
      <c r="F299" s="24" t="n">
        <v>1.8437116199041</v>
      </c>
      <c r="G299" s="23" t="n">
        <v>0.370268460613598</v>
      </c>
      <c r="H299" s="24" t="n">
        <v>1.74667011220584</v>
      </c>
      <c r="I299" s="23" t="n">
        <v>0.392131904130795</v>
      </c>
      <c r="J299" s="24" t="n">
        <v>0.669784467277323</v>
      </c>
      <c r="K299" s="23" t="n">
        <v>0.717939837779788</v>
      </c>
      <c r="L299" s="11" t="str">
        <f aca="false">IF((E299&lt;0.05)&lt;&gt;(G299&lt;0.05),"Sí","No")</f>
        <v>No</v>
      </c>
    </row>
    <row r="300" customFormat="false" ht="15" hidden="false" customHeight="false" outlineLevel="0" collapsed="false">
      <c r="A300" s="11" t="s">
        <v>115</v>
      </c>
      <c r="B300" s="11" t="s">
        <v>116</v>
      </c>
      <c r="C300" s="11" t="s">
        <v>41</v>
      </c>
      <c r="D300" s="24" t="n">
        <v>1.35921221780009</v>
      </c>
      <c r="E300" s="23" t="n">
        <v>0.682926371188814</v>
      </c>
      <c r="F300" s="24" t="n">
        <v>1.42420973625043</v>
      </c>
      <c r="G300" s="23" t="n">
        <v>0.66964453127613</v>
      </c>
      <c r="H300" s="24" t="n">
        <v>1.68095379732736</v>
      </c>
      <c r="I300" s="23" t="n">
        <v>0.601387243973129</v>
      </c>
      <c r="J300" s="24" t="n">
        <v>3.56640525969204</v>
      </c>
      <c r="K300" s="23" t="n">
        <v>0.167340341312606</v>
      </c>
      <c r="L300" s="11" t="str">
        <f aca="false">IF((E300&lt;0.05)&lt;&gt;(G300&lt;0.05),"Sí","No")</f>
        <v>No</v>
      </c>
    </row>
    <row r="301" customFormat="false" ht="15" hidden="false" customHeight="false" outlineLevel="0" collapsed="false">
      <c r="A301" s="11" t="s">
        <v>115</v>
      </c>
      <c r="B301" s="11" t="s">
        <v>116</v>
      </c>
      <c r="C301" s="11" t="s">
        <v>42</v>
      </c>
      <c r="D301" s="24" t="n">
        <v>-6.7204590539047</v>
      </c>
      <c r="E301" s="23" t="n">
        <v>0.0014932095842906</v>
      </c>
      <c r="F301" s="24" t="n">
        <v>-6.61417131843771</v>
      </c>
      <c r="G301" s="23" t="n">
        <v>0.00192327406505953</v>
      </c>
      <c r="H301" s="24" t="n">
        <v>-6.61285056597776</v>
      </c>
      <c r="I301" s="23" t="n">
        <v>0.00178581972203372</v>
      </c>
      <c r="J301" s="24" t="n">
        <v>-6.8043389065432</v>
      </c>
      <c r="K301" s="23" t="n">
        <v>1.412009316625E-005</v>
      </c>
      <c r="L301" s="11" t="str">
        <f aca="false">IF((E301&lt;0.05)&lt;&gt;(G301&lt;0.05),"Sí","No")</f>
        <v>No</v>
      </c>
    </row>
    <row r="302" customFormat="false" ht="15" hidden="false" customHeight="false" outlineLevel="0" collapsed="false">
      <c r="A302" s="11" t="s">
        <v>117</v>
      </c>
      <c r="B302" s="11" t="s">
        <v>118</v>
      </c>
      <c r="C302" s="11" t="s">
        <v>33</v>
      </c>
      <c r="D302" s="24" t="n">
        <v>1.17683931222313</v>
      </c>
      <c r="E302" s="23" t="n">
        <v>0.531166660048931</v>
      </c>
      <c r="F302" s="24" t="n">
        <v>1.14880200780564</v>
      </c>
      <c r="G302" s="23" t="n">
        <v>0.543038614422248</v>
      </c>
      <c r="H302" s="24" t="n">
        <v>1.220733706977</v>
      </c>
      <c r="I302" s="23" t="n">
        <v>0.517003962835116</v>
      </c>
      <c r="J302" s="24" t="n">
        <v>0.845573101382486</v>
      </c>
      <c r="K302" s="23" t="n">
        <v>0.616708299301768</v>
      </c>
      <c r="L302" s="11" t="str">
        <f aca="false">IF((E302&lt;0.05)&lt;&gt;(G302&lt;0.05),"Sí","No")</f>
        <v>No</v>
      </c>
    </row>
    <row r="303" customFormat="false" ht="15" hidden="false" customHeight="false" outlineLevel="0" collapsed="false">
      <c r="A303" s="11" t="s">
        <v>117</v>
      </c>
      <c r="B303" s="11" t="s">
        <v>118</v>
      </c>
      <c r="C303" s="11" t="s">
        <v>34</v>
      </c>
      <c r="D303" s="24" t="n">
        <v>3.62573230339733</v>
      </c>
      <c r="E303" s="23" t="n">
        <v>0.0483152954653223</v>
      </c>
      <c r="F303" s="24" t="n">
        <v>3.55716612849514</v>
      </c>
      <c r="G303" s="23" t="n">
        <v>0.0541261235633323</v>
      </c>
      <c r="H303" s="24" t="n">
        <v>3.73627528486135</v>
      </c>
      <c r="I303" s="23" t="n">
        <v>0.0416924316674931</v>
      </c>
      <c r="J303" s="24" t="n">
        <v>2.54903742271218</v>
      </c>
      <c r="K303" s="23" t="n">
        <v>0.165364582719344</v>
      </c>
      <c r="L303" s="11" t="str">
        <f aca="false">IF((E303&lt;0.05)&lt;&gt;(G303&lt;0.05),"Sí","No")</f>
        <v>Sí</v>
      </c>
    </row>
    <row r="304" customFormat="false" ht="15" hidden="false" customHeight="false" outlineLevel="0" collapsed="false">
      <c r="A304" s="11" t="s">
        <v>117</v>
      </c>
      <c r="B304" s="11" t="s">
        <v>118</v>
      </c>
      <c r="C304" s="11" t="s">
        <v>35</v>
      </c>
      <c r="D304" s="24" t="n">
        <v>0.716686919988232</v>
      </c>
      <c r="E304" s="23" t="n">
        <v>0.696041088969137</v>
      </c>
      <c r="F304" s="24" t="n">
        <v>0.792502492974866</v>
      </c>
      <c r="G304" s="23" t="n">
        <v>0.668088615154137</v>
      </c>
      <c r="H304" s="24" t="n">
        <v>1.04345155819842</v>
      </c>
      <c r="I304" s="23" t="n">
        <v>0.548054845846649</v>
      </c>
      <c r="J304" s="24" t="n">
        <v>1.01526938394321</v>
      </c>
      <c r="K304" s="23" t="n">
        <v>0.477987296285922</v>
      </c>
      <c r="L304" s="11" t="str">
        <f aca="false">IF((E304&lt;0.05)&lt;&gt;(G304&lt;0.05),"Sí","No")</f>
        <v>No</v>
      </c>
    </row>
    <row r="305" customFormat="false" ht="15" hidden="false" customHeight="false" outlineLevel="0" collapsed="false">
      <c r="A305" s="11" t="s">
        <v>117</v>
      </c>
      <c r="B305" s="11" t="s">
        <v>118</v>
      </c>
      <c r="C305" s="11" t="s">
        <v>36</v>
      </c>
      <c r="D305" s="24" t="n">
        <v>0.669996837930061</v>
      </c>
      <c r="E305" s="23" t="n">
        <v>0.675361138191241</v>
      </c>
      <c r="F305" s="24" t="n">
        <v>0.70985093583748</v>
      </c>
      <c r="G305" s="23" t="n">
        <v>0.661754888405093</v>
      </c>
      <c r="H305" s="24" t="n">
        <v>0.482889682596777</v>
      </c>
      <c r="I305" s="23" t="n">
        <v>0.766694245128544</v>
      </c>
      <c r="J305" s="24" t="n">
        <v>-0.447755934403427</v>
      </c>
      <c r="K305" s="23" t="n">
        <v>0.767905055082375</v>
      </c>
      <c r="L305" s="11" t="str">
        <f aca="false">IF((E305&lt;0.05)&lt;&gt;(G305&lt;0.05),"Sí","No")</f>
        <v>No</v>
      </c>
    </row>
    <row r="306" customFormat="false" ht="15" hidden="false" customHeight="false" outlineLevel="0" collapsed="false">
      <c r="A306" s="11" t="s">
        <v>117</v>
      </c>
      <c r="B306" s="11" t="s">
        <v>118</v>
      </c>
      <c r="C306" s="11" t="s">
        <v>37</v>
      </c>
      <c r="D306" s="24" t="n">
        <v>0.120891407543776</v>
      </c>
      <c r="E306" s="23" t="n">
        <v>0.955582664661492</v>
      </c>
      <c r="F306" s="24" t="n">
        <v>0.0433690859109416</v>
      </c>
      <c r="G306" s="23" t="n">
        <v>0.984147730657957</v>
      </c>
      <c r="H306" s="24" t="n">
        <v>0.0218736936929233</v>
      </c>
      <c r="I306" s="23" t="n">
        <v>0.992028767781391</v>
      </c>
      <c r="J306" s="24" t="n">
        <v>0.73435534298046</v>
      </c>
      <c r="K306" s="23" t="n">
        <v>0.681030214617439</v>
      </c>
      <c r="L306" s="11" t="str">
        <f aca="false">IF((E306&lt;0.05)&lt;&gt;(G306&lt;0.05),"Sí","No")</f>
        <v>No</v>
      </c>
    </row>
    <row r="307" customFormat="false" ht="15" hidden="false" customHeight="false" outlineLevel="0" collapsed="false">
      <c r="A307" s="11" t="s">
        <v>117</v>
      </c>
      <c r="B307" s="11" t="s">
        <v>118</v>
      </c>
      <c r="C307" s="11" t="s">
        <v>38</v>
      </c>
      <c r="D307" s="24" t="n">
        <v>-2.85942404346936</v>
      </c>
      <c r="E307" s="23" t="n">
        <v>0.395322783314873</v>
      </c>
      <c r="F307" s="24" t="n">
        <v>-2.82738216213774</v>
      </c>
      <c r="G307" s="23" t="n">
        <v>0.401609547226304</v>
      </c>
      <c r="H307" s="24" t="n">
        <v>-2.94617424029568</v>
      </c>
      <c r="I307" s="23" t="n">
        <v>0.38307987573976</v>
      </c>
      <c r="J307" s="24" t="n">
        <v>-0.420557244771846</v>
      </c>
      <c r="K307" s="23" t="n">
        <v>0.869087359208207</v>
      </c>
      <c r="L307" s="11" t="str">
        <f aca="false">IF((E307&lt;0.05)&lt;&gt;(G307&lt;0.05),"Sí","No")</f>
        <v>No</v>
      </c>
    </row>
    <row r="308" customFormat="false" ht="15" hidden="false" customHeight="false" outlineLevel="0" collapsed="false">
      <c r="A308" s="11" t="s">
        <v>117</v>
      </c>
      <c r="B308" s="11" t="s">
        <v>118</v>
      </c>
      <c r="C308" s="11" t="s">
        <v>39</v>
      </c>
      <c r="D308" s="24" t="n">
        <v>-1.01533141758115</v>
      </c>
      <c r="E308" s="23" t="n">
        <v>0.541154625278242</v>
      </c>
      <c r="F308" s="24" t="n">
        <v>-1.08539869094245</v>
      </c>
      <c r="G308" s="23" t="n">
        <v>0.516766562916454</v>
      </c>
      <c r="H308" s="24" t="n">
        <v>-1.36640603423766</v>
      </c>
      <c r="I308" s="23" t="n">
        <v>0.422522087667344</v>
      </c>
      <c r="J308" s="24" t="n">
        <v>-1.05918063701853</v>
      </c>
      <c r="K308" s="23" t="n">
        <v>0.448798002182301</v>
      </c>
      <c r="L308" s="11" t="str">
        <f aca="false">IF((E308&lt;0.05)&lt;&gt;(G308&lt;0.05),"Sí","No")</f>
        <v>No</v>
      </c>
    </row>
    <row r="309" customFormat="false" ht="15" hidden="false" customHeight="false" outlineLevel="0" collapsed="false">
      <c r="A309" s="11" t="s">
        <v>117</v>
      </c>
      <c r="B309" s="11" t="s">
        <v>118</v>
      </c>
      <c r="C309" s="11" t="s">
        <v>40</v>
      </c>
      <c r="D309" s="24" t="n">
        <v>2.90573860559563</v>
      </c>
      <c r="E309" s="23" t="n">
        <v>0.100216733670987</v>
      </c>
      <c r="F309" s="24" t="n">
        <v>2.87232972857252</v>
      </c>
      <c r="G309" s="23" t="n">
        <v>0.107184175326685</v>
      </c>
      <c r="H309" s="24" t="n">
        <v>2.95140071452552</v>
      </c>
      <c r="I309" s="23" t="n">
        <v>0.0969835987724659</v>
      </c>
      <c r="J309" s="24" t="n">
        <v>3.28877241193083</v>
      </c>
      <c r="K309" s="23" t="n">
        <v>0.0222074514377452</v>
      </c>
      <c r="L309" s="11" t="str">
        <f aca="false">IF((E309&lt;0.05)&lt;&gt;(G309&lt;0.05),"Sí","No")</f>
        <v>No</v>
      </c>
    </row>
    <row r="310" customFormat="false" ht="15" hidden="false" customHeight="false" outlineLevel="0" collapsed="false">
      <c r="A310" s="11" t="s">
        <v>117</v>
      </c>
      <c r="B310" s="11" t="s">
        <v>118</v>
      </c>
      <c r="C310" s="11" t="s">
        <v>41</v>
      </c>
      <c r="D310" s="24" t="n">
        <v>-2.99663800092244</v>
      </c>
      <c r="E310" s="23" t="n">
        <v>0.260750774076386</v>
      </c>
      <c r="F310" s="24" t="n">
        <v>-3.09905389384516</v>
      </c>
      <c r="G310" s="23" t="n">
        <v>0.246284313925372</v>
      </c>
      <c r="H310" s="24" t="n">
        <v>-2.8320862381581</v>
      </c>
      <c r="I310" s="23" t="n">
        <v>0.272804436858105</v>
      </c>
      <c r="J310" s="24" t="n">
        <v>-1.49931735674952</v>
      </c>
      <c r="K310" s="23" t="n">
        <v>0.458083515309129</v>
      </c>
      <c r="L310" s="11" t="str">
        <f aca="false">IF((E310&lt;0.05)&lt;&gt;(G310&lt;0.05),"Sí","No")</f>
        <v>No</v>
      </c>
    </row>
    <row r="311" customFormat="false" ht="15" hidden="false" customHeight="false" outlineLevel="0" collapsed="false">
      <c r="A311" s="11" t="s">
        <v>117</v>
      </c>
      <c r="B311" s="11" t="s">
        <v>118</v>
      </c>
      <c r="C311" s="11" t="s">
        <v>42</v>
      </c>
      <c r="D311" s="24" t="n">
        <v>-0.98801217541155</v>
      </c>
      <c r="E311" s="23" t="n">
        <v>0.453598465764886</v>
      </c>
      <c r="F311" s="24" t="n">
        <v>-1.07590356454944</v>
      </c>
      <c r="G311" s="23" t="n">
        <v>0.419889439253821</v>
      </c>
      <c r="H311" s="24" t="n">
        <v>-0.886831822580402</v>
      </c>
      <c r="I311" s="23" t="n">
        <v>0.501245873304556</v>
      </c>
      <c r="J311" s="24" t="n">
        <v>-2.93357205972008</v>
      </c>
      <c r="K311" s="23" t="n">
        <v>0.020857884691876</v>
      </c>
      <c r="L311" s="11" t="str">
        <f aca="false">IF((E311&lt;0.05)&lt;&gt;(G311&lt;0.05),"Sí","No")</f>
        <v>No</v>
      </c>
    </row>
    <row r="312" customFormat="false" ht="15" hidden="false" customHeight="false" outlineLevel="0" collapsed="false">
      <c r="A312" s="11" t="s">
        <v>119</v>
      </c>
      <c r="B312" s="11" t="s">
        <v>120</v>
      </c>
      <c r="C312" s="11" t="s">
        <v>33</v>
      </c>
      <c r="D312" s="24" t="n">
        <v>-0.456650605906367</v>
      </c>
      <c r="E312" s="23" t="n">
        <v>0.765810061998046</v>
      </c>
      <c r="F312" s="24" t="n">
        <v>-0.463194423407871</v>
      </c>
      <c r="G312" s="23" t="n">
        <v>0.763594068448066</v>
      </c>
      <c r="H312" s="24" t="n">
        <v>-0.503966288318012</v>
      </c>
      <c r="I312" s="23" t="n">
        <v>0.742214835578944</v>
      </c>
      <c r="J312" s="24" t="n">
        <v>-0.983309194615083</v>
      </c>
      <c r="K312" s="23" t="n">
        <v>0.469615622948401</v>
      </c>
      <c r="L312" s="11" t="str">
        <f aca="false">IF((E312&lt;0.05)&lt;&gt;(G312&lt;0.05),"Sí","No")</f>
        <v>No</v>
      </c>
    </row>
    <row r="313" customFormat="false" ht="15" hidden="false" customHeight="false" outlineLevel="0" collapsed="false">
      <c r="A313" s="11" t="s">
        <v>119</v>
      </c>
      <c r="B313" s="11" t="s">
        <v>120</v>
      </c>
      <c r="C313" s="11" t="s">
        <v>34</v>
      </c>
      <c r="D313" s="24" t="n">
        <v>-0.0164199852789079</v>
      </c>
      <c r="E313" s="23" t="n">
        <v>0.994075447701665</v>
      </c>
      <c r="F313" s="24" t="n">
        <v>-0.057715825843772</v>
      </c>
      <c r="G313" s="23" t="n">
        <v>0.97923253438517</v>
      </c>
      <c r="H313" s="24" t="n">
        <v>-0.00932647495675678</v>
      </c>
      <c r="I313" s="23" t="n">
        <v>0.996629005137365</v>
      </c>
      <c r="J313" s="24" t="n">
        <v>0.523277971940711</v>
      </c>
      <c r="K313" s="23" t="n">
        <v>0.75944313046896</v>
      </c>
      <c r="L313" s="11" t="str">
        <f aca="false">IF((E313&lt;0.05)&lt;&gt;(G313&lt;0.05),"Sí","No")</f>
        <v>No</v>
      </c>
    </row>
    <row r="314" customFormat="false" ht="15" hidden="false" customHeight="false" outlineLevel="0" collapsed="false">
      <c r="A314" s="11" t="s">
        <v>119</v>
      </c>
      <c r="B314" s="11" t="s">
        <v>120</v>
      </c>
      <c r="C314" s="11" t="s">
        <v>35</v>
      </c>
      <c r="D314" s="24" t="n">
        <v>-0.00954620838246375</v>
      </c>
      <c r="E314" s="23" t="n">
        <v>0.994394691003678</v>
      </c>
      <c r="F314" s="24" t="n">
        <v>0.0276401342908069</v>
      </c>
      <c r="G314" s="23" t="n">
        <v>0.983982082963749</v>
      </c>
      <c r="H314" s="24" t="n">
        <v>-0.0181844131806983</v>
      </c>
      <c r="I314" s="23" t="n">
        <v>0.989298102120615</v>
      </c>
      <c r="J314" s="24" t="n">
        <v>-0.204470440219873</v>
      </c>
      <c r="K314" s="23" t="n">
        <v>0.853204161935868</v>
      </c>
      <c r="L314" s="11" t="str">
        <f aca="false">IF((E314&lt;0.05)&lt;&gt;(G314&lt;0.05),"Sí","No")</f>
        <v>No</v>
      </c>
    </row>
    <row r="315" customFormat="false" ht="15" hidden="false" customHeight="false" outlineLevel="0" collapsed="false">
      <c r="A315" s="11" t="s">
        <v>119</v>
      </c>
      <c r="B315" s="11" t="s">
        <v>120</v>
      </c>
      <c r="C315" s="11" t="s">
        <v>36</v>
      </c>
      <c r="D315" s="24" t="n">
        <v>-2.57571669376475</v>
      </c>
      <c r="E315" s="23" t="n">
        <v>0.190543934679206</v>
      </c>
      <c r="F315" s="24" t="n">
        <v>-2.71547180640713</v>
      </c>
      <c r="G315" s="23" t="n">
        <v>0.168563236733008</v>
      </c>
      <c r="H315" s="24" t="n">
        <v>-2.6378737965449</v>
      </c>
      <c r="I315" s="23" t="n">
        <v>0.163892136217294</v>
      </c>
      <c r="J315" s="24" t="n">
        <v>-1.66110612167288</v>
      </c>
      <c r="K315" s="23" t="n">
        <v>0.233392323409955</v>
      </c>
      <c r="L315" s="11" t="str">
        <f aca="false">IF((E315&lt;0.05)&lt;&gt;(G315&lt;0.05),"Sí","No")</f>
        <v>No</v>
      </c>
    </row>
    <row r="316" customFormat="false" ht="15" hidden="false" customHeight="false" outlineLevel="0" collapsed="false">
      <c r="A316" s="11" t="s">
        <v>119</v>
      </c>
      <c r="B316" s="11" t="s">
        <v>120</v>
      </c>
      <c r="C316" s="11" t="s">
        <v>37</v>
      </c>
      <c r="D316" s="24" t="n">
        <v>3.17407956866861</v>
      </c>
      <c r="E316" s="23" t="n">
        <v>0.0351896605685222</v>
      </c>
      <c r="F316" s="24" t="n">
        <v>3.16323225367138</v>
      </c>
      <c r="G316" s="23" t="n">
        <v>0.037656396214531</v>
      </c>
      <c r="H316" s="24" t="n">
        <v>3.1245966065419</v>
      </c>
      <c r="I316" s="23" t="n">
        <v>0.0383447553049712</v>
      </c>
      <c r="J316" s="24" t="n">
        <v>2.43886502084916</v>
      </c>
      <c r="K316" s="23" t="n">
        <v>0.0770857300018789</v>
      </c>
      <c r="L316" s="11" t="str">
        <f aca="false">IF((E316&lt;0.05)&lt;&gt;(G316&lt;0.05),"Sí","No")</f>
        <v>No</v>
      </c>
    </row>
    <row r="317" customFormat="false" ht="15" hidden="false" customHeight="false" outlineLevel="0" collapsed="false">
      <c r="A317" s="11" t="s">
        <v>119</v>
      </c>
      <c r="B317" s="11" t="s">
        <v>120</v>
      </c>
      <c r="C317" s="11" t="s">
        <v>38</v>
      </c>
      <c r="D317" s="24" t="n">
        <v>3.69049721939306</v>
      </c>
      <c r="E317" s="23" t="n">
        <v>0.0882660995993449</v>
      </c>
      <c r="F317" s="24" t="n">
        <v>3.65514832887536</v>
      </c>
      <c r="G317" s="23" t="n">
        <v>0.0922903587068326</v>
      </c>
      <c r="H317" s="24" t="n">
        <v>3.63398850405609</v>
      </c>
      <c r="I317" s="23" t="n">
        <v>0.0941228086489439</v>
      </c>
      <c r="J317" s="24" t="n">
        <v>2.19145698651533</v>
      </c>
      <c r="K317" s="23" t="n">
        <v>0.307274466488822</v>
      </c>
      <c r="L317" s="11" t="str">
        <f aca="false">IF((E317&lt;0.05)&lt;&gt;(G317&lt;0.05),"Sí","No")</f>
        <v>No</v>
      </c>
    </row>
    <row r="318" customFormat="false" ht="15" hidden="false" customHeight="false" outlineLevel="0" collapsed="false">
      <c r="A318" s="11" t="s">
        <v>119</v>
      </c>
      <c r="B318" s="11" t="s">
        <v>120</v>
      </c>
      <c r="C318" s="11" t="s">
        <v>39</v>
      </c>
      <c r="D318" s="24" t="n">
        <v>1.04296821861052</v>
      </c>
      <c r="E318" s="23" t="n">
        <v>0.508211636793412</v>
      </c>
      <c r="F318" s="24" t="n">
        <v>0.964107949320139</v>
      </c>
      <c r="G318" s="23" t="n">
        <v>0.543160057818613</v>
      </c>
      <c r="H318" s="24" t="n">
        <v>0.805863513694755</v>
      </c>
      <c r="I318" s="23" t="n">
        <v>0.622866761338869</v>
      </c>
      <c r="J318" s="24" t="n">
        <v>1.43810091962787</v>
      </c>
      <c r="K318" s="23" t="n">
        <v>0.19861444665944</v>
      </c>
      <c r="L318" s="11" t="str">
        <f aca="false">IF((E318&lt;0.05)&lt;&gt;(G318&lt;0.05),"Sí","No")</f>
        <v>No</v>
      </c>
    </row>
    <row r="319" customFormat="false" ht="15" hidden="false" customHeight="false" outlineLevel="0" collapsed="false">
      <c r="A319" s="11" t="s">
        <v>119</v>
      </c>
      <c r="B319" s="11" t="s">
        <v>120</v>
      </c>
      <c r="C319" s="11" t="s">
        <v>40</v>
      </c>
      <c r="D319" s="24" t="n">
        <v>1.72854094640141</v>
      </c>
      <c r="E319" s="23" t="n">
        <v>0.291284968133137</v>
      </c>
      <c r="F319" s="24" t="n">
        <v>1.68476871859369</v>
      </c>
      <c r="G319" s="23" t="n">
        <v>0.306802097213895</v>
      </c>
      <c r="H319" s="24" t="n">
        <v>1.68117526286748</v>
      </c>
      <c r="I319" s="23" t="n">
        <v>0.307043987321871</v>
      </c>
      <c r="J319" s="24" t="n">
        <v>2.46519304480017</v>
      </c>
      <c r="K319" s="23" t="n">
        <v>0.0362998305816788</v>
      </c>
      <c r="L319" s="11" t="str">
        <f aca="false">IF((E319&lt;0.05)&lt;&gt;(G319&lt;0.05),"Sí","No")</f>
        <v>No</v>
      </c>
    </row>
    <row r="320" customFormat="false" ht="15" hidden="false" customHeight="false" outlineLevel="0" collapsed="false">
      <c r="A320" s="11" t="s">
        <v>119</v>
      </c>
      <c r="B320" s="11" t="s">
        <v>120</v>
      </c>
      <c r="C320" s="11" t="s">
        <v>41</v>
      </c>
      <c r="D320" s="24" t="n">
        <v>-0.712745205453649</v>
      </c>
      <c r="E320" s="23" t="n">
        <v>0.716669962224548</v>
      </c>
      <c r="F320" s="24" t="n">
        <v>-0.759273695025727</v>
      </c>
      <c r="G320" s="23" t="n">
        <v>0.700237236395413</v>
      </c>
      <c r="H320" s="24" t="n">
        <v>-0.304329688745472</v>
      </c>
      <c r="I320" s="23" t="n">
        <v>0.859439085411763</v>
      </c>
      <c r="J320" s="24" t="n">
        <v>-0.12669867520807</v>
      </c>
      <c r="K320" s="23" t="n">
        <v>0.924760185323814</v>
      </c>
      <c r="L320" s="11" t="str">
        <f aca="false">IF((E320&lt;0.05)&lt;&gt;(G320&lt;0.05),"Sí","No")</f>
        <v>No</v>
      </c>
    </row>
    <row r="321" customFormat="false" ht="15" hidden="false" customHeight="false" outlineLevel="0" collapsed="false">
      <c r="A321" s="11" t="s">
        <v>119</v>
      </c>
      <c r="B321" s="11" t="s">
        <v>120</v>
      </c>
      <c r="C321" s="11" t="s">
        <v>42</v>
      </c>
      <c r="D321" s="24" t="n">
        <v>-3.33168077266355</v>
      </c>
      <c r="E321" s="23" t="n">
        <v>0.0183654895045726</v>
      </c>
      <c r="F321" s="24" t="n">
        <v>-3.36158670093862</v>
      </c>
      <c r="G321" s="23" t="n">
        <v>0.018187307939916</v>
      </c>
      <c r="H321" s="24" t="n">
        <v>-3.35232437049526</v>
      </c>
      <c r="I321" s="23" t="n">
        <v>0.0174948251966394</v>
      </c>
      <c r="J321" s="24" t="n">
        <v>-4.05967348619617</v>
      </c>
      <c r="K321" s="23" t="n">
        <v>0.000112369467299908</v>
      </c>
      <c r="L321" s="11" t="str">
        <f aca="false">IF((E321&lt;0.05)&lt;&gt;(G321&lt;0.05),"Sí","No")</f>
        <v>No</v>
      </c>
    </row>
    <row r="322" customFormat="false" ht="15" hidden="false" customHeight="false" outlineLevel="0" collapsed="false">
      <c r="A322" s="11" t="s">
        <v>121</v>
      </c>
      <c r="B322" s="11" t="s">
        <v>122</v>
      </c>
      <c r="C322" s="11" t="s">
        <v>33</v>
      </c>
      <c r="D322" s="24" t="n">
        <v>-3.22479864706754</v>
      </c>
      <c r="E322" s="23" t="n">
        <v>0.0484981790856974</v>
      </c>
      <c r="F322" s="24" t="n">
        <v>-3.15176191178315</v>
      </c>
      <c r="G322" s="23" t="n">
        <v>0.0550445902471739</v>
      </c>
      <c r="H322" s="24" t="n">
        <v>-3.19442885860336</v>
      </c>
      <c r="I322" s="23" t="n">
        <v>0.0524089001628812</v>
      </c>
      <c r="J322" s="24" t="n">
        <v>-3.35312599599875</v>
      </c>
      <c r="K322" s="23" t="n">
        <v>0.0115839665721423</v>
      </c>
      <c r="L322" s="11" t="str">
        <f aca="false">IF((E322&lt;0.05)&lt;&gt;(G322&lt;0.05),"Sí","No")</f>
        <v>Sí</v>
      </c>
    </row>
    <row r="323" customFormat="false" ht="15" hidden="false" customHeight="false" outlineLevel="0" collapsed="false">
      <c r="A323" s="11" t="s">
        <v>121</v>
      </c>
      <c r="B323" s="11" t="s">
        <v>122</v>
      </c>
      <c r="C323" s="11" t="s">
        <v>34</v>
      </c>
      <c r="D323" s="24" t="n">
        <v>-0.538653287029179</v>
      </c>
      <c r="E323" s="23" t="n">
        <v>0.639358268764823</v>
      </c>
      <c r="F323" s="24" t="n">
        <v>-0.619208761258449</v>
      </c>
      <c r="G323" s="23" t="n">
        <v>0.592608339890011</v>
      </c>
      <c r="H323" s="24" t="n">
        <v>-0.43569378405271</v>
      </c>
      <c r="I323" s="23" t="n">
        <v>0.705426488943895</v>
      </c>
      <c r="J323" s="24" t="n">
        <v>-0.442720261542222</v>
      </c>
      <c r="K323" s="23" t="n">
        <v>0.714822075585277</v>
      </c>
      <c r="L323" s="11" t="str">
        <f aca="false">IF((E323&lt;0.05)&lt;&gt;(G323&lt;0.05),"Sí","No")</f>
        <v>No</v>
      </c>
    </row>
    <row r="324" customFormat="false" ht="15" hidden="false" customHeight="false" outlineLevel="0" collapsed="false">
      <c r="A324" s="11" t="s">
        <v>121</v>
      </c>
      <c r="B324" s="11" t="s">
        <v>122</v>
      </c>
      <c r="C324" s="11" t="s">
        <v>35</v>
      </c>
      <c r="D324" s="24" t="n">
        <v>0.746560088205931</v>
      </c>
      <c r="E324" s="23" t="n">
        <v>0.643039425557053</v>
      </c>
      <c r="F324" s="24" t="n">
        <v>0.607584757838197</v>
      </c>
      <c r="G324" s="23" t="n">
        <v>0.706319459108938</v>
      </c>
      <c r="H324" s="24" t="n">
        <v>0.824209876875256</v>
      </c>
      <c r="I324" s="23" t="n">
        <v>0.610990730460633</v>
      </c>
      <c r="J324" s="24" t="n">
        <v>1.41671731605992</v>
      </c>
      <c r="K324" s="23" t="n">
        <v>0.273361313490788</v>
      </c>
      <c r="L324" s="11" t="str">
        <f aca="false">IF((E324&lt;0.05)&lt;&gt;(G324&lt;0.05),"Sí","No")</f>
        <v>No</v>
      </c>
    </row>
    <row r="325" customFormat="false" ht="15" hidden="false" customHeight="false" outlineLevel="0" collapsed="false">
      <c r="A325" s="11" t="s">
        <v>121</v>
      </c>
      <c r="B325" s="11" t="s">
        <v>122</v>
      </c>
      <c r="C325" s="11" t="s">
        <v>36</v>
      </c>
      <c r="D325" s="24" t="n">
        <v>-1.88860853220254</v>
      </c>
      <c r="E325" s="23" t="n">
        <v>0.0590633392710857</v>
      </c>
      <c r="F325" s="24" t="n">
        <v>-1.91869143405648</v>
      </c>
      <c r="G325" s="23" t="n">
        <v>0.0594103391719592</v>
      </c>
      <c r="H325" s="24" t="n">
        <v>-1.94650869772451</v>
      </c>
      <c r="I325" s="23" t="n">
        <v>0.058820564188015</v>
      </c>
      <c r="J325" s="24" t="n">
        <v>-2.32490905213303</v>
      </c>
      <c r="K325" s="23" t="n">
        <v>0.0155327669907272</v>
      </c>
      <c r="L325" s="11" t="str">
        <f aca="false">IF((E325&lt;0.05)&lt;&gt;(G325&lt;0.05),"Sí","No")</f>
        <v>No</v>
      </c>
    </row>
    <row r="326" customFormat="false" ht="15" hidden="false" customHeight="false" outlineLevel="0" collapsed="false">
      <c r="A326" s="11" t="s">
        <v>121</v>
      </c>
      <c r="B326" s="11" t="s">
        <v>122</v>
      </c>
      <c r="C326" s="11" t="s">
        <v>37</v>
      </c>
      <c r="D326" s="24" t="n">
        <v>1.66445951675087</v>
      </c>
      <c r="E326" s="23" t="n">
        <v>0.215591198882857</v>
      </c>
      <c r="F326" s="24" t="n">
        <v>1.62340326715399</v>
      </c>
      <c r="G326" s="23" t="n">
        <v>0.230961471559858</v>
      </c>
      <c r="H326" s="24" t="n">
        <v>1.72551695971021</v>
      </c>
      <c r="I326" s="23" t="n">
        <v>0.204066258587783</v>
      </c>
      <c r="J326" s="24" t="n">
        <v>1.73720797417282</v>
      </c>
      <c r="K326" s="23" t="n">
        <v>0.143552256477944</v>
      </c>
      <c r="L326" s="11" t="str">
        <f aca="false">IF((E326&lt;0.05)&lt;&gt;(G326&lt;0.05),"Sí","No")</f>
        <v>No</v>
      </c>
    </row>
    <row r="327" customFormat="false" ht="15" hidden="false" customHeight="false" outlineLevel="0" collapsed="false">
      <c r="A327" s="11" t="s">
        <v>121</v>
      </c>
      <c r="B327" s="11" t="s">
        <v>122</v>
      </c>
      <c r="C327" s="11" t="s">
        <v>38</v>
      </c>
      <c r="D327" s="24" t="n">
        <v>1.53677539683196</v>
      </c>
      <c r="E327" s="23" t="n">
        <v>0.44960601155713</v>
      </c>
      <c r="F327" s="24" t="n">
        <v>1.4777579419602</v>
      </c>
      <c r="G327" s="23" t="n">
        <v>0.468245746195527</v>
      </c>
      <c r="H327" s="24" t="n">
        <v>1.57614517958541</v>
      </c>
      <c r="I327" s="23" t="n">
        <v>0.441253136430294</v>
      </c>
      <c r="J327" s="24" t="n">
        <v>1.09704845309923</v>
      </c>
      <c r="K327" s="23" t="n">
        <v>0.569791115459223</v>
      </c>
      <c r="L327" s="11" t="str">
        <f aca="false">IF((E327&lt;0.05)&lt;&gt;(G327&lt;0.05),"Sí","No")</f>
        <v>No</v>
      </c>
    </row>
    <row r="328" customFormat="false" ht="15" hidden="false" customHeight="false" outlineLevel="0" collapsed="false">
      <c r="A328" s="11" t="s">
        <v>121</v>
      </c>
      <c r="B328" s="11" t="s">
        <v>122</v>
      </c>
      <c r="C328" s="11" t="s">
        <v>39</v>
      </c>
      <c r="D328" s="24" t="n">
        <v>-0.974997584082659</v>
      </c>
      <c r="E328" s="23" t="n">
        <v>0.424434305044298</v>
      </c>
      <c r="F328" s="24" t="n">
        <v>-1.0676348670203</v>
      </c>
      <c r="G328" s="23" t="n">
        <v>0.384661854778737</v>
      </c>
      <c r="H328" s="24" t="n">
        <v>-1.12589762310649</v>
      </c>
      <c r="I328" s="23" t="n">
        <v>0.374752295619913</v>
      </c>
      <c r="J328" s="24" t="n">
        <v>-0.879996661164387</v>
      </c>
      <c r="K328" s="23" t="n">
        <v>0.393339839640308</v>
      </c>
      <c r="L328" s="11" t="str">
        <f aca="false">IF((E328&lt;0.05)&lt;&gt;(G328&lt;0.05),"Sí","No")</f>
        <v>No</v>
      </c>
    </row>
    <row r="329" customFormat="false" ht="15" hidden="false" customHeight="false" outlineLevel="0" collapsed="false">
      <c r="A329" s="11" t="s">
        <v>121</v>
      </c>
      <c r="B329" s="11" t="s">
        <v>122</v>
      </c>
      <c r="C329" s="11" t="s">
        <v>40</v>
      </c>
      <c r="D329" s="24" t="n">
        <v>2.4042977805028</v>
      </c>
      <c r="E329" s="23" t="n">
        <v>0.126420039336111</v>
      </c>
      <c r="F329" s="24" t="n">
        <v>2.33320113752379</v>
      </c>
      <c r="G329" s="23" t="n">
        <v>0.139957860915479</v>
      </c>
      <c r="H329" s="24" t="n">
        <v>2.46648072003409</v>
      </c>
      <c r="I329" s="23" t="n">
        <v>0.120770597713931</v>
      </c>
      <c r="J329" s="24" t="n">
        <v>3.18609888718444</v>
      </c>
      <c r="K329" s="23" t="n">
        <v>0.00621622065241953</v>
      </c>
      <c r="L329" s="11" t="str">
        <f aca="false">IF((E329&lt;0.05)&lt;&gt;(G329&lt;0.05),"Sí","No")</f>
        <v>No</v>
      </c>
    </row>
    <row r="330" customFormat="false" ht="15" hidden="false" customHeight="false" outlineLevel="0" collapsed="false">
      <c r="A330" s="11" t="s">
        <v>121</v>
      </c>
      <c r="B330" s="11" t="s">
        <v>122</v>
      </c>
      <c r="C330" s="11" t="s">
        <v>41</v>
      </c>
      <c r="D330" s="24" t="n">
        <v>0.00956532173469818</v>
      </c>
      <c r="E330" s="23" t="n">
        <v>0.995997614712568</v>
      </c>
      <c r="F330" s="24" t="n">
        <v>-0.0910170169724146</v>
      </c>
      <c r="G330" s="23" t="n">
        <v>0.962044465476826</v>
      </c>
      <c r="H330" s="24" t="n">
        <v>-0.0496013403596389</v>
      </c>
      <c r="I330" s="23" t="n">
        <v>0.979565552848537</v>
      </c>
      <c r="J330" s="24" t="n">
        <v>0.546312668986477</v>
      </c>
      <c r="K330" s="23" t="n">
        <v>0.734182858051605</v>
      </c>
      <c r="L330" s="11" t="str">
        <f aca="false">IF((E330&lt;0.05)&lt;&gt;(G330&lt;0.05),"Sí","No")</f>
        <v>No</v>
      </c>
    </row>
    <row r="331" customFormat="false" ht="15" hidden="false" customHeight="false" outlineLevel="0" collapsed="false">
      <c r="A331" s="11" t="s">
        <v>121</v>
      </c>
      <c r="B331" s="11" t="s">
        <v>122</v>
      </c>
      <c r="C331" s="11" t="s">
        <v>42</v>
      </c>
      <c r="D331" s="24" t="n">
        <v>0.168837986214788</v>
      </c>
      <c r="E331" s="23" t="n">
        <v>0.865717911654214</v>
      </c>
      <c r="F331" s="24" t="n">
        <v>0.0644928699459348</v>
      </c>
      <c r="G331" s="23" t="n">
        <v>0.948944447594433</v>
      </c>
      <c r="H331" s="24" t="n">
        <v>0.272331225255632</v>
      </c>
      <c r="I331" s="23" t="n">
        <v>0.786347260300464</v>
      </c>
      <c r="J331" s="24" t="n">
        <v>-0.597811162603309</v>
      </c>
      <c r="K331" s="23" t="n">
        <v>0.544656800015662</v>
      </c>
      <c r="L331" s="11" t="str">
        <f aca="false">IF((E331&lt;0.05)&lt;&gt;(G331&lt;0.05),"Sí","No")</f>
        <v>No</v>
      </c>
    </row>
    <row r="332" customFormat="false" ht="15" hidden="false" customHeight="false" outlineLevel="0" collapsed="false">
      <c r="A332" s="11" t="s">
        <v>123</v>
      </c>
      <c r="B332" s="11" t="s">
        <v>124</v>
      </c>
      <c r="C332" s="11" t="s">
        <v>33</v>
      </c>
      <c r="D332" s="24" t="n">
        <v>2.72600847584752</v>
      </c>
      <c r="E332" s="23" t="n">
        <v>0.120817835298069</v>
      </c>
      <c r="F332" s="24" t="n">
        <v>2.66977726253783</v>
      </c>
      <c r="G332" s="23" t="n">
        <v>0.129263962489788</v>
      </c>
      <c r="H332" s="24" t="n">
        <v>2.81566701755027</v>
      </c>
      <c r="I332" s="23" t="n">
        <v>0.110851218240155</v>
      </c>
      <c r="J332" s="24" t="n">
        <v>2.35853645298936</v>
      </c>
      <c r="K332" s="23" t="n">
        <v>0.142819982255447</v>
      </c>
      <c r="L332" s="11" t="str">
        <f aca="false">IF((E332&lt;0.05)&lt;&gt;(G332&lt;0.05),"Sí","No")</f>
        <v>No</v>
      </c>
    </row>
    <row r="333" customFormat="false" ht="15" hidden="false" customHeight="false" outlineLevel="0" collapsed="false">
      <c r="A333" s="11" t="s">
        <v>123</v>
      </c>
      <c r="B333" s="11" t="s">
        <v>124</v>
      </c>
      <c r="C333" s="11" t="s">
        <v>34</v>
      </c>
      <c r="D333" s="24" t="n">
        <v>-1.91147281085012</v>
      </c>
      <c r="E333" s="23" t="n">
        <v>0.510002064984588</v>
      </c>
      <c r="F333" s="24" t="n">
        <v>-1.94828451880184</v>
      </c>
      <c r="G333" s="23" t="n">
        <v>0.502286573776537</v>
      </c>
      <c r="H333" s="24" t="n">
        <v>-1.78266091908571</v>
      </c>
      <c r="I333" s="23" t="n">
        <v>0.539126790821271</v>
      </c>
      <c r="J333" s="24" t="n">
        <v>-0.945897509024513</v>
      </c>
      <c r="K333" s="23" t="n">
        <v>0.603469668755645</v>
      </c>
      <c r="L333" s="11" t="str">
        <f aca="false">IF((E333&lt;0.05)&lt;&gt;(G333&lt;0.05),"Sí","No")</f>
        <v>No</v>
      </c>
    </row>
    <row r="334" customFormat="false" ht="15" hidden="false" customHeight="false" outlineLevel="0" collapsed="false">
      <c r="A334" s="11" t="s">
        <v>123</v>
      </c>
      <c r="B334" s="11" t="s">
        <v>124</v>
      </c>
      <c r="C334" s="11" t="s">
        <v>35</v>
      </c>
      <c r="D334" s="24" t="n">
        <v>0.648040893172491</v>
      </c>
      <c r="E334" s="23" t="n">
        <v>0.647264462999</v>
      </c>
      <c r="F334" s="24" t="n">
        <v>0.70716691196337</v>
      </c>
      <c r="G334" s="23" t="n">
        <v>0.620592663714126</v>
      </c>
      <c r="H334" s="24" t="n">
        <v>0.775085774238499</v>
      </c>
      <c r="I334" s="23" t="n">
        <v>0.586388658077779</v>
      </c>
      <c r="J334" s="24" t="n">
        <v>1.10235375798816</v>
      </c>
      <c r="K334" s="23" t="n">
        <v>0.368294478424891</v>
      </c>
      <c r="L334" s="11" t="str">
        <f aca="false">IF((E334&lt;0.05)&lt;&gt;(G334&lt;0.05),"Sí","No")</f>
        <v>No</v>
      </c>
    </row>
    <row r="335" customFormat="false" ht="15" hidden="false" customHeight="false" outlineLevel="0" collapsed="false">
      <c r="A335" s="11" t="s">
        <v>123</v>
      </c>
      <c r="B335" s="11" t="s">
        <v>124</v>
      </c>
      <c r="C335" s="11" t="s">
        <v>36</v>
      </c>
      <c r="D335" s="24" t="n">
        <v>-1.26872307346844</v>
      </c>
      <c r="E335" s="23" t="n">
        <v>0.390870860246182</v>
      </c>
      <c r="F335" s="24" t="n">
        <v>-1.30263148356467</v>
      </c>
      <c r="G335" s="23" t="n">
        <v>0.381506180903829</v>
      </c>
      <c r="H335" s="24" t="n">
        <v>-1.42441161002811</v>
      </c>
      <c r="I335" s="23" t="n">
        <v>0.348486584267906</v>
      </c>
      <c r="J335" s="24" t="n">
        <v>-1.8174568529067</v>
      </c>
      <c r="K335" s="23" t="n">
        <v>0.180684054041097</v>
      </c>
      <c r="L335" s="11" t="str">
        <f aca="false">IF((E335&lt;0.05)&lt;&gt;(G335&lt;0.05),"Sí","No")</f>
        <v>No</v>
      </c>
    </row>
    <row r="336" customFormat="false" ht="15" hidden="false" customHeight="false" outlineLevel="0" collapsed="false">
      <c r="A336" s="11" t="s">
        <v>123</v>
      </c>
      <c r="B336" s="11" t="s">
        <v>124</v>
      </c>
      <c r="C336" s="11" t="s">
        <v>37</v>
      </c>
      <c r="D336" s="24" t="n">
        <v>1.53760799503144</v>
      </c>
      <c r="E336" s="23" t="n">
        <v>0.443591434303887</v>
      </c>
      <c r="F336" s="24" t="n">
        <v>1.4713232557383</v>
      </c>
      <c r="G336" s="23" t="n">
        <v>0.464418309660352</v>
      </c>
      <c r="H336" s="24" t="n">
        <v>1.58365714604228</v>
      </c>
      <c r="I336" s="23" t="n">
        <v>0.432554935058605</v>
      </c>
      <c r="J336" s="24" t="n">
        <v>2.6194009784346</v>
      </c>
      <c r="K336" s="23" t="n">
        <v>0.0938636937895228</v>
      </c>
      <c r="L336" s="11" t="str">
        <f aca="false">IF((E336&lt;0.05)&lt;&gt;(G336&lt;0.05),"Sí","No")</f>
        <v>No</v>
      </c>
    </row>
    <row r="337" customFormat="false" ht="15" hidden="false" customHeight="false" outlineLevel="0" collapsed="false">
      <c r="A337" s="11" t="s">
        <v>123</v>
      </c>
      <c r="B337" s="11" t="s">
        <v>124</v>
      </c>
      <c r="C337" s="11" t="s">
        <v>38</v>
      </c>
      <c r="D337" s="24" t="n">
        <v>-0.494925542434871</v>
      </c>
      <c r="E337" s="23" t="n">
        <v>0.876558182480946</v>
      </c>
      <c r="F337" s="24" t="n">
        <v>-0.496530689271882</v>
      </c>
      <c r="G337" s="23" t="n">
        <v>0.876282382324863</v>
      </c>
      <c r="H337" s="24" t="n">
        <v>-0.506019684238387</v>
      </c>
      <c r="I337" s="23" t="n">
        <v>0.874758683099534</v>
      </c>
      <c r="J337" s="24" t="n">
        <v>-1.16692360169824</v>
      </c>
      <c r="K337" s="23" t="n">
        <v>0.641704409825266</v>
      </c>
      <c r="L337" s="11" t="str">
        <f aca="false">IF((E337&lt;0.05)&lt;&gt;(G337&lt;0.05),"Sí","No")</f>
        <v>No</v>
      </c>
    </row>
    <row r="338" customFormat="false" ht="15" hidden="false" customHeight="false" outlineLevel="0" collapsed="false">
      <c r="A338" s="11" t="s">
        <v>123</v>
      </c>
      <c r="B338" s="11" t="s">
        <v>124</v>
      </c>
      <c r="C338" s="11" t="s">
        <v>39</v>
      </c>
      <c r="D338" s="24" t="n">
        <v>1.35267144499525</v>
      </c>
      <c r="E338" s="23" t="n">
        <v>0.382802705666483</v>
      </c>
      <c r="F338" s="24" t="n">
        <v>1.23205199908764</v>
      </c>
      <c r="G338" s="23" t="n">
        <v>0.428109174634346</v>
      </c>
      <c r="H338" s="24" t="n">
        <v>1.23028204610837</v>
      </c>
      <c r="I338" s="23" t="n">
        <v>0.445672088756573</v>
      </c>
      <c r="J338" s="24" t="n">
        <v>1.48980314293811</v>
      </c>
      <c r="K338" s="23" t="n">
        <v>0.222717591766051</v>
      </c>
      <c r="L338" s="11" t="str">
        <f aca="false">IF((E338&lt;0.05)&lt;&gt;(G338&lt;0.05),"Sí","No")</f>
        <v>No</v>
      </c>
    </row>
    <row r="339" customFormat="false" ht="15" hidden="false" customHeight="false" outlineLevel="0" collapsed="false">
      <c r="A339" s="11" t="s">
        <v>123</v>
      </c>
      <c r="B339" s="11" t="s">
        <v>124</v>
      </c>
      <c r="C339" s="11" t="s">
        <v>40</v>
      </c>
      <c r="D339" s="24" t="n">
        <v>1.26805182473744</v>
      </c>
      <c r="E339" s="23" t="n">
        <v>0.376732136338359</v>
      </c>
      <c r="F339" s="24" t="n">
        <v>1.21896236501447</v>
      </c>
      <c r="G339" s="23" t="n">
        <v>0.398044569657816</v>
      </c>
      <c r="H339" s="24" t="n">
        <v>1.35433105608687</v>
      </c>
      <c r="I339" s="23" t="n">
        <v>0.349342600218491</v>
      </c>
      <c r="J339" s="24" t="n">
        <v>1.24722747170406</v>
      </c>
      <c r="K339" s="23" t="n">
        <v>0.323258498156015</v>
      </c>
      <c r="L339" s="11" t="str">
        <f aca="false">IF((E339&lt;0.05)&lt;&gt;(G339&lt;0.05),"Sí","No")</f>
        <v>No</v>
      </c>
    </row>
    <row r="340" customFormat="false" ht="15" hidden="false" customHeight="false" outlineLevel="0" collapsed="false">
      <c r="A340" s="11" t="s">
        <v>123</v>
      </c>
      <c r="B340" s="11" t="s">
        <v>124</v>
      </c>
      <c r="C340" s="11" t="s">
        <v>41</v>
      </c>
      <c r="D340" s="24" t="n">
        <v>-1.56836699923987</v>
      </c>
      <c r="E340" s="23" t="n">
        <v>0.486585607037575</v>
      </c>
      <c r="F340" s="24" t="n">
        <v>-1.66733868875052</v>
      </c>
      <c r="G340" s="23" t="n">
        <v>0.460220583928328</v>
      </c>
      <c r="H340" s="24" t="n">
        <v>-1.67852441976337</v>
      </c>
      <c r="I340" s="23" t="n">
        <v>0.463362964403779</v>
      </c>
      <c r="J340" s="24" t="n">
        <v>-0.463295409568956</v>
      </c>
      <c r="K340" s="23" t="n">
        <v>0.79860297772278</v>
      </c>
      <c r="L340" s="11" t="str">
        <f aca="false">IF((E340&lt;0.05)&lt;&gt;(G340&lt;0.05),"Sí","No")</f>
        <v>No</v>
      </c>
    </row>
    <row r="341" customFormat="false" ht="15" hidden="false" customHeight="false" outlineLevel="0" collapsed="false">
      <c r="A341" s="11" t="s">
        <v>123</v>
      </c>
      <c r="B341" s="11" t="s">
        <v>124</v>
      </c>
      <c r="C341" s="11" t="s">
        <v>42</v>
      </c>
      <c r="D341" s="24" t="n">
        <v>-3.94214791961465</v>
      </c>
      <c r="E341" s="23" t="n">
        <v>0.0055407487001054</v>
      </c>
      <c r="F341" s="24" t="n">
        <v>-3.99874713922129</v>
      </c>
      <c r="G341" s="23" t="n">
        <v>0.00508744595854533</v>
      </c>
      <c r="H341" s="24" t="n">
        <v>-3.82747447415203</v>
      </c>
      <c r="I341" s="23" t="n">
        <v>0.00744749095922936</v>
      </c>
      <c r="J341" s="24" t="n">
        <v>-3.93798647900958</v>
      </c>
      <c r="K341" s="23" t="n">
        <v>0.00012722314474508</v>
      </c>
      <c r="L341" s="11" t="str">
        <f aca="false">IF((E341&lt;0.05)&lt;&gt;(G341&lt;0.05),"Sí","No")</f>
        <v>No</v>
      </c>
    </row>
    <row r="342" customFormat="false" ht="15" hidden="false" customHeight="false" outlineLevel="0" collapsed="false">
      <c r="A342" s="11" t="s">
        <v>125</v>
      </c>
      <c r="B342" s="11" t="s">
        <v>126</v>
      </c>
      <c r="C342" s="11" t="s">
        <v>33</v>
      </c>
      <c r="D342" s="24" t="n">
        <v>-1.1829831406677</v>
      </c>
      <c r="E342" s="23" t="n">
        <v>0.103836733339887</v>
      </c>
      <c r="F342" s="24" t="n">
        <v>-1.18533890833544</v>
      </c>
      <c r="G342" s="23" t="n">
        <v>0.104845054798374</v>
      </c>
      <c r="H342" s="24" t="n">
        <v>-1.16912982501654</v>
      </c>
      <c r="I342" s="23" t="n">
        <v>0.111034349493785</v>
      </c>
      <c r="J342" s="24" t="n">
        <v>-1.30695182153259</v>
      </c>
      <c r="K342" s="23" t="n">
        <v>0.0585453010659233</v>
      </c>
      <c r="L342" s="11" t="str">
        <f aca="false">IF((E342&lt;0.05)&lt;&gt;(G342&lt;0.05),"Sí","No")</f>
        <v>No</v>
      </c>
    </row>
    <row r="343" customFormat="false" ht="15" hidden="false" customHeight="false" outlineLevel="0" collapsed="false">
      <c r="A343" s="11" t="s">
        <v>125</v>
      </c>
      <c r="B343" s="11" t="s">
        <v>126</v>
      </c>
      <c r="C343" s="11" t="s">
        <v>34</v>
      </c>
      <c r="D343" s="24" t="n">
        <v>0.836695871987679</v>
      </c>
      <c r="E343" s="23" t="n">
        <v>0.314596286434307</v>
      </c>
      <c r="F343" s="24" t="n">
        <v>0.80016809264578</v>
      </c>
      <c r="G343" s="23" t="n">
        <v>0.338168500232002</v>
      </c>
      <c r="H343" s="24" t="n">
        <v>0.868702934444067</v>
      </c>
      <c r="I343" s="23" t="n">
        <v>0.297359732444674</v>
      </c>
      <c r="J343" s="24" t="n">
        <v>0.8733420172317</v>
      </c>
      <c r="K343" s="23" t="n">
        <v>0.196927924052899</v>
      </c>
      <c r="L343" s="11" t="str">
        <f aca="false">IF((E343&lt;0.05)&lt;&gt;(G343&lt;0.05),"Sí","No")</f>
        <v>No</v>
      </c>
    </row>
    <row r="344" customFormat="false" ht="15" hidden="false" customHeight="false" outlineLevel="0" collapsed="false">
      <c r="A344" s="11" t="s">
        <v>125</v>
      </c>
      <c r="B344" s="11" t="s">
        <v>126</v>
      </c>
      <c r="C344" s="11" t="s">
        <v>35</v>
      </c>
      <c r="D344" s="24" t="n">
        <v>0.586263420341977</v>
      </c>
      <c r="E344" s="23" t="n">
        <v>0.399575959372018</v>
      </c>
      <c r="F344" s="24" t="n">
        <v>0.588021209341456</v>
      </c>
      <c r="G344" s="23" t="n">
        <v>0.404463757468504</v>
      </c>
      <c r="H344" s="24" t="n">
        <v>0.619124081332544</v>
      </c>
      <c r="I344" s="23" t="n">
        <v>0.376566203577638</v>
      </c>
      <c r="J344" s="24" t="n">
        <v>0.741800834893015</v>
      </c>
      <c r="K344" s="23" t="n">
        <v>0.242137931756628</v>
      </c>
      <c r="L344" s="11" t="str">
        <f aca="false">IF((E344&lt;0.05)&lt;&gt;(G344&lt;0.05),"Sí","No")</f>
        <v>No</v>
      </c>
    </row>
    <row r="345" customFormat="false" ht="15" hidden="false" customHeight="false" outlineLevel="0" collapsed="false">
      <c r="A345" s="11" t="s">
        <v>125</v>
      </c>
      <c r="B345" s="11" t="s">
        <v>126</v>
      </c>
      <c r="C345" s="11" t="s">
        <v>36</v>
      </c>
      <c r="D345" s="24" t="n">
        <v>-0.24721295453895</v>
      </c>
      <c r="E345" s="23" t="n">
        <v>0.793544943990723</v>
      </c>
      <c r="F345" s="24" t="n">
        <v>-0.287791602596397</v>
      </c>
      <c r="G345" s="23" t="n">
        <v>0.761307889000393</v>
      </c>
      <c r="H345" s="24" t="n">
        <v>-0.302185249159517</v>
      </c>
      <c r="I345" s="23" t="n">
        <v>0.758721805986001</v>
      </c>
      <c r="J345" s="24" t="n">
        <v>0.49043564961329</v>
      </c>
      <c r="K345" s="23" t="n">
        <v>0.470560723122012</v>
      </c>
      <c r="L345" s="11" t="str">
        <f aca="false">IF((E345&lt;0.05)&lt;&gt;(G345&lt;0.05),"Sí","No")</f>
        <v>No</v>
      </c>
    </row>
    <row r="346" customFormat="false" ht="15" hidden="false" customHeight="false" outlineLevel="0" collapsed="false">
      <c r="A346" s="11" t="s">
        <v>125</v>
      </c>
      <c r="B346" s="11" t="s">
        <v>126</v>
      </c>
      <c r="C346" s="11" t="s">
        <v>37</v>
      </c>
      <c r="D346" s="24" t="n">
        <v>2.00153535317535</v>
      </c>
      <c r="E346" s="23" t="n">
        <v>0.0135380497975299</v>
      </c>
      <c r="F346" s="24" t="n">
        <v>1.98863622811015</v>
      </c>
      <c r="G346" s="23" t="n">
        <v>0.0149787743867534</v>
      </c>
      <c r="H346" s="24" t="n">
        <v>2.0332195809245</v>
      </c>
      <c r="I346" s="23" t="n">
        <v>0.0124212593976364</v>
      </c>
      <c r="J346" s="24" t="n">
        <v>1.73091476127523</v>
      </c>
      <c r="K346" s="23" t="n">
        <v>0.0344974504290355</v>
      </c>
      <c r="L346" s="11" t="str">
        <f aca="false">IF((E346&lt;0.05)&lt;&gt;(G346&lt;0.05),"Sí","No")</f>
        <v>No</v>
      </c>
    </row>
    <row r="347" customFormat="false" ht="15" hidden="false" customHeight="false" outlineLevel="0" collapsed="false">
      <c r="A347" s="11" t="s">
        <v>125</v>
      </c>
      <c r="B347" s="11" t="s">
        <v>126</v>
      </c>
      <c r="C347" s="11" t="s">
        <v>38</v>
      </c>
      <c r="D347" s="24" t="n">
        <v>0.49977648460628</v>
      </c>
      <c r="E347" s="23" t="n">
        <v>0.552289198441013</v>
      </c>
      <c r="F347" s="24" t="n">
        <v>0.465878762757479</v>
      </c>
      <c r="G347" s="23" t="n">
        <v>0.581122120356931</v>
      </c>
      <c r="H347" s="24" t="n">
        <v>0.522474440235203</v>
      </c>
      <c r="I347" s="23" t="n">
        <v>0.536978003466219</v>
      </c>
      <c r="J347" s="24" t="n">
        <v>0.512149712694773</v>
      </c>
      <c r="K347" s="23" t="n">
        <v>0.592907054960256</v>
      </c>
      <c r="L347" s="11" t="str">
        <f aca="false">IF((E347&lt;0.05)&lt;&gt;(G347&lt;0.05),"Sí","No")</f>
        <v>No</v>
      </c>
    </row>
    <row r="348" customFormat="false" ht="15" hidden="false" customHeight="false" outlineLevel="0" collapsed="false">
      <c r="A348" s="11" t="s">
        <v>125</v>
      </c>
      <c r="B348" s="11" t="s">
        <v>126</v>
      </c>
      <c r="C348" s="11" t="s">
        <v>39</v>
      </c>
      <c r="D348" s="24" t="n">
        <v>0.694495617970703</v>
      </c>
      <c r="E348" s="23" t="n">
        <v>0.20449047602349</v>
      </c>
      <c r="F348" s="24" t="n">
        <v>0.627152204830542</v>
      </c>
      <c r="G348" s="23" t="n">
        <v>0.254605009256275</v>
      </c>
      <c r="H348" s="24" t="n">
        <v>0.70711145839842</v>
      </c>
      <c r="I348" s="23" t="n">
        <v>0.200232064364846</v>
      </c>
      <c r="J348" s="24" t="n">
        <v>0.495653018501597</v>
      </c>
      <c r="K348" s="23" t="n">
        <v>0.392325873436772</v>
      </c>
      <c r="L348" s="11" t="str">
        <f aca="false">IF((E348&lt;0.05)&lt;&gt;(G348&lt;0.05),"Sí","No")</f>
        <v>No</v>
      </c>
    </row>
    <row r="349" customFormat="false" ht="15" hidden="false" customHeight="false" outlineLevel="0" collapsed="false">
      <c r="A349" s="11" t="s">
        <v>125</v>
      </c>
      <c r="B349" s="11" t="s">
        <v>126</v>
      </c>
      <c r="C349" s="11" t="s">
        <v>40</v>
      </c>
      <c r="D349" s="24" t="n">
        <v>1.21232118389691</v>
      </c>
      <c r="E349" s="23" t="n">
        <v>0.0550750447401539</v>
      </c>
      <c r="F349" s="24" t="n">
        <v>1.18210457483761</v>
      </c>
      <c r="G349" s="23" t="n">
        <v>0.0640295579075485</v>
      </c>
      <c r="H349" s="24" t="n">
        <v>1.24272230066842</v>
      </c>
      <c r="I349" s="23" t="n">
        <v>0.0504551357057184</v>
      </c>
      <c r="J349" s="24" t="n">
        <v>1.07957692346423</v>
      </c>
      <c r="K349" s="23" t="n">
        <v>0.105209504183269</v>
      </c>
      <c r="L349" s="11" t="str">
        <f aca="false">IF((E349&lt;0.05)&lt;&gt;(G349&lt;0.05),"Sí","No")</f>
        <v>No</v>
      </c>
    </row>
    <row r="350" customFormat="false" ht="15" hidden="false" customHeight="false" outlineLevel="0" collapsed="false">
      <c r="A350" s="11" t="s">
        <v>125</v>
      </c>
      <c r="B350" s="11" t="s">
        <v>126</v>
      </c>
      <c r="C350" s="11" t="s">
        <v>41</v>
      </c>
      <c r="D350" s="24" t="n">
        <v>-2.04522418747275</v>
      </c>
      <c r="E350" s="23" t="n">
        <v>0.095422647716461</v>
      </c>
      <c r="F350" s="24" t="n">
        <v>-2.10011764343383</v>
      </c>
      <c r="G350" s="23" t="n">
        <v>0.0873145081719646</v>
      </c>
      <c r="H350" s="24" t="n">
        <v>-2.09557039549208</v>
      </c>
      <c r="I350" s="23" t="n">
        <v>0.0953635344545561</v>
      </c>
      <c r="J350" s="24" t="n">
        <v>-1.20377433131108</v>
      </c>
      <c r="K350" s="23" t="n">
        <v>0.149359097577982</v>
      </c>
      <c r="L350" s="11" t="str">
        <f aca="false">IF((E350&lt;0.05)&lt;&gt;(G350&lt;0.05),"Sí","No")</f>
        <v>No</v>
      </c>
    </row>
    <row r="351" customFormat="false" ht="15" hidden="false" customHeight="false" outlineLevel="0" collapsed="false">
      <c r="A351" s="11" t="s">
        <v>125</v>
      </c>
      <c r="B351" s="11" t="s">
        <v>126</v>
      </c>
      <c r="C351" s="11" t="s">
        <v>42</v>
      </c>
      <c r="D351" s="24" t="n">
        <v>-2.29173636430744</v>
      </c>
      <c r="E351" s="23" t="n">
        <v>0.0103892367916237</v>
      </c>
      <c r="F351" s="24" t="n">
        <v>-2.29526868665911</v>
      </c>
      <c r="G351" s="23" t="n">
        <v>0.0106678378556107</v>
      </c>
      <c r="H351" s="24" t="n">
        <v>-2.27526043395277</v>
      </c>
      <c r="I351" s="23" t="n">
        <v>0.0114959864809654</v>
      </c>
      <c r="J351" s="24" t="n">
        <v>-2.40841197458817</v>
      </c>
      <c r="K351" s="23" t="n">
        <v>0.000454896795782307</v>
      </c>
      <c r="L351" s="11" t="str">
        <f aca="false">IF((E351&lt;0.05)&lt;&gt;(G351&lt;0.05),"Sí","No")</f>
        <v>No</v>
      </c>
    </row>
    <row r="352" customFormat="false" ht="15" hidden="false" customHeight="false" outlineLevel="0" collapsed="false">
      <c r="A352" s="11" t="s">
        <v>127</v>
      </c>
      <c r="B352" s="11" t="s">
        <v>128</v>
      </c>
      <c r="C352" s="11" t="s">
        <v>33</v>
      </c>
      <c r="D352" s="24" t="n">
        <v>1.74649818685047</v>
      </c>
      <c r="E352" s="23" t="n">
        <v>0.187949315473046</v>
      </c>
      <c r="F352" s="24" t="n">
        <v>1.7265361893134</v>
      </c>
      <c r="G352" s="23" t="n">
        <v>0.194386751284387</v>
      </c>
      <c r="H352" s="24" t="n">
        <v>1.77198147625904</v>
      </c>
      <c r="I352" s="23" t="n">
        <v>0.184158687214045</v>
      </c>
      <c r="J352" s="24" t="n">
        <v>2.39587977742404</v>
      </c>
      <c r="K352" s="23" t="n">
        <v>0.0304959690688575</v>
      </c>
      <c r="L352" s="11" t="str">
        <f aca="false">IF((E352&lt;0.05)&lt;&gt;(G352&lt;0.05),"Sí","No")</f>
        <v>No</v>
      </c>
    </row>
    <row r="353" customFormat="false" ht="15" hidden="false" customHeight="false" outlineLevel="0" collapsed="false">
      <c r="A353" s="11" t="s">
        <v>127</v>
      </c>
      <c r="B353" s="11" t="s">
        <v>128</v>
      </c>
      <c r="C353" s="11" t="s">
        <v>34</v>
      </c>
      <c r="D353" s="24" t="n">
        <v>-0.001155158347378</v>
      </c>
      <c r="E353" s="23" t="n">
        <v>0.999491646303946</v>
      </c>
      <c r="F353" s="24" t="n">
        <v>-0.0456762848098668</v>
      </c>
      <c r="G353" s="23" t="n">
        <v>0.979929298278943</v>
      </c>
      <c r="H353" s="24" t="n">
        <v>0.0477445282884276</v>
      </c>
      <c r="I353" s="23" t="n">
        <v>0.979005731993536</v>
      </c>
      <c r="J353" s="24" t="n">
        <v>0.287378870821018</v>
      </c>
      <c r="K353" s="23" t="n">
        <v>0.790981816982821</v>
      </c>
      <c r="L353" s="11" t="str">
        <f aca="false">IF((E353&lt;0.05)&lt;&gt;(G353&lt;0.05),"Sí","No")</f>
        <v>No</v>
      </c>
    </row>
    <row r="354" customFormat="false" ht="15" hidden="false" customHeight="false" outlineLevel="0" collapsed="false">
      <c r="A354" s="11" t="s">
        <v>127</v>
      </c>
      <c r="B354" s="11" t="s">
        <v>128</v>
      </c>
      <c r="C354" s="11" t="s">
        <v>35</v>
      </c>
      <c r="D354" s="24" t="n">
        <v>1.45617210956625</v>
      </c>
      <c r="E354" s="23" t="n">
        <v>0.0679619264256009</v>
      </c>
      <c r="F354" s="24" t="n">
        <v>1.49655098698306</v>
      </c>
      <c r="G354" s="23" t="n">
        <v>0.065911173922308</v>
      </c>
      <c r="H354" s="24" t="n">
        <v>1.51350159459073</v>
      </c>
      <c r="I354" s="23" t="n">
        <v>0.0594255257721916</v>
      </c>
      <c r="J354" s="24" t="n">
        <v>1.36421810286089</v>
      </c>
      <c r="K354" s="23" t="n">
        <v>0.0523738631443359</v>
      </c>
      <c r="L354" s="11" t="str">
        <f aca="false">IF((E354&lt;0.05)&lt;&gt;(G354&lt;0.05),"Sí","No")</f>
        <v>No</v>
      </c>
    </row>
    <row r="355" customFormat="false" ht="15" hidden="false" customHeight="false" outlineLevel="0" collapsed="false">
      <c r="A355" s="11" t="s">
        <v>127</v>
      </c>
      <c r="B355" s="11" t="s">
        <v>128</v>
      </c>
      <c r="C355" s="11" t="s">
        <v>36</v>
      </c>
      <c r="D355" s="24" t="n">
        <v>0.199882990135353</v>
      </c>
      <c r="E355" s="23" t="n">
        <v>0.844298580134008</v>
      </c>
      <c r="F355" s="24" t="n">
        <v>0.161213406533843</v>
      </c>
      <c r="G355" s="23" t="n">
        <v>0.874993313236199</v>
      </c>
      <c r="H355" s="24" t="n">
        <v>0.162633595843194</v>
      </c>
      <c r="I355" s="23" t="n">
        <v>0.877250187447921</v>
      </c>
      <c r="J355" s="24" t="n">
        <v>0.442924118576575</v>
      </c>
      <c r="K355" s="23" t="n">
        <v>0.580264893163093</v>
      </c>
      <c r="L355" s="11" t="str">
        <f aca="false">IF((E355&lt;0.05)&lt;&gt;(G355&lt;0.05),"Sí","No")</f>
        <v>No</v>
      </c>
    </row>
    <row r="356" customFormat="false" ht="15" hidden="false" customHeight="false" outlineLevel="0" collapsed="false">
      <c r="A356" s="11" t="s">
        <v>127</v>
      </c>
      <c r="B356" s="11" t="s">
        <v>128</v>
      </c>
      <c r="C356" s="11" t="s">
        <v>37</v>
      </c>
      <c r="D356" s="24" t="n">
        <v>-0.585829666629533</v>
      </c>
      <c r="E356" s="23" t="n">
        <v>0.678392987038295</v>
      </c>
      <c r="F356" s="24" t="n">
        <v>-0.669161723047636</v>
      </c>
      <c r="G356" s="23" t="n">
        <v>0.636319408975437</v>
      </c>
      <c r="H356" s="24" t="n">
        <v>-0.613153857143537</v>
      </c>
      <c r="I356" s="23" t="n">
        <v>0.669721340962152</v>
      </c>
      <c r="J356" s="24" t="n">
        <v>0.945345358161913</v>
      </c>
      <c r="K356" s="23" t="n">
        <v>0.310050345046195</v>
      </c>
      <c r="L356" s="11" t="str">
        <f aca="false">IF((E356&lt;0.05)&lt;&gt;(G356&lt;0.05),"Sí","No")</f>
        <v>No</v>
      </c>
    </row>
    <row r="357" customFormat="false" ht="15" hidden="false" customHeight="false" outlineLevel="0" collapsed="false">
      <c r="A357" s="11" t="s">
        <v>127</v>
      </c>
      <c r="B357" s="11" t="s">
        <v>128</v>
      </c>
      <c r="C357" s="11" t="s">
        <v>38</v>
      </c>
      <c r="D357" s="24" t="n">
        <v>-0.151447206786026</v>
      </c>
      <c r="E357" s="23" t="n">
        <v>0.917755569358206</v>
      </c>
      <c r="F357" s="24" t="n">
        <v>-0.187039151741633</v>
      </c>
      <c r="G357" s="23" t="n">
        <v>0.89874868119496</v>
      </c>
      <c r="H357" s="24" t="n">
        <v>-0.146627744393112</v>
      </c>
      <c r="I357" s="23" t="n">
        <v>0.920958998376443</v>
      </c>
      <c r="J357" s="24" t="n">
        <v>-0.753824114679084</v>
      </c>
      <c r="K357" s="23" t="n">
        <v>0.611624275134286</v>
      </c>
      <c r="L357" s="11" t="str">
        <f aca="false">IF((E357&lt;0.05)&lt;&gt;(G357&lt;0.05),"Sí","No")</f>
        <v>No</v>
      </c>
    </row>
    <row r="358" customFormat="false" ht="15" hidden="false" customHeight="false" outlineLevel="0" collapsed="false">
      <c r="A358" s="11" t="s">
        <v>127</v>
      </c>
      <c r="B358" s="11" t="s">
        <v>128</v>
      </c>
      <c r="C358" s="11" t="s">
        <v>39</v>
      </c>
      <c r="D358" s="24" t="n">
        <v>-0.317890205537863</v>
      </c>
      <c r="E358" s="23" t="n">
        <v>0.620471735629663</v>
      </c>
      <c r="F358" s="24" t="n">
        <v>-0.406140012507615</v>
      </c>
      <c r="G358" s="23" t="n">
        <v>0.529874688155847</v>
      </c>
      <c r="H358" s="24" t="n">
        <v>-0.335803579462988</v>
      </c>
      <c r="I358" s="23" t="n">
        <v>0.611665358431039</v>
      </c>
      <c r="J358" s="24" t="n">
        <v>-0.802283234503595</v>
      </c>
      <c r="K358" s="23" t="n">
        <v>0.205841750865162</v>
      </c>
      <c r="L358" s="11" t="str">
        <f aca="false">IF((E358&lt;0.05)&lt;&gt;(G358&lt;0.05),"Sí","No")</f>
        <v>No</v>
      </c>
    </row>
    <row r="359" customFormat="false" ht="15" hidden="false" customHeight="false" outlineLevel="0" collapsed="false">
      <c r="A359" s="11" t="s">
        <v>127</v>
      </c>
      <c r="B359" s="11" t="s">
        <v>128</v>
      </c>
      <c r="C359" s="11" t="s">
        <v>40</v>
      </c>
      <c r="D359" s="24" t="n">
        <v>1.31310731830144</v>
      </c>
      <c r="E359" s="23" t="n">
        <v>0.119882283928587</v>
      </c>
      <c r="F359" s="24" t="n">
        <v>1.26286926820843</v>
      </c>
      <c r="G359" s="23" t="n">
        <v>0.138180572582112</v>
      </c>
      <c r="H359" s="24" t="n">
        <v>1.35284257999161</v>
      </c>
      <c r="I359" s="23" t="n">
        <v>0.111884171224587</v>
      </c>
      <c r="J359" s="24" t="n">
        <v>0.754698332883911</v>
      </c>
      <c r="K359" s="23" t="n">
        <v>0.358198776398842</v>
      </c>
      <c r="L359" s="11" t="str">
        <f aca="false">IF((E359&lt;0.05)&lt;&gt;(G359&lt;0.05),"Sí","No")</f>
        <v>No</v>
      </c>
    </row>
    <row r="360" customFormat="false" ht="15" hidden="false" customHeight="false" outlineLevel="0" collapsed="false">
      <c r="A360" s="11" t="s">
        <v>127</v>
      </c>
      <c r="B360" s="11" t="s">
        <v>128</v>
      </c>
      <c r="C360" s="11" t="s">
        <v>41</v>
      </c>
      <c r="D360" s="24" t="n">
        <v>-2.4594513711531</v>
      </c>
      <c r="E360" s="23" t="n">
        <v>0.0683318913183906</v>
      </c>
      <c r="F360" s="24" t="n">
        <v>-2.53472067859409</v>
      </c>
      <c r="G360" s="23" t="n">
        <v>0.0609691174481599</v>
      </c>
      <c r="H360" s="24" t="n">
        <v>-2.50867963483238</v>
      </c>
      <c r="I360" s="23" t="n">
        <v>0.0693437476536782</v>
      </c>
      <c r="J360" s="24" t="n">
        <v>-2.08095837294986</v>
      </c>
      <c r="K360" s="23" t="n">
        <v>0.0345437958225778</v>
      </c>
      <c r="L360" s="11" t="str">
        <f aca="false">IF((E360&lt;0.05)&lt;&gt;(G360&lt;0.05),"Sí","No")</f>
        <v>No</v>
      </c>
    </row>
    <row r="361" customFormat="false" ht="15" hidden="false" customHeight="false" outlineLevel="0" collapsed="false">
      <c r="A361" s="11" t="s">
        <v>127</v>
      </c>
      <c r="B361" s="11" t="s">
        <v>128</v>
      </c>
      <c r="C361" s="11" t="s">
        <v>42</v>
      </c>
      <c r="D361" s="24" t="n">
        <v>-0.961358975525706</v>
      </c>
      <c r="E361" s="23" t="n">
        <v>0.116379660233279</v>
      </c>
      <c r="F361" s="24" t="n">
        <v>-1.02302583870615</v>
      </c>
      <c r="G361" s="23" t="n">
        <v>0.0984209681809044</v>
      </c>
      <c r="H361" s="24" t="n">
        <v>-0.913899150038893</v>
      </c>
      <c r="I361" s="23" t="n">
        <v>0.1392458347417</v>
      </c>
      <c r="J361" s="24" t="n">
        <v>-2.27889306392703</v>
      </c>
      <c r="K361" s="23" t="n">
        <v>0.00155513000229855</v>
      </c>
      <c r="L361" s="11" t="str">
        <f aca="false">IF((E361&lt;0.05)&lt;&gt;(G361&lt;0.05),"Sí","No")</f>
        <v>No</v>
      </c>
    </row>
    <row r="362" customFormat="false" ht="15" hidden="false" customHeight="false" outlineLevel="0" collapsed="false">
      <c r="A362" s="11" t="s">
        <v>129</v>
      </c>
      <c r="B362" s="11" t="s">
        <v>130</v>
      </c>
      <c r="C362" s="11" t="s">
        <v>33</v>
      </c>
      <c r="D362" s="24" t="n">
        <v>0.142749749576306</v>
      </c>
      <c r="E362" s="23" t="n">
        <v>0.948693939958344</v>
      </c>
      <c r="F362" s="24" t="n">
        <v>0.28196169845276</v>
      </c>
      <c r="G362" s="23" t="n">
        <v>0.899601817501246</v>
      </c>
      <c r="H362" s="24" t="n">
        <v>-0.0984313790133529</v>
      </c>
      <c r="I362" s="23" t="n">
        <v>0.964132127258692</v>
      </c>
      <c r="J362" s="24" t="n">
        <v>-0.733757876186833</v>
      </c>
      <c r="K362" s="23" t="n">
        <v>0.694184944359257</v>
      </c>
      <c r="L362" s="11" t="str">
        <f aca="false">IF((E362&lt;0.05)&lt;&gt;(G362&lt;0.05),"Sí","No")</f>
        <v>No</v>
      </c>
    </row>
    <row r="363" customFormat="false" ht="15" hidden="false" customHeight="false" outlineLevel="0" collapsed="false">
      <c r="A363" s="11" t="s">
        <v>129</v>
      </c>
      <c r="B363" s="11" t="s">
        <v>130</v>
      </c>
      <c r="C363" s="11" t="s">
        <v>34</v>
      </c>
      <c r="D363" s="24" t="n">
        <v>3.86852549076478</v>
      </c>
      <c r="E363" s="23" t="n">
        <v>0.0539065479058799</v>
      </c>
      <c r="F363" s="24" t="n">
        <v>3.85334570428112</v>
      </c>
      <c r="G363" s="23" t="n">
        <v>0.057250002348764</v>
      </c>
      <c r="H363" s="24" t="n">
        <v>3.77733955344807</v>
      </c>
      <c r="I363" s="23" t="n">
        <v>0.0555797886861333</v>
      </c>
      <c r="J363" s="24" t="n">
        <v>2.45391853486694</v>
      </c>
      <c r="K363" s="23" t="n">
        <v>0.214958152155292</v>
      </c>
      <c r="L363" s="11" t="str">
        <f aca="false">IF((E363&lt;0.05)&lt;&gt;(G363&lt;0.05),"Sí","No")</f>
        <v>No</v>
      </c>
    </row>
    <row r="364" customFormat="false" ht="15" hidden="false" customHeight="false" outlineLevel="0" collapsed="false">
      <c r="A364" s="11" t="s">
        <v>129</v>
      </c>
      <c r="B364" s="11" t="s">
        <v>130</v>
      </c>
      <c r="C364" s="11" t="s">
        <v>35</v>
      </c>
      <c r="D364" s="24" t="n">
        <v>2.58850091784555</v>
      </c>
      <c r="E364" s="23" t="n">
        <v>0.182062133062119</v>
      </c>
      <c r="F364" s="24" t="n">
        <v>2.74158819466543</v>
      </c>
      <c r="G364" s="23" t="n">
        <v>0.165714170769046</v>
      </c>
      <c r="H364" s="24" t="n">
        <v>2.46018825919147</v>
      </c>
      <c r="I364" s="23" t="n">
        <v>0.195040489438003</v>
      </c>
      <c r="J364" s="24" t="n">
        <v>2.86503206866319</v>
      </c>
      <c r="K364" s="23" t="n">
        <v>0.0660779498679592</v>
      </c>
      <c r="L364" s="11" t="str">
        <f aca="false">IF((E364&lt;0.05)&lt;&gt;(G364&lt;0.05),"Sí","No")</f>
        <v>No</v>
      </c>
    </row>
    <row r="365" customFormat="false" ht="15" hidden="false" customHeight="false" outlineLevel="0" collapsed="false">
      <c r="A365" s="11" t="s">
        <v>129</v>
      </c>
      <c r="B365" s="11" t="s">
        <v>130</v>
      </c>
      <c r="C365" s="11" t="s">
        <v>36</v>
      </c>
      <c r="D365" s="24" t="n">
        <v>-1.71724665894205</v>
      </c>
      <c r="E365" s="23" t="n">
        <v>0.407851548639793</v>
      </c>
      <c r="F365" s="24" t="n">
        <v>-1.71069126463739</v>
      </c>
      <c r="G365" s="23" t="n">
        <v>0.416491330913656</v>
      </c>
      <c r="H365" s="24" t="n">
        <v>-2.44791720358976</v>
      </c>
      <c r="I365" s="23" t="n">
        <v>0.242337841837471</v>
      </c>
      <c r="J365" s="24" t="n">
        <v>-0.483274370983429</v>
      </c>
      <c r="K365" s="23" t="n">
        <v>0.760507919654127</v>
      </c>
      <c r="L365" s="11" t="str">
        <f aca="false">IF((E365&lt;0.05)&lt;&gt;(G365&lt;0.05),"Sí","No")</f>
        <v>No</v>
      </c>
    </row>
    <row r="366" customFormat="false" ht="15" hidden="false" customHeight="false" outlineLevel="0" collapsed="false">
      <c r="A366" s="11" t="s">
        <v>129</v>
      </c>
      <c r="B366" s="11" t="s">
        <v>130</v>
      </c>
      <c r="C366" s="11" t="s">
        <v>37</v>
      </c>
      <c r="D366" s="24" t="n">
        <v>-4.65744575023998</v>
      </c>
      <c r="E366" s="23" t="n">
        <v>0.188113496277866</v>
      </c>
      <c r="F366" s="24" t="n">
        <v>-4.74482359287628</v>
      </c>
      <c r="G366" s="23" t="n">
        <v>0.18069724438124</v>
      </c>
      <c r="H366" s="24" t="n">
        <v>-2.46652229349449</v>
      </c>
      <c r="I366" s="23" t="n">
        <v>0.298563304980833</v>
      </c>
      <c r="J366" s="24" t="n">
        <v>-0.704101667539469</v>
      </c>
      <c r="K366" s="23" t="n">
        <v>0.689107384628264</v>
      </c>
      <c r="L366" s="11" t="str">
        <f aca="false">IF((E366&lt;0.05)&lt;&gt;(G366&lt;0.05),"Sí","No")</f>
        <v>No</v>
      </c>
    </row>
    <row r="367" customFormat="false" ht="15" hidden="false" customHeight="false" outlineLevel="0" collapsed="false">
      <c r="A367" s="11" t="s">
        <v>129</v>
      </c>
      <c r="B367" s="11" t="s">
        <v>130</v>
      </c>
      <c r="C367" s="11" t="s">
        <v>38</v>
      </c>
      <c r="D367" s="24" t="n">
        <v>1.81972757104497</v>
      </c>
      <c r="E367" s="23" t="n">
        <v>0.493240596972096</v>
      </c>
      <c r="F367" s="24" t="n">
        <v>1.83928530729965</v>
      </c>
      <c r="G367" s="23" t="n">
        <v>0.491150240126394</v>
      </c>
      <c r="H367" s="24" t="n">
        <v>1.60857348396947</v>
      </c>
      <c r="I367" s="23" t="n">
        <v>0.543061302555866</v>
      </c>
      <c r="J367" s="24" t="n">
        <v>1.06630822314511</v>
      </c>
      <c r="K367" s="23" t="n">
        <v>0.648027124886528</v>
      </c>
      <c r="L367" s="11" t="str">
        <f aca="false">IF((E367&lt;0.05)&lt;&gt;(G367&lt;0.05),"Sí","No")</f>
        <v>No</v>
      </c>
    </row>
    <row r="368" customFormat="false" ht="15" hidden="false" customHeight="false" outlineLevel="0" collapsed="false">
      <c r="A368" s="11" t="s">
        <v>129</v>
      </c>
      <c r="B368" s="11" t="s">
        <v>130</v>
      </c>
      <c r="C368" s="11" t="s">
        <v>39</v>
      </c>
      <c r="D368" s="24" t="n">
        <v>3.45684543535022</v>
      </c>
      <c r="E368" s="23" t="n">
        <v>0.0385975421308234</v>
      </c>
      <c r="F368" s="24" t="n">
        <v>3.338497875512</v>
      </c>
      <c r="G368" s="23" t="n">
        <v>0.0485121723392119</v>
      </c>
      <c r="H368" s="24" t="n">
        <v>2.97967738487513</v>
      </c>
      <c r="I368" s="23" t="n">
        <v>0.0717877978589381</v>
      </c>
      <c r="J368" s="24" t="n">
        <v>2.81040572512362</v>
      </c>
      <c r="K368" s="23" t="n">
        <v>0.0495659285598103</v>
      </c>
      <c r="L368" s="11" t="str">
        <f aca="false">IF((E368&lt;0.05)&lt;&gt;(G368&lt;0.05),"Sí","No")</f>
        <v>No</v>
      </c>
    </row>
    <row r="369" customFormat="false" ht="15" hidden="false" customHeight="false" outlineLevel="0" collapsed="false">
      <c r="A369" s="11" t="s">
        <v>129</v>
      </c>
      <c r="B369" s="11" t="s">
        <v>130</v>
      </c>
      <c r="C369" s="11" t="s">
        <v>40</v>
      </c>
      <c r="D369" s="24" t="n">
        <v>2.93946608945164</v>
      </c>
      <c r="E369" s="23" t="n">
        <v>0.0799798382942217</v>
      </c>
      <c r="F369" s="24" t="n">
        <v>2.97105511433553</v>
      </c>
      <c r="G369" s="23" t="n">
        <v>0.0823772775445692</v>
      </c>
      <c r="H369" s="24" t="n">
        <v>2.75852711258943</v>
      </c>
      <c r="I369" s="23" t="n">
        <v>0.0927174180464395</v>
      </c>
      <c r="J369" s="24" t="n">
        <v>2.47356538818681</v>
      </c>
      <c r="K369" s="23" t="n">
        <v>0.0779252766614716</v>
      </c>
      <c r="L369" s="11" t="str">
        <f aca="false">IF((E369&lt;0.05)&lt;&gt;(G369&lt;0.05),"Sí","No")</f>
        <v>No</v>
      </c>
    </row>
    <row r="370" customFormat="false" ht="15" hidden="false" customHeight="false" outlineLevel="0" collapsed="false">
      <c r="A370" s="11" t="s">
        <v>129</v>
      </c>
      <c r="B370" s="11" t="s">
        <v>130</v>
      </c>
      <c r="C370" s="11" t="s">
        <v>41</v>
      </c>
      <c r="D370" s="24" t="n">
        <v>0.917430782324171</v>
      </c>
      <c r="E370" s="23" t="n">
        <v>0.647203908500262</v>
      </c>
      <c r="F370" s="24" t="n">
        <v>0.957852635006235</v>
      </c>
      <c r="G370" s="23" t="n">
        <v>0.637739190711085</v>
      </c>
      <c r="H370" s="24" t="n">
        <v>0.588918907192357</v>
      </c>
      <c r="I370" s="23" t="n">
        <v>0.766546291830068</v>
      </c>
      <c r="J370" s="24" t="n">
        <v>-3.64238143552369</v>
      </c>
      <c r="K370" s="23" t="n">
        <v>0.0675639624431718</v>
      </c>
      <c r="L370" s="11" t="str">
        <f aca="false">IF((E370&lt;0.05)&lt;&gt;(G370&lt;0.05),"Sí","No")</f>
        <v>No</v>
      </c>
    </row>
    <row r="371" customFormat="false" ht="15" hidden="false" customHeight="false" outlineLevel="0" collapsed="false">
      <c r="A371" s="11" t="s">
        <v>129</v>
      </c>
      <c r="B371" s="11" t="s">
        <v>130</v>
      </c>
      <c r="C371" s="11" t="s">
        <v>42</v>
      </c>
      <c r="D371" s="24" t="n">
        <v>-3.7648363252887</v>
      </c>
      <c r="E371" s="23" t="n">
        <v>0.0801728627221672</v>
      </c>
      <c r="F371" s="24" t="n">
        <v>-3.70883921853136</v>
      </c>
      <c r="G371" s="23" t="n">
        <v>0.0878825255357873</v>
      </c>
      <c r="H371" s="24" t="n">
        <v>-3.93044500751286</v>
      </c>
      <c r="I371" s="23" t="n">
        <v>0.0638533031962902</v>
      </c>
      <c r="J371" s="24" t="n">
        <v>-3.37558924544326</v>
      </c>
      <c r="K371" s="23" t="n">
        <v>0.0186822974546534</v>
      </c>
      <c r="L371" s="11" t="str">
        <f aca="false">IF((E371&lt;0.05)&lt;&gt;(G371&lt;0.05),"Sí","No")</f>
        <v>No</v>
      </c>
    </row>
    <row r="372" customFormat="false" ht="15" hidden="false" customHeight="false" outlineLevel="0" collapsed="false">
      <c r="A372" s="11" t="s">
        <v>131</v>
      </c>
      <c r="B372" s="11" t="s">
        <v>132</v>
      </c>
      <c r="C372" s="11" t="s">
        <v>33</v>
      </c>
      <c r="D372" s="24" t="n">
        <v>1.22030532386032</v>
      </c>
      <c r="E372" s="23" t="n">
        <v>0.10357833388795</v>
      </c>
      <c r="F372" s="24" t="n">
        <v>1.28822763291556</v>
      </c>
      <c r="G372" s="23" t="n">
        <v>0.0935196253185991</v>
      </c>
      <c r="H372" s="24" t="n">
        <v>1.20792009263292</v>
      </c>
      <c r="I372" s="23" t="n">
        <v>0.106289112298835</v>
      </c>
      <c r="J372" s="24" t="n">
        <v>1.07001637184133</v>
      </c>
      <c r="K372" s="23" t="n">
        <v>0.12185280811441</v>
      </c>
      <c r="L372" s="11" t="str">
        <f aca="false">IF((E372&lt;0.05)&lt;&gt;(G372&lt;0.05),"Sí","No")</f>
        <v>No</v>
      </c>
    </row>
    <row r="373" customFormat="false" ht="15" hidden="false" customHeight="false" outlineLevel="0" collapsed="false">
      <c r="A373" s="11" t="s">
        <v>131</v>
      </c>
      <c r="B373" s="11" t="s">
        <v>132</v>
      </c>
      <c r="C373" s="11" t="s">
        <v>34</v>
      </c>
      <c r="D373" s="24" t="n">
        <v>0.909377915796579</v>
      </c>
      <c r="E373" s="23" t="n">
        <v>0.131625370384614</v>
      </c>
      <c r="F373" s="24" t="n">
        <v>0.97549074165265</v>
      </c>
      <c r="G373" s="23" t="n">
        <v>0.119001415466498</v>
      </c>
      <c r="H373" s="24" t="n">
        <v>0.906694221543694</v>
      </c>
      <c r="I373" s="23" t="n">
        <v>0.13008410305414</v>
      </c>
      <c r="J373" s="24" t="n">
        <v>0.551781130800266</v>
      </c>
      <c r="K373" s="23" t="n">
        <v>0.179099808622716</v>
      </c>
      <c r="L373" s="11" t="str">
        <f aca="false">IF((E373&lt;0.05)&lt;&gt;(G373&lt;0.05),"Sí","No")</f>
        <v>No</v>
      </c>
    </row>
    <row r="374" customFormat="false" ht="15" hidden="false" customHeight="false" outlineLevel="0" collapsed="false">
      <c r="A374" s="11" t="s">
        <v>131</v>
      </c>
      <c r="B374" s="11" t="s">
        <v>132</v>
      </c>
      <c r="C374" s="11" t="s">
        <v>35</v>
      </c>
      <c r="D374" s="24" t="n">
        <v>-1.08906031581994</v>
      </c>
      <c r="E374" s="23" t="n">
        <v>0.340129168149731</v>
      </c>
      <c r="F374" s="24" t="n">
        <v>-1.03697317656787</v>
      </c>
      <c r="G374" s="23" t="n">
        <v>0.365726047083167</v>
      </c>
      <c r="H374" s="24" t="n">
        <v>-0.844943602657543</v>
      </c>
      <c r="I374" s="23" t="n">
        <v>0.367619237946349</v>
      </c>
      <c r="J374" s="24" t="n">
        <v>-0.356419093362398</v>
      </c>
      <c r="K374" s="23" t="n">
        <v>0.34295821370642</v>
      </c>
      <c r="L374" s="11" t="str">
        <f aca="false">IF((E374&lt;0.05)&lt;&gt;(G374&lt;0.05),"Sí","No")</f>
        <v>No</v>
      </c>
    </row>
    <row r="375" customFormat="false" ht="15" hidden="false" customHeight="false" outlineLevel="0" collapsed="false">
      <c r="A375" s="11" t="s">
        <v>131</v>
      </c>
      <c r="B375" s="11" t="s">
        <v>132</v>
      </c>
      <c r="C375" s="11" t="s">
        <v>36</v>
      </c>
      <c r="D375" s="24" t="n">
        <v>-0.233737745237302</v>
      </c>
      <c r="E375" s="23" t="n">
        <v>0.68250506865749</v>
      </c>
      <c r="F375" s="24" t="n">
        <v>-0.144700596496278</v>
      </c>
      <c r="G375" s="23" t="n">
        <v>0.811881028160196</v>
      </c>
      <c r="H375" s="24" t="n">
        <v>-0.304713847529253</v>
      </c>
      <c r="I375" s="23" t="n">
        <v>0.604837886204176</v>
      </c>
      <c r="J375" s="24" t="n">
        <v>-0.345152622197076</v>
      </c>
      <c r="K375" s="23" t="n">
        <v>0.468371401287881</v>
      </c>
      <c r="L375" s="11" t="str">
        <f aca="false">IF((E375&lt;0.05)&lt;&gt;(G375&lt;0.05),"Sí","No")</f>
        <v>No</v>
      </c>
    </row>
    <row r="376" customFormat="false" ht="15" hidden="false" customHeight="false" outlineLevel="0" collapsed="false">
      <c r="A376" s="11" t="s">
        <v>131</v>
      </c>
      <c r="B376" s="11" t="s">
        <v>132</v>
      </c>
      <c r="C376" s="11" t="s">
        <v>37</v>
      </c>
      <c r="D376" s="24" t="n">
        <v>-0.0157553057001659</v>
      </c>
      <c r="E376" s="23" t="n">
        <v>0.974257860943921</v>
      </c>
      <c r="F376" s="24" t="n">
        <v>0.0759930818328695</v>
      </c>
      <c r="G376" s="23" t="n">
        <v>0.885834882510741</v>
      </c>
      <c r="H376" s="24" t="n">
        <v>-0.0389369608183929</v>
      </c>
      <c r="I376" s="23" t="n">
        <v>0.936273561103435</v>
      </c>
      <c r="J376" s="24" t="n">
        <v>-0.636594882215828</v>
      </c>
      <c r="K376" s="23" t="n">
        <v>0.232604644866003</v>
      </c>
      <c r="L376" s="11" t="str">
        <f aca="false">IF((E376&lt;0.05)&lt;&gt;(G376&lt;0.05),"Sí","No")</f>
        <v>No</v>
      </c>
    </row>
    <row r="377" customFormat="false" ht="15" hidden="false" customHeight="false" outlineLevel="0" collapsed="false">
      <c r="A377" s="11" t="s">
        <v>131</v>
      </c>
      <c r="B377" s="11" t="s">
        <v>132</v>
      </c>
      <c r="C377" s="11" t="s">
        <v>38</v>
      </c>
      <c r="D377" s="24" t="n">
        <v>0.0978893764327642</v>
      </c>
      <c r="E377" s="23" t="n">
        <v>0.931483541660968</v>
      </c>
      <c r="F377" s="24" t="n">
        <v>0.179368251240689</v>
      </c>
      <c r="G377" s="23" t="n">
        <v>0.876200234544771</v>
      </c>
      <c r="H377" s="24" t="n">
        <v>0.0691600806619054</v>
      </c>
      <c r="I377" s="23" t="n">
        <v>0.951945593517171</v>
      </c>
      <c r="J377" s="24" t="n">
        <v>0.189562275787287</v>
      </c>
      <c r="K377" s="23" t="n">
        <v>0.84769141114233</v>
      </c>
      <c r="L377" s="11" t="str">
        <f aca="false">IF((E377&lt;0.05)&lt;&gt;(G377&lt;0.05),"Sí","No")</f>
        <v>No</v>
      </c>
    </row>
    <row r="378" customFormat="false" ht="15" hidden="false" customHeight="false" outlineLevel="0" collapsed="false">
      <c r="A378" s="11" t="s">
        <v>131</v>
      </c>
      <c r="B378" s="11" t="s">
        <v>132</v>
      </c>
      <c r="C378" s="11" t="s">
        <v>39</v>
      </c>
      <c r="D378" s="24" t="n">
        <v>1.24565406789225</v>
      </c>
      <c r="E378" s="23" t="n">
        <v>0.00726780529032146</v>
      </c>
      <c r="F378" s="24" t="n">
        <v>1.28831530064887</v>
      </c>
      <c r="G378" s="23" t="n">
        <v>0.00902410824308633</v>
      </c>
      <c r="H378" s="24" t="n">
        <v>1.23068110166547</v>
      </c>
      <c r="I378" s="23" t="n">
        <v>0.00710574497216222</v>
      </c>
      <c r="J378" s="24" t="n">
        <v>0.864696102937089</v>
      </c>
      <c r="K378" s="23" t="n">
        <v>0.062090787265801</v>
      </c>
      <c r="L378" s="11" t="str">
        <f aca="false">IF((E378&lt;0.05)&lt;&gt;(G378&lt;0.05),"Sí","No")</f>
        <v>No</v>
      </c>
    </row>
    <row r="379" customFormat="false" ht="15" hidden="false" customHeight="false" outlineLevel="0" collapsed="false">
      <c r="A379" s="11" t="s">
        <v>131</v>
      </c>
      <c r="B379" s="11" t="s">
        <v>132</v>
      </c>
      <c r="C379" s="11" t="s">
        <v>40</v>
      </c>
      <c r="D379" s="24" t="n">
        <v>0.807501392046006</v>
      </c>
      <c r="E379" s="23" t="n">
        <v>0.0851029316294808</v>
      </c>
      <c r="F379" s="24" t="n">
        <v>0.889631177776371</v>
      </c>
      <c r="G379" s="23" t="n">
        <v>0.078257272073617</v>
      </c>
      <c r="H379" s="24" t="n">
        <v>0.799397578840387</v>
      </c>
      <c r="I379" s="23" t="n">
        <v>0.0848608791447698</v>
      </c>
      <c r="J379" s="24" t="n">
        <v>0.274609440414554</v>
      </c>
      <c r="K379" s="23" t="n">
        <v>0.578799043191128</v>
      </c>
      <c r="L379" s="11" t="str">
        <f aca="false">IF((E379&lt;0.05)&lt;&gt;(G379&lt;0.05),"Sí","No")</f>
        <v>No</v>
      </c>
    </row>
    <row r="380" customFormat="false" ht="15" hidden="false" customHeight="false" outlineLevel="0" collapsed="false">
      <c r="A380" s="11" t="s">
        <v>131</v>
      </c>
      <c r="B380" s="11" t="s">
        <v>132</v>
      </c>
      <c r="C380" s="11" t="s">
        <v>41</v>
      </c>
      <c r="D380" s="24" t="n">
        <v>-0.859235934912026</v>
      </c>
      <c r="E380" s="23" t="n">
        <v>0.474877170782783</v>
      </c>
      <c r="F380" s="24" t="n">
        <v>-0.793840916788122</v>
      </c>
      <c r="G380" s="23" t="n">
        <v>0.514066065511826</v>
      </c>
      <c r="H380" s="24" t="n">
        <v>-0.935956493624802</v>
      </c>
      <c r="I380" s="23" t="n">
        <v>0.446395444322672</v>
      </c>
      <c r="J380" s="24" t="n">
        <v>-0.470773766371284</v>
      </c>
      <c r="K380" s="23" t="n">
        <v>0.550001801009947</v>
      </c>
      <c r="L380" s="11" t="str">
        <f aca="false">IF((E380&lt;0.05)&lt;&gt;(G380&lt;0.05),"Sí","No")</f>
        <v>No</v>
      </c>
    </row>
    <row r="381" customFormat="false" ht="15" hidden="false" customHeight="false" outlineLevel="0" collapsed="false">
      <c r="A381" s="11" t="s">
        <v>131</v>
      </c>
      <c r="B381" s="11" t="s">
        <v>132</v>
      </c>
      <c r="C381" s="11" t="s">
        <v>42</v>
      </c>
      <c r="D381" s="24" t="n">
        <v>-0.0564097997590554</v>
      </c>
      <c r="E381" s="23" t="n">
        <v>0.919204724587773</v>
      </c>
      <c r="F381" s="24" t="n">
        <v>0.0191061659903287</v>
      </c>
      <c r="G381" s="23" t="n">
        <v>0.97387749771507</v>
      </c>
      <c r="H381" s="24" t="n">
        <v>-0.064658243378575</v>
      </c>
      <c r="I381" s="23" t="n">
        <v>0.906907443823848</v>
      </c>
      <c r="J381" s="24" t="n">
        <v>-0.683151519731696</v>
      </c>
      <c r="K381" s="23" t="n">
        <v>0.187772032030036</v>
      </c>
      <c r="L381" s="11" t="str">
        <f aca="false">IF((E381&lt;0.05)&lt;&gt;(G381&lt;0.05),"Sí","No")</f>
        <v>No</v>
      </c>
    </row>
    <row r="382" customFormat="false" ht="15" hidden="false" customHeight="false" outlineLevel="0" collapsed="false">
      <c r="A382" s="11" t="s">
        <v>133</v>
      </c>
      <c r="B382" s="11" t="s">
        <v>134</v>
      </c>
      <c r="C382" s="11" t="s">
        <v>33</v>
      </c>
      <c r="D382" s="24" t="n">
        <v>-2.53716405461506</v>
      </c>
      <c r="E382" s="23" t="n">
        <v>0.376155548070028</v>
      </c>
      <c r="F382" s="24" t="n">
        <v>-2.32398129797385</v>
      </c>
      <c r="G382" s="23" t="n">
        <v>0.4239428979516</v>
      </c>
      <c r="H382" s="24" t="n">
        <v>-2.59767247924359</v>
      </c>
      <c r="I382" s="23" t="n">
        <v>0.370337906369026</v>
      </c>
      <c r="J382" s="24" t="n">
        <v>-3.77708241479359</v>
      </c>
      <c r="K382" s="23" t="n">
        <v>0.192376392686179</v>
      </c>
      <c r="L382" s="11" t="str">
        <f aca="false">IF((E382&lt;0.05)&lt;&gt;(G382&lt;0.05),"Sí","No")</f>
        <v>No</v>
      </c>
    </row>
    <row r="383" customFormat="false" ht="15" hidden="false" customHeight="false" outlineLevel="0" collapsed="false">
      <c r="A383" s="11" t="s">
        <v>133</v>
      </c>
      <c r="B383" s="11" t="s">
        <v>134</v>
      </c>
      <c r="C383" s="11" t="s">
        <v>34</v>
      </c>
      <c r="D383" s="24" t="n">
        <v>-4.81163348065586</v>
      </c>
      <c r="E383" s="23" t="n">
        <v>0.297671900542491</v>
      </c>
      <c r="F383" s="24" t="n">
        <v>-4.54211620724079</v>
      </c>
      <c r="G383" s="23" t="n">
        <v>0.328438028445402</v>
      </c>
      <c r="H383" s="24" t="n">
        <v>-4.65517960238288</v>
      </c>
      <c r="I383" s="23" t="n">
        <v>0.313973042979358</v>
      </c>
      <c r="J383" s="24" t="n">
        <v>-0.843370325855265</v>
      </c>
      <c r="K383" s="23" t="n">
        <v>0.829201918997661</v>
      </c>
      <c r="L383" s="11" t="str">
        <f aca="false">IF((E383&lt;0.05)&lt;&gt;(G383&lt;0.05),"Sí","No")</f>
        <v>No</v>
      </c>
    </row>
    <row r="384" customFormat="false" ht="15" hidden="false" customHeight="false" outlineLevel="0" collapsed="false">
      <c r="A384" s="11" t="s">
        <v>133</v>
      </c>
      <c r="B384" s="11" t="s">
        <v>134</v>
      </c>
      <c r="C384" s="11" t="s">
        <v>35</v>
      </c>
      <c r="D384" s="24" t="n">
        <v>6.60631538888627</v>
      </c>
      <c r="E384" s="23" t="n">
        <v>0.0863284414709499</v>
      </c>
      <c r="F384" s="24" t="n">
        <v>7.15622143790451</v>
      </c>
      <c r="G384" s="23" t="n">
        <v>0.066611626805234</v>
      </c>
      <c r="H384" s="24" t="n">
        <v>6.55596026267073</v>
      </c>
      <c r="I384" s="23" t="n">
        <v>0.0931674405096804</v>
      </c>
      <c r="J384" s="24" t="n">
        <v>8.40772926855075</v>
      </c>
      <c r="K384" s="23" t="n">
        <v>0.0145051567604708</v>
      </c>
      <c r="L384" s="11" t="str">
        <f aca="false">IF((E384&lt;0.05)&lt;&gt;(G384&lt;0.05),"Sí","No")</f>
        <v>No</v>
      </c>
    </row>
    <row r="385" customFormat="false" ht="15" hidden="false" customHeight="false" outlineLevel="0" collapsed="false">
      <c r="A385" s="11" t="s">
        <v>133</v>
      </c>
      <c r="B385" s="11" t="s">
        <v>134</v>
      </c>
      <c r="C385" s="11" t="s">
        <v>36</v>
      </c>
      <c r="D385" s="24" t="n">
        <v>-2.7759125679989</v>
      </c>
      <c r="E385" s="23" t="n">
        <v>0.509653794419164</v>
      </c>
      <c r="F385" s="24" t="n">
        <v>-2.55238163564869</v>
      </c>
      <c r="G385" s="23" t="n">
        <v>0.547909001606356</v>
      </c>
      <c r="H385" s="24" t="n">
        <v>-2.95831640719058</v>
      </c>
      <c r="I385" s="23" t="n">
        <v>0.487149958023217</v>
      </c>
      <c r="J385" s="24" t="n">
        <v>0.37216997123925</v>
      </c>
      <c r="K385" s="23" t="n">
        <v>0.907539168241815</v>
      </c>
      <c r="L385" s="11" t="str">
        <f aca="false">IF((E385&lt;0.05)&lt;&gt;(G385&lt;0.05),"Sí","No")</f>
        <v>No</v>
      </c>
    </row>
    <row r="386" customFormat="false" ht="15" hidden="false" customHeight="false" outlineLevel="0" collapsed="false">
      <c r="A386" s="11" t="s">
        <v>133</v>
      </c>
      <c r="B386" s="11" t="s">
        <v>134</v>
      </c>
      <c r="C386" s="11" t="s">
        <v>37</v>
      </c>
      <c r="D386" s="24" t="n">
        <v>0.687508720730658</v>
      </c>
      <c r="E386" s="23" t="n">
        <v>0.860245562377097</v>
      </c>
      <c r="F386" s="24" t="n">
        <v>0.976575841017618</v>
      </c>
      <c r="G386" s="23" t="n">
        <v>0.804927017776685</v>
      </c>
      <c r="H386" s="24" t="n">
        <v>0.832198238186522</v>
      </c>
      <c r="I386" s="23" t="n">
        <v>0.831573013756303</v>
      </c>
      <c r="J386" s="24" t="n">
        <v>0.463750361550872</v>
      </c>
      <c r="K386" s="23" t="n">
        <v>0.900262162128583</v>
      </c>
      <c r="L386" s="11" t="str">
        <f aca="false">IF((E386&lt;0.05)&lt;&gt;(G386&lt;0.05),"Sí","No")</f>
        <v>No</v>
      </c>
    </row>
    <row r="387" customFormat="false" ht="15" hidden="false" customHeight="false" outlineLevel="0" collapsed="false">
      <c r="A387" s="11" t="s">
        <v>133</v>
      </c>
      <c r="B387" s="11" t="s">
        <v>134</v>
      </c>
      <c r="C387" s="11" t="s">
        <v>38</v>
      </c>
      <c r="D387" s="24" t="n">
        <v>-2.6810172837697</v>
      </c>
      <c r="E387" s="23" t="n">
        <v>0.580617382949193</v>
      </c>
      <c r="F387" s="24" t="n">
        <v>-2.37900355556449</v>
      </c>
      <c r="G387" s="23" t="n">
        <v>0.625989671694872</v>
      </c>
      <c r="H387" s="24" t="n">
        <v>-2.52111754636141</v>
      </c>
      <c r="I387" s="23" t="n">
        <v>0.603617980929511</v>
      </c>
      <c r="J387" s="24" t="n">
        <v>0.524238318829356</v>
      </c>
      <c r="K387" s="23" t="n">
        <v>0.895364121082131</v>
      </c>
      <c r="L387" s="11" t="str">
        <f aca="false">IF((E387&lt;0.05)&lt;&gt;(G387&lt;0.05),"Sí","No")</f>
        <v>No</v>
      </c>
    </row>
    <row r="388" customFormat="false" ht="15" hidden="false" customHeight="false" outlineLevel="0" collapsed="false">
      <c r="A388" s="11" t="s">
        <v>133</v>
      </c>
      <c r="B388" s="11" t="s">
        <v>134</v>
      </c>
      <c r="C388" s="11" t="s">
        <v>39</v>
      </c>
      <c r="D388" s="24" t="n">
        <v>1.73619896784065</v>
      </c>
      <c r="E388" s="23" t="n">
        <v>0.53710148448163</v>
      </c>
      <c r="F388" s="24" t="n">
        <v>1.84833835556232</v>
      </c>
      <c r="G388" s="23" t="n">
        <v>0.517603796686955</v>
      </c>
      <c r="H388" s="24" t="n">
        <v>1.88542720716897</v>
      </c>
      <c r="I388" s="23" t="n">
        <v>0.504731187510023</v>
      </c>
      <c r="J388" s="24" t="n">
        <v>2.48120300751878</v>
      </c>
      <c r="K388" s="23" t="n">
        <v>0.343016093212035</v>
      </c>
      <c r="L388" s="11" t="str">
        <f aca="false">IF((E388&lt;0.05)&lt;&gt;(G388&lt;0.05),"Sí","No")</f>
        <v>No</v>
      </c>
    </row>
    <row r="389" customFormat="false" ht="15" hidden="false" customHeight="false" outlineLevel="0" collapsed="false">
      <c r="A389" s="11" t="s">
        <v>133</v>
      </c>
      <c r="B389" s="11" t="s">
        <v>134</v>
      </c>
      <c r="C389" s="11" t="s">
        <v>40</v>
      </c>
      <c r="D389" s="24" t="n">
        <v>0.621260371934083</v>
      </c>
      <c r="E389" s="23" t="n">
        <v>0.849571991552244</v>
      </c>
      <c r="F389" s="24" t="n">
        <v>0.939876665336875</v>
      </c>
      <c r="G389" s="23" t="n">
        <v>0.777564117467416</v>
      </c>
      <c r="H389" s="24" t="n">
        <v>0.672195350641072</v>
      </c>
      <c r="I389" s="23" t="n">
        <v>0.839401193774677</v>
      </c>
      <c r="J389" s="24" t="n">
        <v>3.58200681080229</v>
      </c>
      <c r="K389" s="23" t="n">
        <v>0.140475982131699</v>
      </c>
      <c r="L389" s="11" t="str">
        <f aca="false">IF((E389&lt;0.05)&lt;&gt;(G389&lt;0.05),"Sí","No")</f>
        <v>No</v>
      </c>
    </row>
    <row r="390" customFormat="false" ht="15" hidden="false" customHeight="false" outlineLevel="0" collapsed="false">
      <c r="A390" s="11" t="s">
        <v>133</v>
      </c>
      <c r="B390" s="11" t="s">
        <v>134</v>
      </c>
      <c r="C390" s="11" t="s">
        <v>41</v>
      </c>
      <c r="D390" s="24" t="n">
        <v>-3.83474126644329</v>
      </c>
      <c r="E390" s="23" t="n">
        <v>0.479193290804566</v>
      </c>
      <c r="F390" s="24" t="n">
        <v>-3.60513323891702</v>
      </c>
      <c r="G390" s="23" t="n">
        <v>0.508167473788344</v>
      </c>
      <c r="H390" s="24" t="n">
        <v>-4.14326414935776</v>
      </c>
      <c r="I390" s="23" t="n">
        <v>0.449869108121514</v>
      </c>
      <c r="J390" s="24" t="n">
        <v>-4.85055368641889</v>
      </c>
      <c r="K390" s="23" t="n">
        <v>0.313838144209992</v>
      </c>
      <c r="L390" s="11" t="str">
        <f aca="false">IF((E390&lt;0.05)&lt;&gt;(G390&lt;0.05),"Sí","No")</f>
        <v>No</v>
      </c>
    </row>
    <row r="391" customFormat="false" ht="15" hidden="false" customHeight="false" outlineLevel="0" collapsed="false">
      <c r="A391" s="11" t="s">
        <v>133</v>
      </c>
      <c r="B391" s="11" t="s">
        <v>134</v>
      </c>
      <c r="C391" s="11" t="s">
        <v>42</v>
      </c>
      <c r="D391" s="24" t="n">
        <v>-2.02575633476657</v>
      </c>
      <c r="E391" s="23" t="n">
        <v>0.517810196004727</v>
      </c>
      <c r="F391" s="24" t="n">
        <v>-1.75258326259679</v>
      </c>
      <c r="G391" s="23" t="n">
        <v>0.581157502911351</v>
      </c>
      <c r="H391" s="24" t="n">
        <v>-1.85633455115945</v>
      </c>
      <c r="I391" s="23" t="n">
        <v>0.554096107228906</v>
      </c>
      <c r="J391" s="24" t="n">
        <v>-2.52811884224146</v>
      </c>
      <c r="K391" s="23" t="n">
        <v>0.394148557239709</v>
      </c>
      <c r="L391" s="11" t="str">
        <f aca="false">IF((E391&lt;0.05)&lt;&gt;(G391&lt;0.05),"Sí","No")</f>
        <v>No</v>
      </c>
    </row>
    <row r="392" customFormat="false" ht="15" hidden="false" customHeight="false" outlineLevel="0" collapsed="false">
      <c r="A392" s="11" t="s">
        <v>135</v>
      </c>
      <c r="B392" s="11" t="s">
        <v>136</v>
      </c>
      <c r="C392" s="11" t="s">
        <v>33</v>
      </c>
      <c r="D392" s="24" t="n">
        <v>-5.79343784532161</v>
      </c>
      <c r="E392" s="23" t="n">
        <v>0.13612759323342</v>
      </c>
      <c r="F392" s="24" t="n">
        <v>-5.91061048280425</v>
      </c>
      <c r="G392" s="23" t="n">
        <v>0.129073924684882</v>
      </c>
      <c r="H392" s="24" t="n">
        <v>-5.78197147224138</v>
      </c>
      <c r="I392" s="23" t="n">
        <v>0.13827999129805</v>
      </c>
      <c r="J392" s="24" t="n">
        <v>-7.62669022515808</v>
      </c>
      <c r="K392" s="23" t="n">
        <v>0.0984330389020048</v>
      </c>
      <c r="L392" s="11" t="str">
        <f aca="false">IF((E392&lt;0.05)&lt;&gt;(G392&lt;0.05),"Sí","No")</f>
        <v>No</v>
      </c>
    </row>
    <row r="393" customFormat="false" ht="15" hidden="false" customHeight="false" outlineLevel="0" collapsed="false">
      <c r="A393" s="11" t="s">
        <v>135</v>
      </c>
      <c r="B393" s="11" t="s">
        <v>136</v>
      </c>
      <c r="C393" s="11" t="s">
        <v>34</v>
      </c>
      <c r="D393" s="24" t="n">
        <v>0.141477075165063</v>
      </c>
      <c r="E393" s="23" t="n">
        <v>0.984622281477467</v>
      </c>
      <c r="F393" s="24" t="n">
        <v>0.0410417432704473</v>
      </c>
      <c r="G393" s="23" t="n">
        <v>0.995541126412029</v>
      </c>
      <c r="H393" s="24" t="n">
        <v>0.238926850480439</v>
      </c>
      <c r="I393" s="23" t="n">
        <v>0.97403769996743</v>
      </c>
      <c r="J393" s="24" t="n">
        <v>3.58699788824009</v>
      </c>
      <c r="K393" s="23" t="n">
        <v>0.555054103583858</v>
      </c>
      <c r="L393" s="11" t="str">
        <f aca="false">IF((E393&lt;0.05)&lt;&gt;(G393&lt;0.05),"Sí","No")</f>
        <v>No</v>
      </c>
    </row>
    <row r="394" customFormat="false" ht="15" hidden="false" customHeight="false" outlineLevel="0" collapsed="false">
      <c r="A394" s="11" t="s">
        <v>135</v>
      </c>
      <c r="B394" s="11" t="s">
        <v>136</v>
      </c>
      <c r="C394" s="11" t="s">
        <v>35</v>
      </c>
      <c r="D394" s="24" t="n">
        <v>0.128747469096685</v>
      </c>
      <c r="E394" s="23" t="n">
        <v>0.976813596207364</v>
      </c>
      <c r="F394" s="24" t="n">
        <v>0.0422889239581982</v>
      </c>
      <c r="G394" s="23" t="n">
        <v>0.992401726968755</v>
      </c>
      <c r="H394" s="24" t="n">
        <v>0.210294625452152</v>
      </c>
      <c r="I394" s="23" t="n">
        <v>0.962220805060108</v>
      </c>
      <c r="J394" s="24" t="n">
        <v>4.15746075082587</v>
      </c>
      <c r="K394" s="23" t="n">
        <v>0.378206623058977</v>
      </c>
      <c r="L394" s="11" t="str">
        <f aca="false">IF((E394&lt;0.05)&lt;&gt;(G394&lt;0.05),"Sí","No")</f>
        <v>No</v>
      </c>
    </row>
    <row r="395" customFormat="false" ht="15" hidden="false" customHeight="false" outlineLevel="0" collapsed="false">
      <c r="A395" s="11" t="s">
        <v>135</v>
      </c>
      <c r="B395" s="11" t="s">
        <v>136</v>
      </c>
      <c r="C395" s="11" t="s">
        <v>36</v>
      </c>
      <c r="D395" s="24" t="n">
        <v>0.120547272860958</v>
      </c>
      <c r="E395" s="23" t="n">
        <v>0.982984277563546</v>
      </c>
      <c r="F395" s="24" t="n">
        <v>-0.142572367628818</v>
      </c>
      <c r="G395" s="23" t="n">
        <v>0.979884020051409</v>
      </c>
      <c r="H395" s="24" t="n">
        <v>-0.208545308147821</v>
      </c>
      <c r="I395" s="23" t="n">
        <v>0.970914566697887</v>
      </c>
      <c r="J395" s="24" t="n">
        <v>3.06220786550169</v>
      </c>
      <c r="K395" s="23" t="n">
        <v>0.601698972627836</v>
      </c>
      <c r="L395" s="11" t="str">
        <f aca="false">IF((E395&lt;0.05)&lt;&gt;(G395&lt;0.05),"Sí","No")</f>
        <v>No</v>
      </c>
    </row>
    <row r="396" customFormat="false" ht="15" hidden="false" customHeight="false" outlineLevel="0" collapsed="false">
      <c r="A396" s="11" t="s">
        <v>135</v>
      </c>
      <c r="B396" s="11" t="s">
        <v>136</v>
      </c>
      <c r="C396" s="11" t="s">
        <v>37</v>
      </c>
      <c r="D396" s="24" t="n">
        <v>10.5691133005809</v>
      </c>
      <c r="E396" s="23" t="n">
        <v>0.0333519359113366</v>
      </c>
      <c r="F396" s="24" t="n">
        <v>10.4109677260768</v>
      </c>
      <c r="G396" s="23" t="n">
        <v>0.0364275066293981</v>
      </c>
      <c r="H396" s="24" t="n">
        <v>10.6613098395278</v>
      </c>
      <c r="I396" s="23" t="n">
        <v>0.0320938987893832</v>
      </c>
      <c r="J396" s="24" t="n">
        <v>13.0817027504328</v>
      </c>
      <c r="K396" s="23" t="n">
        <v>0.0148694730152724</v>
      </c>
      <c r="L396" s="11" t="str">
        <f aca="false">IF((E396&lt;0.05)&lt;&gt;(G396&lt;0.05),"Sí","No")</f>
        <v>No</v>
      </c>
    </row>
    <row r="397" customFormat="false" ht="15" hidden="false" customHeight="false" outlineLevel="0" collapsed="false">
      <c r="A397" s="11" t="s">
        <v>135</v>
      </c>
      <c r="B397" s="11" t="s">
        <v>136</v>
      </c>
      <c r="C397" s="11" t="s">
        <v>38</v>
      </c>
      <c r="D397" s="24" t="n">
        <v>-12.8089501297383</v>
      </c>
      <c r="E397" s="23" t="n">
        <v>0.0574030365359228</v>
      </c>
      <c r="F397" s="24" t="n">
        <v>-12.9156828862025</v>
      </c>
      <c r="G397" s="23" t="n">
        <v>0.0555494931373693</v>
      </c>
      <c r="H397" s="24" t="n">
        <v>-12.7150942700924</v>
      </c>
      <c r="I397" s="23" t="n">
        <v>0.0593060513122218</v>
      </c>
      <c r="J397" s="24" t="n">
        <v>-9.78520148801106</v>
      </c>
      <c r="K397" s="23" t="n">
        <v>0.146300650768601</v>
      </c>
      <c r="L397" s="11" t="str">
        <f aca="false">IF((E397&lt;0.05)&lt;&gt;(G397&lt;0.05),"Sí","No")</f>
        <v>No</v>
      </c>
    </row>
    <row r="398" customFormat="false" ht="15" hidden="false" customHeight="false" outlineLevel="0" collapsed="false">
      <c r="A398" s="11" t="s">
        <v>135</v>
      </c>
      <c r="B398" s="11" t="s">
        <v>136</v>
      </c>
      <c r="C398" s="11" t="s">
        <v>39</v>
      </c>
      <c r="D398" s="24" t="n">
        <v>-1.10385981522523</v>
      </c>
      <c r="E398" s="23" t="n">
        <v>0.763967068592948</v>
      </c>
      <c r="F398" s="24" t="n">
        <v>-1.40586986245696</v>
      </c>
      <c r="G398" s="23" t="n">
        <v>0.702482969704502</v>
      </c>
      <c r="H398" s="24" t="n">
        <v>-0.999571537221776</v>
      </c>
      <c r="I398" s="23" t="n">
        <v>0.786019390323006</v>
      </c>
      <c r="J398" s="24" t="n">
        <v>3.44407028401444</v>
      </c>
      <c r="K398" s="23" t="n">
        <v>0.370310123897361</v>
      </c>
      <c r="L398" s="11" t="str">
        <f aca="false">IF((E398&lt;0.05)&lt;&gt;(G398&lt;0.05),"Sí","No")</f>
        <v>No</v>
      </c>
    </row>
    <row r="399" customFormat="false" ht="15" hidden="false" customHeight="false" outlineLevel="0" collapsed="false">
      <c r="A399" s="11" t="s">
        <v>135</v>
      </c>
      <c r="B399" s="11" t="s">
        <v>136</v>
      </c>
      <c r="C399" s="11" t="s">
        <v>40</v>
      </c>
      <c r="D399" s="24" t="n">
        <v>-6.18429915548954</v>
      </c>
      <c r="E399" s="23" t="n">
        <v>0.0726091111677466</v>
      </c>
      <c r="F399" s="24" t="n">
        <v>-6.37714758140608</v>
      </c>
      <c r="G399" s="23" t="n">
        <v>0.0649333816579767</v>
      </c>
      <c r="H399" s="24" t="n">
        <v>-6.24837840176633</v>
      </c>
      <c r="I399" s="23" t="n">
        <v>0.0715848032610656</v>
      </c>
      <c r="J399" s="24" t="n">
        <v>-7.91775814347464</v>
      </c>
      <c r="K399" s="23" t="n">
        <v>0.093402228560888</v>
      </c>
      <c r="L399" s="11" t="str">
        <f aca="false">IF((E399&lt;0.05)&lt;&gt;(G399&lt;0.05),"Sí","No")</f>
        <v>No</v>
      </c>
    </row>
    <row r="400" customFormat="false" ht="15" hidden="false" customHeight="false" outlineLevel="0" collapsed="false">
      <c r="A400" s="11" t="s">
        <v>135</v>
      </c>
      <c r="B400" s="11" t="s">
        <v>136</v>
      </c>
      <c r="C400" s="11" t="s">
        <v>41</v>
      </c>
      <c r="D400" s="24" t="n">
        <v>-0.991905837565017</v>
      </c>
      <c r="E400" s="23" t="n">
        <v>0.83687191636547</v>
      </c>
      <c r="F400" s="24" t="n">
        <v>-1.20563563360766</v>
      </c>
      <c r="G400" s="23" t="n">
        <v>0.802675520344212</v>
      </c>
      <c r="H400" s="24" t="n">
        <v>-1.12168076526631</v>
      </c>
      <c r="I400" s="23" t="n">
        <v>0.8173539344927</v>
      </c>
      <c r="J400" s="24" t="n">
        <v>-1.20319903477081</v>
      </c>
      <c r="K400" s="23" t="n">
        <v>0.836235844953902</v>
      </c>
      <c r="L400" s="11" t="str">
        <f aca="false">IF((E400&lt;0.05)&lt;&gt;(G400&lt;0.05),"Sí","No")</f>
        <v>No</v>
      </c>
    </row>
    <row r="401" customFormat="false" ht="15" hidden="false" customHeight="false" outlineLevel="0" collapsed="false">
      <c r="A401" s="11" t="s">
        <v>135</v>
      </c>
      <c r="B401" s="11" t="s">
        <v>136</v>
      </c>
      <c r="C401" s="11" t="s">
        <v>42</v>
      </c>
      <c r="D401" s="24" t="n">
        <v>-5.11627510616368</v>
      </c>
      <c r="E401" s="23" t="n">
        <v>0.200082056002943</v>
      </c>
      <c r="F401" s="24" t="n">
        <v>-5.31375398141105</v>
      </c>
      <c r="G401" s="23" t="n">
        <v>0.184032809553375</v>
      </c>
      <c r="H401" s="24" t="n">
        <v>-5.00810441721997</v>
      </c>
      <c r="I401" s="23" t="n">
        <v>0.210078298779999</v>
      </c>
      <c r="J401" s="24" t="n">
        <v>-2.3527870825238</v>
      </c>
      <c r="K401" s="23" t="n">
        <v>0.612628442825514</v>
      </c>
      <c r="L401" s="11" t="str">
        <f aca="false">IF((E401&lt;0.05)&lt;&gt;(G401&lt;0.05),"Sí","No")</f>
        <v>No</v>
      </c>
    </row>
    <row r="402" customFormat="false" ht="15" hidden="false" customHeight="false" outlineLevel="0" collapsed="false">
      <c r="A402" s="11" t="s">
        <v>137</v>
      </c>
      <c r="B402" s="11" t="s">
        <v>138</v>
      </c>
      <c r="C402" s="11" t="s">
        <v>33</v>
      </c>
      <c r="D402" s="24" t="n">
        <v>-1.20505802433308</v>
      </c>
      <c r="E402" s="23" t="n">
        <v>0.774640133804967</v>
      </c>
      <c r="F402" s="24" t="n">
        <v>-1.3320552467614</v>
      </c>
      <c r="G402" s="23" t="n">
        <v>0.752665769581414</v>
      </c>
      <c r="H402" s="24" t="n">
        <v>-1.39817400590774</v>
      </c>
      <c r="I402" s="23" t="n">
        <v>0.739798161626206</v>
      </c>
      <c r="J402" s="24" t="n">
        <v>-1.52765965229969</v>
      </c>
      <c r="K402" s="23" t="n">
        <v>0.683411709843851</v>
      </c>
      <c r="L402" s="11" t="str">
        <f aca="false">IF((E402&lt;0.05)&lt;&gt;(G402&lt;0.05),"Sí","No")</f>
        <v>No</v>
      </c>
    </row>
    <row r="403" customFormat="false" ht="15" hidden="false" customHeight="false" outlineLevel="0" collapsed="false">
      <c r="A403" s="11" t="s">
        <v>137</v>
      </c>
      <c r="B403" s="11" t="s">
        <v>138</v>
      </c>
      <c r="C403" s="11" t="s">
        <v>34</v>
      </c>
      <c r="D403" s="24" t="n">
        <v>5.27256809585331</v>
      </c>
      <c r="E403" s="23" t="n">
        <v>0.302044074007916</v>
      </c>
      <c r="F403" s="24" t="n">
        <v>5.09924348496863</v>
      </c>
      <c r="G403" s="23" t="n">
        <v>0.319945535349143</v>
      </c>
      <c r="H403" s="24" t="n">
        <v>5.39470848674871</v>
      </c>
      <c r="I403" s="23" t="n">
        <v>0.290175493147962</v>
      </c>
      <c r="J403" s="24" t="n">
        <v>2.49837658325735</v>
      </c>
      <c r="K403" s="23" t="n">
        <v>0.599916588437741</v>
      </c>
      <c r="L403" s="11" t="str">
        <f aca="false">IF((E403&lt;0.05)&lt;&gt;(G403&lt;0.05),"Sí","No")</f>
        <v>No</v>
      </c>
    </row>
    <row r="404" customFormat="false" ht="15" hidden="false" customHeight="false" outlineLevel="0" collapsed="false">
      <c r="A404" s="11" t="s">
        <v>137</v>
      </c>
      <c r="B404" s="11" t="s">
        <v>138</v>
      </c>
      <c r="C404" s="11" t="s">
        <v>35</v>
      </c>
      <c r="D404" s="24" t="n">
        <v>10.9681858866326</v>
      </c>
      <c r="E404" s="23" t="n">
        <v>0.0107956358149893</v>
      </c>
      <c r="F404" s="24" t="n">
        <v>11.4263796744405</v>
      </c>
      <c r="G404" s="23" t="n">
        <v>0.00862566047420595</v>
      </c>
      <c r="H404" s="24" t="n">
        <v>10.8700214511315</v>
      </c>
      <c r="I404" s="23" t="n">
        <v>0.0118317403464107</v>
      </c>
      <c r="J404" s="24" t="n">
        <v>11.46128617428</v>
      </c>
      <c r="K404" s="23" t="n">
        <v>0.00407946034288514</v>
      </c>
      <c r="L404" s="11" t="str">
        <f aca="false">IF((E404&lt;0.05)&lt;&gt;(G404&lt;0.05),"Sí","No")</f>
        <v>No</v>
      </c>
    </row>
    <row r="405" customFormat="false" ht="15" hidden="false" customHeight="false" outlineLevel="0" collapsed="false">
      <c r="A405" s="11" t="s">
        <v>137</v>
      </c>
      <c r="B405" s="11" t="s">
        <v>138</v>
      </c>
      <c r="C405" s="11" t="s">
        <v>36</v>
      </c>
      <c r="D405" s="24" t="n">
        <v>-0.671674008228434</v>
      </c>
      <c r="E405" s="23" t="n">
        <v>0.88393866447729</v>
      </c>
      <c r="F405" s="24" t="n">
        <v>-0.736023635733648</v>
      </c>
      <c r="G405" s="23" t="n">
        <v>0.873841721047329</v>
      </c>
      <c r="H405" s="24" t="n">
        <v>-1.41811526357455</v>
      </c>
      <c r="I405" s="23" t="n">
        <v>0.75930739213621</v>
      </c>
      <c r="J405" s="24" t="n">
        <v>-1.74083842196387</v>
      </c>
      <c r="K405" s="23" t="n">
        <v>0.661419834422128</v>
      </c>
      <c r="L405" s="11" t="str">
        <f aca="false">IF((E405&lt;0.05)&lt;&gt;(G405&lt;0.05),"Sí","No")</f>
        <v>No</v>
      </c>
    </row>
    <row r="406" customFormat="false" ht="15" hidden="false" customHeight="false" outlineLevel="0" collapsed="false">
      <c r="A406" s="11" t="s">
        <v>137</v>
      </c>
      <c r="B406" s="11" t="s">
        <v>138</v>
      </c>
      <c r="C406" s="11" t="s">
        <v>37</v>
      </c>
      <c r="D406" s="24" t="n">
        <v>2.39203495782343</v>
      </c>
      <c r="E406" s="23" t="n">
        <v>0.629057257807255</v>
      </c>
      <c r="F406" s="24" t="n">
        <v>2.34785588199787</v>
      </c>
      <c r="G406" s="23" t="n">
        <v>0.637456669744804</v>
      </c>
      <c r="H406" s="24" t="n">
        <v>2.55258174387543</v>
      </c>
      <c r="I406" s="23" t="n">
        <v>0.6034351293074</v>
      </c>
      <c r="J406" s="24" t="n">
        <v>3.90613541589638</v>
      </c>
      <c r="K406" s="23" t="n">
        <v>0.346881151494294</v>
      </c>
      <c r="L406" s="11" t="str">
        <f aca="false">IF((E406&lt;0.05)&lt;&gt;(G406&lt;0.05),"Sí","No")</f>
        <v>No</v>
      </c>
    </row>
    <row r="407" customFormat="false" ht="15" hidden="false" customHeight="false" outlineLevel="0" collapsed="false">
      <c r="A407" s="11" t="s">
        <v>137</v>
      </c>
      <c r="B407" s="11" t="s">
        <v>138</v>
      </c>
      <c r="C407" s="11" t="s">
        <v>38</v>
      </c>
      <c r="D407" s="24" t="n">
        <v>-6.06020264062579</v>
      </c>
      <c r="E407" s="23" t="n">
        <v>0.403462772668704</v>
      </c>
      <c r="F407" s="24" t="n">
        <v>-5.99550601628611</v>
      </c>
      <c r="G407" s="23" t="n">
        <v>0.409545669771508</v>
      </c>
      <c r="H407" s="24" t="n">
        <v>-5.94815404289135</v>
      </c>
      <c r="I407" s="23" t="n">
        <v>0.411803412842141</v>
      </c>
      <c r="J407" s="24" t="n">
        <v>-8.01402925552171</v>
      </c>
      <c r="K407" s="23" t="n">
        <v>0.181977432314444</v>
      </c>
      <c r="L407" s="11" t="str">
        <f aca="false">IF((E407&lt;0.05)&lt;&gt;(G407&lt;0.05),"Sí","No")</f>
        <v>No</v>
      </c>
    </row>
    <row r="408" customFormat="false" ht="15" hidden="false" customHeight="false" outlineLevel="0" collapsed="false">
      <c r="A408" s="11" t="s">
        <v>137</v>
      </c>
      <c r="B408" s="11" t="s">
        <v>138</v>
      </c>
      <c r="C408" s="11" t="s">
        <v>39</v>
      </c>
      <c r="D408" s="24" t="n">
        <v>5.1054499736971</v>
      </c>
      <c r="E408" s="23" t="n">
        <v>0.205756915665587</v>
      </c>
      <c r="F408" s="24" t="n">
        <v>4.85100259006229</v>
      </c>
      <c r="G408" s="23" t="n">
        <v>0.231787514756446</v>
      </c>
      <c r="H408" s="24" t="n">
        <v>5.13401811983296</v>
      </c>
      <c r="I408" s="23" t="n">
        <v>0.202985505156194</v>
      </c>
      <c r="J408" s="24" t="n">
        <v>4.32945501522245</v>
      </c>
      <c r="K408" s="23" t="n">
        <v>0.240577042375526</v>
      </c>
      <c r="L408" s="11" t="str">
        <f aca="false">IF((E408&lt;0.05)&lt;&gt;(G408&lt;0.05),"Sí","No")</f>
        <v>No</v>
      </c>
    </row>
    <row r="409" customFormat="false" ht="15" hidden="false" customHeight="false" outlineLevel="0" collapsed="false">
      <c r="A409" s="11" t="s">
        <v>137</v>
      </c>
      <c r="B409" s="11" t="s">
        <v>138</v>
      </c>
      <c r="C409" s="11" t="s">
        <v>40</v>
      </c>
      <c r="D409" s="24" t="n">
        <v>-6.38454635942068</v>
      </c>
      <c r="E409" s="23" t="n">
        <v>0.338597857843404</v>
      </c>
      <c r="F409" s="24" t="n">
        <v>-6.47273129321736</v>
      </c>
      <c r="G409" s="23" t="n">
        <v>0.333366320722646</v>
      </c>
      <c r="H409" s="24" t="n">
        <v>-4.66398674093446</v>
      </c>
      <c r="I409" s="23" t="n">
        <v>0.431528763845402</v>
      </c>
      <c r="J409" s="24" t="n">
        <v>1.01223282741799</v>
      </c>
      <c r="K409" s="23" t="n">
        <v>0.817025187139284</v>
      </c>
      <c r="L409" s="11" t="str">
        <f aca="false">IF((E409&lt;0.05)&lt;&gt;(G409&lt;0.05),"Sí","No")</f>
        <v>No</v>
      </c>
    </row>
    <row r="410" customFormat="false" ht="15" hidden="false" customHeight="false" outlineLevel="0" collapsed="false">
      <c r="A410" s="11" t="s">
        <v>137</v>
      </c>
      <c r="B410" s="11" t="s">
        <v>138</v>
      </c>
      <c r="C410" s="11" t="s">
        <v>41</v>
      </c>
      <c r="D410" s="24" t="n">
        <v>-8.76248472654923</v>
      </c>
      <c r="E410" s="23" t="n">
        <v>0.132978298312668</v>
      </c>
      <c r="F410" s="24" t="n">
        <v>-8.92615642273307</v>
      </c>
      <c r="G410" s="23" t="n">
        <v>0.12732276271245</v>
      </c>
      <c r="H410" s="24" t="n">
        <v>-9.39846370745231</v>
      </c>
      <c r="I410" s="23" t="n">
        <v>0.109266601554112</v>
      </c>
      <c r="J410" s="24" t="n">
        <v>-9.94282819380694</v>
      </c>
      <c r="K410" s="23" t="n">
        <v>0.0521805636208623</v>
      </c>
      <c r="L410" s="11" t="str">
        <f aca="false">IF((E410&lt;0.05)&lt;&gt;(G410&lt;0.05),"Sí","No")</f>
        <v>No</v>
      </c>
    </row>
    <row r="411" customFormat="false" ht="15" hidden="false" customHeight="false" outlineLevel="0" collapsed="false">
      <c r="A411" s="11" t="s">
        <v>137</v>
      </c>
      <c r="B411" s="11" t="s">
        <v>138</v>
      </c>
      <c r="C411" s="11" t="s">
        <v>42</v>
      </c>
      <c r="D411" s="24" t="n">
        <v>-5.0932655180578</v>
      </c>
      <c r="E411" s="23" t="n">
        <v>0.212580425098547</v>
      </c>
      <c r="F411" s="24" t="n">
        <v>-5.22296303112292</v>
      </c>
      <c r="G411" s="23" t="n">
        <v>0.204053066679666</v>
      </c>
      <c r="H411" s="24" t="n">
        <v>-4.96042754024745</v>
      </c>
      <c r="I411" s="23" t="n">
        <v>0.223391250700928</v>
      </c>
      <c r="J411" s="24" t="n">
        <v>-5.43989913360559</v>
      </c>
      <c r="K411" s="23" t="n">
        <v>0.114475806510694</v>
      </c>
      <c r="L411" s="11" t="str">
        <f aca="false">IF((E411&lt;0.05)&lt;&gt;(G411&lt;0.05),"Sí","No")</f>
        <v>No</v>
      </c>
    </row>
    <row r="412" customFormat="false" ht="15" hidden="false" customHeight="false" outlineLevel="0" collapsed="false">
      <c r="A412" s="11" t="s">
        <v>139</v>
      </c>
      <c r="B412" s="11" t="s">
        <v>140</v>
      </c>
      <c r="C412" s="11" t="s">
        <v>33</v>
      </c>
      <c r="D412" s="24" t="n">
        <v>10.3844496131612</v>
      </c>
      <c r="E412" s="23" t="n">
        <v>0.222548980894702</v>
      </c>
      <c r="F412" s="24" t="n">
        <v>10.991327394403</v>
      </c>
      <c r="G412" s="23" t="n">
        <v>0.199295005807142</v>
      </c>
      <c r="H412" s="24" t="n">
        <v>9.50090744340331</v>
      </c>
      <c r="I412" s="23" t="n">
        <v>0.247758263384192</v>
      </c>
      <c r="J412" s="24" t="n">
        <v>6.59726518076302</v>
      </c>
      <c r="K412" s="23" t="n">
        <v>0.367685245997193</v>
      </c>
      <c r="L412" s="11" t="str">
        <f aca="false">IF((E412&lt;0.05)&lt;&gt;(G412&lt;0.05),"Sí","No")</f>
        <v>No</v>
      </c>
    </row>
    <row r="413" customFormat="false" ht="15" hidden="false" customHeight="false" outlineLevel="0" collapsed="false">
      <c r="A413" s="11" t="s">
        <v>139</v>
      </c>
      <c r="B413" s="11" t="s">
        <v>140</v>
      </c>
      <c r="C413" s="11" t="s">
        <v>34</v>
      </c>
      <c r="D413" s="24" t="n">
        <v>-11.111800469443</v>
      </c>
      <c r="E413" s="23" t="n">
        <v>0.351672093043974</v>
      </c>
      <c r="F413" s="24" t="n">
        <v>-10.4601194909777</v>
      </c>
      <c r="G413" s="23" t="n">
        <v>0.382618269227503</v>
      </c>
      <c r="H413" s="24" t="n">
        <v>-11.3292515951168</v>
      </c>
      <c r="I413" s="23" t="n">
        <v>0.335221453431766</v>
      </c>
      <c r="J413" s="24" t="n">
        <v>-5.36707518706178</v>
      </c>
      <c r="K413" s="23" t="n">
        <v>0.500659465480109</v>
      </c>
      <c r="L413" s="11" t="str">
        <f aca="false">IF((E413&lt;0.05)&lt;&gt;(G413&lt;0.05),"Sí","No")</f>
        <v>No</v>
      </c>
    </row>
    <row r="414" customFormat="false" ht="15" hidden="false" customHeight="false" outlineLevel="0" collapsed="false">
      <c r="A414" s="11" t="s">
        <v>139</v>
      </c>
      <c r="B414" s="11" t="s">
        <v>140</v>
      </c>
      <c r="C414" s="11" t="s">
        <v>35</v>
      </c>
      <c r="D414" s="24" t="n">
        <v>9.04759672026115</v>
      </c>
      <c r="E414" s="23" t="n">
        <v>0.231631762388966</v>
      </c>
      <c r="F414" s="24" t="n">
        <v>10.2202106824132</v>
      </c>
      <c r="G414" s="23" t="n">
        <v>0.186136325550404</v>
      </c>
      <c r="H414" s="24" t="n">
        <v>8.34265745348072</v>
      </c>
      <c r="I414" s="23" t="n">
        <v>0.250312563196771</v>
      </c>
      <c r="J414" s="24" t="n">
        <v>4.23608734432051</v>
      </c>
      <c r="K414" s="23" t="n">
        <v>0.530976585387831</v>
      </c>
      <c r="L414" s="11" t="str">
        <f aca="false">IF((E414&lt;0.05)&lt;&gt;(G414&lt;0.05),"Sí","No")</f>
        <v>No</v>
      </c>
    </row>
    <row r="415" customFormat="false" ht="15" hidden="false" customHeight="false" outlineLevel="0" collapsed="false">
      <c r="A415" s="11" t="s">
        <v>139</v>
      </c>
      <c r="B415" s="11" t="s">
        <v>140</v>
      </c>
      <c r="C415" s="11" t="s">
        <v>36</v>
      </c>
      <c r="D415" s="24" t="n">
        <v>-0.513117437407574</v>
      </c>
      <c r="E415" s="23" t="n">
        <v>0.954479184310081</v>
      </c>
      <c r="F415" s="24" t="n">
        <v>0.194847973927149</v>
      </c>
      <c r="G415" s="23" t="n">
        <v>0.98291500030717</v>
      </c>
      <c r="H415" s="24" t="n">
        <v>-1.00396605162134</v>
      </c>
      <c r="I415" s="23" t="n">
        <v>0.908242731489049</v>
      </c>
      <c r="J415" s="24" t="n">
        <v>0.404243282193223</v>
      </c>
      <c r="K415" s="23" t="n">
        <v>0.957822052942881</v>
      </c>
      <c r="L415" s="11" t="str">
        <f aca="false">IF((E415&lt;0.05)&lt;&gt;(G415&lt;0.05),"Sí","No")</f>
        <v>No</v>
      </c>
    </row>
    <row r="416" customFormat="false" ht="15" hidden="false" customHeight="false" outlineLevel="0" collapsed="false">
      <c r="A416" s="11" t="s">
        <v>139</v>
      </c>
      <c r="B416" s="11" t="s">
        <v>140</v>
      </c>
      <c r="C416" s="11" t="s">
        <v>37</v>
      </c>
      <c r="D416" s="24" t="n">
        <v>-12.409445541659</v>
      </c>
      <c r="E416" s="23" t="n">
        <v>0.351407182882764</v>
      </c>
      <c r="F416" s="24" t="n">
        <v>-11.9702772240496</v>
      </c>
      <c r="G416" s="23" t="n">
        <v>0.369231833263478</v>
      </c>
      <c r="H416" s="24" t="n">
        <v>-2.5306694521336</v>
      </c>
      <c r="I416" s="23" t="n">
        <v>0.781013706582613</v>
      </c>
      <c r="J416" s="24" t="n">
        <v>1.14930804273336</v>
      </c>
      <c r="K416" s="23" t="n">
        <v>0.878151445636285</v>
      </c>
      <c r="L416" s="11" t="str">
        <f aca="false">IF((E416&lt;0.05)&lt;&gt;(G416&lt;0.05),"Sí","No")</f>
        <v>No</v>
      </c>
    </row>
    <row r="417" customFormat="false" ht="15" hidden="false" customHeight="false" outlineLevel="0" collapsed="false">
      <c r="A417" s="11" t="s">
        <v>139</v>
      </c>
      <c r="B417" s="11" t="s">
        <v>140</v>
      </c>
      <c r="C417" s="11" t="s">
        <v>38</v>
      </c>
      <c r="D417" s="24" t="n">
        <v>0.508137716898485</v>
      </c>
      <c r="E417" s="23" t="n">
        <v>0.956779597828801</v>
      </c>
      <c r="F417" s="24" t="n">
        <v>1.16949747375714</v>
      </c>
      <c r="G417" s="23" t="n">
        <v>0.901415837650684</v>
      </c>
      <c r="H417" s="24" t="n">
        <v>0.287554983132043</v>
      </c>
      <c r="I417" s="23" t="n">
        <v>0.974911054453481</v>
      </c>
      <c r="J417" s="24" t="n">
        <v>2.26163151508428</v>
      </c>
      <c r="K417" s="23" t="n">
        <v>0.770648051378551</v>
      </c>
      <c r="L417" s="11" t="str">
        <f aca="false">IF((E417&lt;0.05)&lt;&gt;(G417&lt;0.05),"Sí","No")</f>
        <v>No</v>
      </c>
    </row>
    <row r="418" customFormat="false" ht="15" hidden="false" customHeight="false" outlineLevel="0" collapsed="false">
      <c r="A418" s="11" t="s">
        <v>139</v>
      </c>
      <c r="B418" s="11" t="s">
        <v>140</v>
      </c>
      <c r="C418" s="11" t="s">
        <v>39</v>
      </c>
      <c r="D418" s="24" t="n">
        <v>15.0303605254167</v>
      </c>
      <c r="E418" s="23" t="n">
        <v>0.0165956503932273</v>
      </c>
      <c r="F418" s="24" t="n">
        <v>14.8464506288089</v>
      </c>
      <c r="G418" s="23" t="n">
        <v>0.0199447667576539</v>
      </c>
      <c r="H418" s="24" t="n">
        <v>11.5970619623336</v>
      </c>
      <c r="I418" s="23" t="n">
        <v>0.0559082934856628</v>
      </c>
      <c r="J418" s="24" t="n">
        <v>9.12700861603362</v>
      </c>
      <c r="K418" s="23" t="n">
        <v>0.111053788404495</v>
      </c>
      <c r="L418" s="11" t="str">
        <f aca="false">IF((E418&lt;0.05)&lt;&gt;(G418&lt;0.05),"Sí","No")</f>
        <v>No</v>
      </c>
    </row>
    <row r="419" customFormat="false" ht="15" hidden="false" customHeight="false" outlineLevel="0" collapsed="false">
      <c r="A419" s="11" t="s">
        <v>139</v>
      </c>
      <c r="B419" s="11" t="s">
        <v>140</v>
      </c>
      <c r="C419" s="11" t="s">
        <v>40</v>
      </c>
      <c r="D419" s="24" t="n">
        <v>-1.2380903088191</v>
      </c>
      <c r="E419" s="23" t="n">
        <v>0.865157942489381</v>
      </c>
      <c r="F419" s="24" t="n">
        <v>-0.505605167455524</v>
      </c>
      <c r="G419" s="23" t="n">
        <v>0.945522374670148</v>
      </c>
      <c r="H419" s="24" t="n">
        <v>-1.447042910796</v>
      </c>
      <c r="I419" s="23" t="n">
        <v>0.835021400841287</v>
      </c>
      <c r="J419" s="24" t="n">
        <v>-0.174940107370106</v>
      </c>
      <c r="K419" s="23" t="n">
        <v>0.975293895895709</v>
      </c>
      <c r="L419" s="11" t="str">
        <f aca="false">IF((E419&lt;0.05)&lt;&gt;(G419&lt;0.05),"Sí","No")</f>
        <v>No</v>
      </c>
    </row>
    <row r="420" customFormat="false" ht="15" hidden="false" customHeight="false" outlineLevel="0" collapsed="false">
      <c r="A420" s="11" t="s">
        <v>139</v>
      </c>
      <c r="B420" s="11" t="s">
        <v>140</v>
      </c>
      <c r="C420" s="11" t="s">
        <v>41</v>
      </c>
      <c r="D420" s="24" t="n">
        <v>-8.89820381906848</v>
      </c>
      <c r="E420" s="23" t="n">
        <v>0.28921228421322</v>
      </c>
      <c r="F420" s="24" t="n">
        <v>-8.16490961399836</v>
      </c>
      <c r="G420" s="23" t="n">
        <v>0.337823164825188</v>
      </c>
      <c r="H420" s="24" t="n">
        <v>-11.5086059011894</v>
      </c>
      <c r="I420" s="23" t="n">
        <v>0.151267774453011</v>
      </c>
      <c r="J420" s="24" t="n">
        <v>-9.95366894155429</v>
      </c>
      <c r="K420" s="23" t="n">
        <v>0.130614492594501</v>
      </c>
      <c r="L420" s="11" t="str">
        <f aca="false">IF((E420&lt;0.05)&lt;&gt;(G420&lt;0.05),"Sí","No")</f>
        <v>No</v>
      </c>
    </row>
    <row r="421" customFormat="false" ht="15" hidden="false" customHeight="false" outlineLevel="0" collapsed="false">
      <c r="A421" s="11" t="s">
        <v>139</v>
      </c>
      <c r="B421" s="11" t="s">
        <v>140</v>
      </c>
      <c r="C421" s="11" t="s">
        <v>42</v>
      </c>
      <c r="D421" s="24" t="n">
        <v>-10.854197853941</v>
      </c>
      <c r="E421" s="23" t="n">
        <v>0.256733355747705</v>
      </c>
      <c r="F421" s="24" t="n">
        <v>-9.94936103941106</v>
      </c>
      <c r="G421" s="23" t="n">
        <v>0.302079821854273</v>
      </c>
      <c r="H421" s="24" t="n">
        <v>-11.1693968224686</v>
      </c>
      <c r="I421" s="23" t="n">
        <v>0.230953048136782</v>
      </c>
      <c r="J421" s="24" t="n">
        <v>-4.91929451459855</v>
      </c>
      <c r="K421" s="23" t="n">
        <v>0.488419386327249</v>
      </c>
      <c r="L421" s="11" t="str">
        <f aca="false">IF((E421&lt;0.05)&lt;&gt;(G421&lt;0.05),"Sí","No")</f>
        <v>No</v>
      </c>
    </row>
    <row r="422" customFormat="false" ht="15" hidden="false" customHeight="false" outlineLevel="0" collapsed="false">
      <c r="A422" s="11" t="s">
        <v>142</v>
      </c>
      <c r="B422" s="11" t="s">
        <v>143</v>
      </c>
      <c r="C422" s="11" t="s">
        <v>33</v>
      </c>
      <c r="D422" s="24" t="n">
        <v>-20.9242888208772</v>
      </c>
      <c r="E422" s="23" t="n">
        <v>4.56083211599941E-006</v>
      </c>
      <c r="F422" s="24" t="n">
        <v>-21.5337780728658</v>
      </c>
      <c r="G422" s="23" t="n">
        <v>2.43950417469199E-006</v>
      </c>
      <c r="H422" s="24" t="n">
        <v>-19.5466389652048</v>
      </c>
      <c r="I422" s="23" t="n">
        <v>9.9345312059399E-006</v>
      </c>
      <c r="J422" s="24" t="n">
        <v>-16.0376741542287</v>
      </c>
      <c r="K422" s="23" t="n">
        <v>1.15283425243478E-005</v>
      </c>
      <c r="L422" s="11" t="str">
        <f aca="false">IF((E422&lt;0.05)&lt;&gt;(G422&lt;0.05),"Sí","No")</f>
        <v>No</v>
      </c>
    </row>
    <row r="423" customFormat="false" ht="15" hidden="false" customHeight="false" outlineLevel="0" collapsed="false">
      <c r="A423" s="11" t="s">
        <v>142</v>
      </c>
      <c r="B423" s="11" t="s">
        <v>143</v>
      </c>
      <c r="C423" s="11" t="s">
        <v>34</v>
      </c>
      <c r="D423" s="24" t="n">
        <v>6.30079935709041</v>
      </c>
      <c r="E423" s="23" t="n">
        <v>0.322882334852058</v>
      </c>
      <c r="F423" s="24" t="n">
        <v>5.43638696263289</v>
      </c>
      <c r="G423" s="23" t="n">
        <v>0.394226227444862</v>
      </c>
      <c r="H423" s="24" t="n">
        <v>7.33254499388548</v>
      </c>
      <c r="I423" s="23" t="n">
        <v>0.247257585996448</v>
      </c>
      <c r="J423" s="24" t="n">
        <v>13.9295293926675</v>
      </c>
      <c r="K423" s="23" t="n">
        <v>0.00728322901432176</v>
      </c>
      <c r="L423" s="11" t="str">
        <f aca="false">IF((E423&lt;0.05)&lt;&gt;(G423&lt;0.05),"Sí","No")</f>
        <v>No</v>
      </c>
    </row>
    <row r="424" customFormat="false" ht="15" hidden="false" customHeight="false" outlineLevel="0" collapsed="false">
      <c r="A424" s="11" t="s">
        <v>142</v>
      </c>
      <c r="B424" s="11" t="s">
        <v>143</v>
      </c>
      <c r="C424" s="11" t="s">
        <v>35</v>
      </c>
      <c r="D424" s="24" t="n">
        <v>4.96860021170857</v>
      </c>
      <c r="E424" s="23" t="n">
        <v>0.279462055001766</v>
      </c>
      <c r="F424" s="24" t="n">
        <v>4.35895476072132</v>
      </c>
      <c r="G424" s="23" t="n">
        <v>0.344484860291868</v>
      </c>
      <c r="H424" s="24" t="n">
        <v>6.27299219593808</v>
      </c>
      <c r="I424" s="23" t="n">
        <v>0.159834142362956</v>
      </c>
      <c r="J424" s="24" t="n">
        <v>8.21753866522909</v>
      </c>
      <c r="K424" s="23" t="n">
        <v>0.0327558414183759</v>
      </c>
      <c r="L424" s="11" t="str">
        <f aca="false">IF((E424&lt;0.05)&lt;&gt;(G424&lt;0.05),"Sí","No")</f>
        <v>No</v>
      </c>
    </row>
    <row r="425" customFormat="false" ht="15" hidden="false" customHeight="false" outlineLevel="0" collapsed="false">
      <c r="A425" s="11" t="s">
        <v>142</v>
      </c>
      <c r="B425" s="11" t="s">
        <v>143</v>
      </c>
      <c r="C425" s="11" t="s">
        <v>36</v>
      </c>
      <c r="D425" s="24" t="n">
        <v>9.36843427548883</v>
      </c>
      <c r="E425" s="23" t="n">
        <v>0.0619128417291753</v>
      </c>
      <c r="F425" s="24" t="n">
        <v>8.20716381123857</v>
      </c>
      <c r="G425" s="23" t="n">
        <v>0.102818917789032</v>
      </c>
      <c r="H425" s="24" t="n">
        <v>7.51316684591532</v>
      </c>
      <c r="I425" s="23" t="n">
        <v>0.0994366323465691</v>
      </c>
      <c r="J425" s="24" t="n">
        <v>8.50442738676172</v>
      </c>
      <c r="K425" s="23" t="n">
        <v>0.0262192731330435</v>
      </c>
      <c r="L425" s="11" t="str">
        <f aca="false">IF((E425&lt;0.05)&lt;&gt;(G425&lt;0.05),"Sí","No")</f>
        <v>No</v>
      </c>
    </row>
    <row r="426" customFormat="false" ht="15" hidden="false" customHeight="false" outlineLevel="0" collapsed="false">
      <c r="A426" s="11" t="s">
        <v>142</v>
      </c>
      <c r="B426" s="11" t="s">
        <v>143</v>
      </c>
      <c r="C426" s="11" t="s">
        <v>37</v>
      </c>
      <c r="D426" s="24" t="n">
        <v>7.90871780163818</v>
      </c>
      <c r="E426" s="23" t="n">
        <v>0.108068777448618</v>
      </c>
      <c r="F426" s="24" t="n">
        <v>6.71197940850923</v>
      </c>
      <c r="G426" s="23" t="n">
        <v>0.173989431597751</v>
      </c>
      <c r="H426" s="24" t="n">
        <v>7.1155098843013</v>
      </c>
      <c r="I426" s="23" t="n">
        <v>0.119159456853343</v>
      </c>
      <c r="J426" s="24" t="n">
        <v>4.70618339455142</v>
      </c>
      <c r="K426" s="23" t="n">
        <v>0.225608802409763</v>
      </c>
      <c r="L426" s="11" t="str">
        <f aca="false">IF((E426&lt;0.05)&lt;&gt;(G426&lt;0.05),"Sí","No")</f>
        <v>No</v>
      </c>
    </row>
    <row r="427" customFormat="false" ht="15" hidden="false" customHeight="false" outlineLevel="0" collapsed="false">
      <c r="A427" s="11" t="s">
        <v>142</v>
      </c>
      <c r="B427" s="11" t="s">
        <v>143</v>
      </c>
      <c r="C427" s="11" t="s">
        <v>38</v>
      </c>
      <c r="D427" s="24" t="n">
        <v>0.00351725248448065</v>
      </c>
      <c r="E427" s="23" t="n">
        <v>0.999580814494444</v>
      </c>
      <c r="F427" s="24" t="n">
        <v>-0.950242539607138</v>
      </c>
      <c r="G427" s="23" t="n">
        <v>0.887257053869279</v>
      </c>
      <c r="H427" s="24" t="n">
        <v>2.19799508366876</v>
      </c>
      <c r="I427" s="23" t="n">
        <v>0.729207921579912</v>
      </c>
      <c r="J427" s="24" t="n">
        <v>5.495660234838</v>
      </c>
      <c r="K427" s="23" t="n">
        <v>0.27627083935453</v>
      </c>
      <c r="L427" s="11" t="str">
        <f aca="false">IF((E427&lt;0.05)&lt;&gt;(G427&lt;0.05),"Sí","No")</f>
        <v>No</v>
      </c>
    </row>
    <row r="428" customFormat="false" ht="15" hidden="false" customHeight="false" outlineLevel="0" collapsed="false">
      <c r="A428" s="11" t="s">
        <v>142</v>
      </c>
      <c r="B428" s="11" t="s">
        <v>143</v>
      </c>
      <c r="C428" s="11" t="s">
        <v>39</v>
      </c>
      <c r="D428" s="24" t="n">
        <v>-7.96723035684354</v>
      </c>
      <c r="E428" s="23" t="n">
        <v>0.171211666465289</v>
      </c>
      <c r="F428" s="24" t="n">
        <v>-9.19481053142799</v>
      </c>
      <c r="G428" s="23" t="n">
        <v>0.115635372170111</v>
      </c>
      <c r="H428" s="24" t="n">
        <v>-12.4095761216688</v>
      </c>
      <c r="I428" s="23" t="n">
        <v>0.00563860862206272</v>
      </c>
      <c r="J428" s="24" t="n">
        <v>-14.2370717624784</v>
      </c>
      <c r="K428" s="23" t="n">
        <v>9.13891640294764E-005</v>
      </c>
      <c r="L428" s="11" t="str">
        <f aca="false">IF((E428&lt;0.05)&lt;&gt;(G428&lt;0.05),"Sí","No")</f>
        <v>No</v>
      </c>
    </row>
    <row r="429" customFormat="false" ht="15" hidden="false" customHeight="false" outlineLevel="0" collapsed="false">
      <c r="A429" s="11" t="s">
        <v>142</v>
      </c>
      <c r="B429" s="11" t="s">
        <v>143</v>
      </c>
      <c r="C429" s="11" t="s">
        <v>40</v>
      </c>
      <c r="D429" s="24" t="n">
        <v>4.09520581346708</v>
      </c>
      <c r="E429" s="23" t="n">
        <v>0.367527718285754</v>
      </c>
      <c r="F429" s="24" t="n">
        <v>3.02369019866486</v>
      </c>
      <c r="G429" s="23" t="n">
        <v>0.507276104338293</v>
      </c>
      <c r="H429" s="24" t="n">
        <v>4.10035039642437</v>
      </c>
      <c r="I429" s="23" t="n">
        <v>0.347331925554751</v>
      </c>
      <c r="J429" s="24" t="n">
        <v>4.37880248276027</v>
      </c>
      <c r="K429" s="23" t="n">
        <v>0.222912502299773</v>
      </c>
      <c r="L429" s="11" t="str">
        <f aca="false">IF((E429&lt;0.05)&lt;&gt;(G429&lt;0.05),"Sí","No")</f>
        <v>No</v>
      </c>
    </row>
    <row r="430" customFormat="false" ht="15" hidden="false" customHeight="false" outlineLevel="0" collapsed="false">
      <c r="A430" s="11" t="s">
        <v>142</v>
      </c>
      <c r="B430" s="11" t="s">
        <v>143</v>
      </c>
      <c r="C430" s="11" t="s">
        <v>41</v>
      </c>
      <c r="D430" s="24" t="n">
        <v>2.07795357114973</v>
      </c>
      <c r="E430" s="23" t="n">
        <v>0.705919897877203</v>
      </c>
      <c r="F430" s="24" t="n">
        <v>0.913280007584338</v>
      </c>
      <c r="G430" s="23" t="n">
        <v>0.868555449699151</v>
      </c>
      <c r="H430" s="24" t="n">
        <v>4.9166395079409</v>
      </c>
      <c r="I430" s="23" t="n">
        <v>0.345182817039805</v>
      </c>
      <c r="J430" s="24" t="n">
        <v>8.4509987213592</v>
      </c>
      <c r="K430" s="23" t="n">
        <v>0.0559163971205442</v>
      </c>
      <c r="L430" s="11" t="str">
        <f aca="false">IF((E430&lt;0.05)&lt;&gt;(G430&lt;0.05),"Sí","No")</f>
        <v>No</v>
      </c>
    </row>
    <row r="431" customFormat="false" ht="15" hidden="false" customHeight="false" outlineLevel="0" collapsed="false">
      <c r="A431" s="11" t="s">
        <v>142</v>
      </c>
      <c r="B431" s="11" t="s">
        <v>143</v>
      </c>
      <c r="C431" s="11" t="s">
        <v>42</v>
      </c>
      <c r="D431" s="24" t="n">
        <v>-12.7445164016123</v>
      </c>
      <c r="E431" s="23" t="n">
        <v>0.00452992130255941</v>
      </c>
      <c r="F431" s="24" t="n">
        <v>-13.6651537655092</v>
      </c>
      <c r="G431" s="23" t="n">
        <v>0.00238949812274013</v>
      </c>
      <c r="H431" s="24" t="n">
        <v>-11.658743952885</v>
      </c>
      <c r="I431" s="23" t="n">
        <v>0.00844588612448052</v>
      </c>
      <c r="J431" s="24" t="n">
        <v>-5.06505955111737</v>
      </c>
      <c r="K431" s="23" t="n">
        <v>0.150759202278264</v>
      </c>
      <c r="L431" s="11" t="str">
        <f aca="false">IF((E431&lt;0.05)&lt;&gt;(G431&lt;0.05),"Sí","No")</f>
        <v>No</v>
      </c>
    </row>
    <row r="432" customFormat="false" ht="15" hidden="false" customHeight="false" outlineLevel="0" collapsed="false">
      <c r="A432" s="11" t="s">
        <v>144</v>
      </c>
      <c r="B432" s="11" t="s">
        <v>145</v>
      </c>
      <c r="C432" s="11" t="s">
        <v>33</v>
      </c>
      <c r="D432" s="24" t="n">
        <v>-16.2250557000451</v>
      </c>
      <c r="E432" s="23" t="n">
        <v>0.000113598382608016</v>
      </c>
      <c r="F432" s="24" t="n">
        <v>-16.3760811693971</v>
      </c>
      <c r="G432" s="23" t="n">
        <v>8.38360326862232E-005</v>
      </c>
      <c r="H432" s="24" t="n">
        <v>-15.1594187887553</v>
      </c>
      <c r="I432" s="23" t="n">
        <v>0.000200670537581867</v>
      </c>
      <c r="J432" s="24" t="n">
        <v>-12.422720215547</v>
      </c>
      <c r="K432" s="23" t="n">
        <v>0.000449349881454649</v>
      </c>
      <c r="L432" s="11" t="str">
        <f aca="false">IF((E432&lt;0.05)&lt;&gt;(G432&lt;0.05),"Sí","No")</f>
        <v>No</v>
      </c>
    </row>
    <row r="433" customFormat="false" ht="15" hidden="false" customHeight="false" outlineLevel="0" collapsed="false">
      <c r="A433" s="11" t="s">
        <v>144</v>
      </c>
      <c r="B433" s="11" t="s">
        <v>145</v>
      </c>
      <c r="C433" s="11" t="s">
        <v>34</v>
      </c>
      <c r="D433" s="24" t="n">
        <v>12.0813187267275</v>
      </c>
      <c r="E433" s="23" t="n">
        <v>0.0419142486067256</v>
      </c>
      <c r="F433" s="24" t="n">
        <v>11.832252426409</v>
      </c>
      <c r="G433" s="23" t="n">
        <v>0.0457488867907978</v>
      </c>
      <c r="H433" s="24" t="n">
        <v>12.7203430536726</v>
      </c>
      <c r="I433" s="23" t="n">
        <v>0.0301882578912865</v>
      </c>
      <c r="J433" s="24" t="n">
        <v>10.5178721127003</v>
      </c>
      <c r="K433" s="23" t="n">
        <v>0.0154140426751852</v>
      </c>
      <c r="L433" s="11" t="str">
        <f aca="false">IF((E433&lt;0.05)&lt;&gt;(G433&lt;0.05),"Sí","No")</f>
        <v>No</v>
      </c>
    </row>
    <row r="434" customFormat="false" ht="15" hidden="false" customHeight="false" outlineLevel="0" collapsed="false">
      <c r="A434" s="11" t="s">
        <v>144</v>
      </c>
      <c r="B434" s="11" t="s">
        <v>145</v>
      </c>
      <c r="C434" s="11" t="s">
        <v>35</v>
      </c>
      <c r="D434" s="24" t="n">
        <v>8.21736055926589</v>
      </c>
      <c r="E434" s="23" t="n">
        <v>0.0629650043080853</v>
      </c>
      <c r="F434" s="24" t="n">
        <v>8.60024408075335</v>
      </c>
      <c r="G434" s="23" t="n">
        <v>0.0502497513974488</v>
      </c>
      <c r="H434" s="24" t="n">
        <v>9.20259910229906</v>
      </c>
      <c r="I434" s="23" t="n">
        <v>0.0316541373336589</v>
      </c>
      <c r="J434" s="24" t="n">
        <v>11.6283905236068</v>
      </c>
      <c r="K434" s="23" t="n">
        <v>0.00180685012031863</v>
      </c>
      <c r="L434" s="11" t="str">
        <f aca="false">IF((E434&lt;0.05)&lt;&gt;(G434&lt;0.05),"Sí","No")</f>
        <v>No</v>
      </c>
    </row>
    <row r="435" customFormat="false" ht="15" hidden="false" customHeight="false" outlineLevel="0" collapsed="false">
      <c r="A435" s="11" t="s">
        <v>144</v>
      </c>
      <c r="B435" s="11" t="s">
        <v>145</v>
      </c>
      <c r="C435" s="11" t="s">
        <v>36</v>
      </c>
      <c r="D435" s="24" t="n">
        <v>4.21751830005921</v>
      </c>
      <c r="E435" s="23" t="n">
        <v>0.358977047007469</v>
      </c>
      <c r="F435" s="24" t="n">
        <v>3.76475922526587</v>
      </c>
      <c r="G435" s="23" t="n">
        <v>0.410461792243141</v>
      </c>
      <c r="H435" s="24" t="n">
        <v>4.43364568659491</v>
      </c>
      <c r="I435" s="23" t="n">
        <v>0.264800704886978</v>
      </c>
      <c r="J435" s="24" t="n">
        <v>6.29469021561173</v>
      </c>
      <c r="K435" s="23" t="n">
        <v>0.0587419133387188</v>
      </c>
      <c r="L435" s="11" t="str">
        <f aca="false">IF((E435&lt;0.05)&lt;&gt;(G435&lt;0.05),"Sí","No")</f>
        <v>No</v>
      </c>
    </row>
    <row r="436" customFormat="false" ht="15" hidden="false" customHeight="false" outlineLevel="0" collapsed="false">
      <c r="A436" s="11" t="s">
        <v>144</v>
      </c>
      <c r="B436" s="11" t="s">
        <v>145</v>
      </c>
      <c r="C436" s="11" t="s">
        <v>37</v>
      </c>
      <c r="D436" s="24" t="n">
        <v>-0.913861006893913</v>
      </c>
      <c r="E436" s="23" t="n">
        <v>0.824925650856337</v>
      </c>
      <c r="F436" s="24" t="n">
        <v>-1.37065113924714</v>
      </c>
      <c r="G436" s="23" t="n">
        <v>0.738742371450464</v>
      </c>
      <c r="H436" s="24" t="n">
        <v>0.73545605904346</v>
      </c>
      <c r="I436" s="23" t="n">
        <v>0.853278405945763</v>
      </c>
      <c r="J436" s="24" t="n">
        <v>1.03910679441686</v>
      </c>
      <c r="K436" s="23" t="n">
        <v>0.75984214881063</v>
      </c>
      <c r="L436" s="11" t="str">
        <f aca="false">IF((E436&lt;0.05)&lt;&gt;(G436&lt;0.05),"Sí","No")</f>
        <v>No</v>
      </c>
    </row>
    <row r="437" customFormat="false" ht="15" hidden="false" customHeight="false" outlineLevel="0" collapsed="false">
      <c r="A437" s="11" t="s">
        <v>144</v>
      </c>
      <c r="B437" s="11" t="s">
        <v>145</v>
      </c>
      <c r="C437" s="11" t="s">
        <v>38</v>
      </c>
      <c r="D437" s="24" t="n">
        <v>-9.03359328876449</v>
      </c>
      <c r="E437" s="23" t="n">
        <v>0.0873703314696277</v>
      </c>
      <c r="F437" s="24" t="n">
        <v>-9.2840886197032</v>
      </c>
      <c r="G437" s="23" t="n">
        <v>0.0778700396406186</v>
      </c>
      <c r="H437" s="24" t="n">
        <v>-7.86283679647582</v>
      </c>
      <c r="I437" s="23" t="n">
        <v>0.127963775246053</v>
      </c>
      <c r="J437" s="24" t="n">
        <v>-5.89611840620647</v>
      </c>
      <c r="K437" s="23" t="n">
        <v>0.194737681380939</v>
      </c>
      <c r="L437" s="11" t="str">
        <f aca="false">IF((E437&lt;0.05)&lt;&gt;(G437&lt;0.05),"Sí","No")</f>
        <v>No</v>
      </c>
    </row>
    <row r="438" customFormat="false" ht="15" hidden="false" customHeight="false" outlineLevel="0" collapsed="false">
      <c r="A438" s="11" t="s">
        <v>144</v>
      </c>
      <c r="B438" s="11" t="s">
        <v>145</v>
      </c>
      <c r="C438" s="11" t="s">
        <v>39</v>
      </c>
      <c r="D438" s="24" t="n">
        <v>3.47464964725824</v>
      </c>
      <c r="E438" s="23" t="n">
        <v>0.634812191433327</v>
      </c>
      <c r="F438" s="24" t="n">
        <v>2.82451765472185</v>
      </c>
      <c r="G438" s="23" t="n">
        <v>0.700104848641072</v>
      </c>
      <c r="H438" s="24" t="n">
        <v>-2.73207347948886</v>
      </c>
      <c r="I438" s="23" t="n">
        <v>0.518216097214963</v>
      </c>
      <c r="J438" s="24" t="n">
        <v>-4.06012367112864</v>
      </c>
      <c r="K438" s="23" t="n">
        <v>0.222604662975455</v>
      </c>
      <c r="L438" s="11" t="str">
        <f aca="false">IF((E438&lt;0.05)&lt;&gt;(G438&lt;0.05),"Sí","No")</f>
        <v>No</v>
      </c>
    </row>
    <row r="439" customFormat="false" ht="15" hidden="false" customHeight="false" outlineLevel="0" collapsed="false">
      <c r="A439" s="11" t="s">
        <v>144</v>
      </c>
      <c r="B439" s="11" t="s">
        <v>145</v>
      </c>
      <c r="C439" s="11" t="s">
        <v>40</v>
      </c>
      <c r="D439" s="24" t="n">
        <v>6.35397357349764</v>
      </c>
      <c r="E439" s="23" t="n">
        <v>0.189072690187741</v>
      </c>
      <c r="F439" s="24" t="n">
        <v>6.08274707690652</v>
      </c>
      <c r="G439" s="23" t="n">
        <v>0.206649128888645</v>
      </c>
      <c r="H439" s="24" t="n">
        <v>5.79079133751614</v>
      </c>
      <c r="I439" s="23" t="n">
        <v>0.191509377763079</v>
      </c>
      <c r="J439" s="24" t="n">
        <v>1.71466404797766</v>
      </c>
      <c r="K439" s="23" t="n">
        <v>0.610843108886793</v>
      </c>
      <c r="L439" s="11" t="str">
        <f aca="false">IF((E439&lt;0.05)&lt;&gt;(G439&lt;0.05),"Sí","No")</f>
        <v>No</v>
      </c>
    </row>
    <row r="440" customFormat="false" ht="15" hidden="false" customHeight="false" outlineLevel="0" collapsed="false">
      <c r="A440" s="11" t="s">
        <v>144</v>
      </c>
      <c r="B440" s="11" t="s">
        <v>145</v>
      </c>
      <c r="C440" s="11" t="s">
        <v>41</v>
      </c>
      <c r="D440" s="24" t="n">
        <v>-5.06601425277357</v>
      </c>
      <c r="E440" s="23" t="n">
        <v>0.250297648697061</v>
      </c>
      <c r="F440" s="24" t="n">
        <v>-5.51463416185513</v>
      </c>
      <c r="G440" s="23" t="n">
        <v>0.208732945886085</v>
      </c>
      <c r="H440" s="24" t="n">
        <v>-3.6875922491171</v>
      </c>
      <c r="I440" s="23" t="n">
        <v>0.387381339635583</v>
      </c>
      <c r="J440" s="24" t="n">
        <v>1.31020020505935</v>
      </c>
      <c r="K440" s="23" t="n">
        <v>0.739454762208706</v>
      </c>
      <c r="L440" s="11" t="str">
        <f aca="false">IF((E440&lt;0.05)&lt;&gt;(G440&lt;0.05),"Sí","No")</f>
        <v>No</v>
      </c>
    </row>
    <row r="441" customFormat="false" ht="15" hidden="false" customHeight="false" outlineLevel="0" collapsed="false">
      <c r="A441" s="11" t="s">
        <v>144</v>
      </c>
      <c r="B441" s="11" t="s">
        <v>145</v>
      </c>
      <c r="C441" s="11" t="s">
        <v>42</v>
      </c>
      <c r="D441" s="24" t="n">
        <v>-5.75814928394927</v>
      </c>
      <c r="E441" s="23" t="n">
        <v>0.144368039883834</v>
      </c>
      <c r="F441" s="24" t="n">
        <v>-5.92496898178432</v>
      </c>
      <c r="G441" s="23" t="n">
        <v>0.130069232205045</v>
      </c>
      <c r="H441" s="24" t="n">
        <v>-5.11020163166551</v>
      </c>
      <c r="I441" s="23" t="n">
        <v>0.179841586953901</v>
      </c>
      <c r="J441" s="24" t="n">
        <v>-2.1310936491771</v>
      </c>
      <c r="K441" s="23" t="n">
        <v>0.486063412580843</v>
      </c>
      <c r="L441" s="11" t="str">
        <f aca="false">IF((E441&lt;0.05)&lt;&gt;(G441&lt;0.05),"Sí","No")</f>
        <v>No</v>
      </c>
    </row>
    <row r="442" customFormat="false" ht="15" hidden="false" customHeight="false" outlineLevel="0" collapsed="false">
      <c r="A442" s="11" t="s">
        <v>146</v>
      </c>
      <c r="B442" s="11" t="s">
        <v>147</v>
      </c>
      <c r="C442" s="11" t="s">
        <v>33</v>
      </c>
      <c r="D442" s="24" t="n">
        <v>-19.6002581703883</v>
      </c>
      <c r="E442" s="23" t="n">
        <v>0.00118169368399278</v>
      </c>
      <c r="F442" s="24" t="n">
        <v>-20.9773486784945</v>
      </c>
      <c r="G442" s="23" t="n">
        <v>0.000556829741570454</v>
      </c>
      <c r="H442" s="24" t="n">
        <v>-19.4354683969914</v>
      </c>
      <c r="I442" s="23" t="n">
        <v>0.000674402923224744</v>
      </c>
      <c r="J442" s="24" t="n">
        <v>-15.2212398466428</v>
      </c>
      <c r="K442" s="23" t="n">
        <v>0.000786252449753048</v>
      </c>
      <c r="L442" s="11" t="str">
        <f aca="false">IF((E442&lt;0.05)&lt;&gt;(G442&lt;0.05),"Sí","No")</f>
        <v>No</v>
      </c>
    </row>
    <row r="443" customFormat="false" ht="15" hidden="false" customHeight="false" outlineLevel="0" collapsed="false">
      <c r="A443" s="11" t="s">
        <v>146</v>
      </c>
      <c r="B443" s="11" t="s">
        <v>147</v>
      </c>
      <c r="C443" s="11" t="s">
        <v>34</v>
      </c>
      <c r="D443" s="24" t="n">
        <v>6.35460206461448</v>
      </c>
      <c r="E443" s="23" t="n">
        <v>0.567702352134456</v>
      </c>
      <c r="F443" s="24" t="n">
        <v>4.61323292721875</v>
      </c>
      <c r="G443" s="23" t="n">
        <v>0.678830392291288</v>
      </c>
      <c r="H443" s="24" t="n">
        <v>6.43545684730422</v>
      </c>
      <c r="I443" s="23" t="n">
        <v>0.561842969042069</v>
      </c>
      <c r="J443" s="24" t="n">
        <v>23.2412932163283</v>
      </c>
      <c r="K443" s="23" t="n">
        <v>0.00800189727408135</v>
      </c>
      <c r="L443" s="11" t="str">
        <f aca="false">IF((E443&lt;0.05)&lt;&gt;(G443&lt;0.05),"Sí","No")</f>
        <v>No</v>
      </c>
    </row>
    <row r="444" customFormat="false" ht="15" hidden="false" customHeight="false" outlineLevel="0" collapsed="false">
      <c r="A444" s="11" t="s">
        <v>146</v>
      </c>
      <c r="B444" s="11" t="s">
        <v>147</v>
      </c>
      <c r="C444" s="11" t="s">
        <v>35</v>
      </c>
      <c r="D444" s="24" t="n">
        <v>14.8738710134913</v>
      </c>
      <c r="E444" s="23" t="n">
        <v>0.00781420814811084</v>
      </c>
      <c r="F444" s="24" t="n">
        <v>14.1822693750407</v>
      </c>
      <c r="G444" s="23" t="n">
        <v>0.01215929034465</v>
      </c>
      <c r="H444" s="24" t="n">
        <v>15.1138660446765</v>
      </c>
      <c r="I444" s="23" t="n">
        <v>0.00541056299787573</v>
      </c>
      <c r="J444" s="24" t="n">
        <v>18.2998778042131</v>
      </c>
      <c r="K444" s="23" t="n">
        <v>5.05982239325671E-005</v>
      </c>
      <c r="L444" s="11" t="str">
        <f aca="false">IF((E444&lt;0.05)&lt;&gt;(G444&lt;0.05),"Sí","No")</f>
        <v>No</v>
      </c>
    </row>
    <row r="445" customFormat="false" ht="15" hidden="false" customHeight="false" outlineLevel="0" collapsed="false">
      <c r="A445" s="11" t="s">
        <v>146</v>
      </c>
      <c r="B445" s="11" t="s">
        <v>147</v>
      </c>
      <c r="C445" s="11" t="s">
        <v>36</v>
      </c>
      <c r="D445" s="24" t="n">
        <v>6.52978919730105</v>
      </c>
      <c r="E445" s="23" t="n">
        <v>0.33050179982619</v>
      </c>
      <c r="F445" s="24" t="n">
        <v>4.31845043953094</v>
      </c>
      <c r="G445" s="23" t="n">
        <v>0.522572779912933</v>
      </c>
      <c r="H445" s="24" t="n">
        <v>6.68545611888133</v>
      </c>
      <c r="I445" s="23" t="n">
        <v>0.261264339548668</v>
      </c>
      <c r="J445" s="24" t="n">
        <v>10.6655268244277</v>
      </c>
      <c r="K445" s="23" t="n">
        <v>0.0299296624923413</v>
      </c>
      <c r="L445" s="11" t="str">
        <f aca="false">IF((E445&lt;0.05)&lt;&gt;(G445&lt;0.05),"Sí","No")</f>
        <v>No</v>
      </c>
    </row>
    <row r="446" customFormat="false" ht="15" hidden="false" customHeight="false" outlineLevel="0" collapsed="false">
      <c r="A446" s="11" t="s">
        <v>146</v>
      </c>
      <c r="B446" s="11" t="s">
        <v>147</v>
      </c>
      <c r="C446" s="11" t="s">
        <v>37</v>
      </c>
      <c r="D446" s="24" t="n">
        <v>-5.85285978044585</v>
      </c>
      <c r="E446" s="23" t="n">
        <v>0.404179327887035</v>
      </c>
      <c r="F446" s="24" t="n">
        <v>-8.22452581301065</v>
      </c>
      <c r="G446" s="23" t="n">
        <v>0.244074945644852</v>
      </c>
      <c r="H446" s="24" t="n">
        <v>-9.39322577923901</v>
      </c>
      <c r="I446" s="23" t="n">
        <v>0.108354061869978</v>
      </c>
      <c r="J446" s="24" t="n">
        <v>-7.03261131975337</v>
      </c>
      <c r="K446" s="23" t="n">
        <v>0.154535053104872</v>
      </c>
      <c r="L446" s="11" t="str">
        <f aca="false">IF((E446&lt;0.05)&lt;&gt;(G446&lt;0.05),"Sí","No")</f>
        <v>No</v>
      </c>
    </row>
    <row r="447" customFormat="false" ht="15" hidden="false" customHeight="false" outlineLevel="0" collapsed="false">
      <c r="A447" s="11" t="s">
        <v>146</v>
      </c>
      <c r="B447" s="11" t="s">
        <v>147</v>
      </c>
      <c r="C447" s="11" t="s">
        <v>38</v>
      </c>
      <c r="D447" s="24" t="n">
        <v>0.73859738517497</v>
      </c>
      <c r="E447" s="23" t="n">
        <v>0.926325919567483</v>
      </c>
      <c r="F447" s="24" t="n">
        <v>-1.05671242698215</v>
      </c>
      <c r="G447" s="23" t="n">
        <v>0.895141139491574</v>
      </c>
      <c r="H447" s="24" t="n">
        <v>0.819637707273006</v>
      </c>
      <c r="I447" s="23" t="n">
        <v>0.917857399067069</v>
      </c>
      <c r="J447" s="24" t="n">
        <v>-3.19561390125973</v>
      </c>
      <c r="K447" s="23" t="n">
        <v>0.604855210325106</v>
      </c>
      <c r="L447" s="11" t="str">
        <f aca="false">IF((E447&lt;0.05)&lt;&gt;(G447&lt;0.05),"Sí","No")</f>
        <v>No</v>
      </c>
    </row>
    <row r="448" customFormat="false" ht="15" hidden="false" customHeight="false" outlineLevel="0" collapsed="false">
      <c r="A448" s="11" t="s">
        <v>146</v>
      </c>
      <c r="B448" s="11" t="s">
        <v>147</v>
      </c>
      <c r="C448" s="11" t="s">
        <v>39</v>
      </c>
      <c r="D448" s="24" t="n">
        <v>-14.3569179254579</v>
      </c>
      <c r="E448" s="23" t="n">
        <v>0.019061864131344</v>
      </c>
      <c r="F448" s="24" t="n">
        <v>-16.2264855411666</v>
      </c>
      <c r="G448" s="23" t="n">
        <v>0.00848219593769616</v>
      </c>
      <c r="H448" s="24" t="n">
        <v>-13.7964506575481</v>
      </c>
      <c r="I448" s="23" t="n">
        <v>0.0195365488329823</v>
      </c>
      <c r="J448" s="24" t="n">
        <v>-12.0529547411541</v>
      </c>
      <c r="K448" s="23" t="n">
        <v>0.0112854165353197</v>
      </c>
      <c r="L448" s="11" t="str">
        <f aca="false">IF((E448&lt;0.05)&lt;&gt;(G448&lt;0.05),"Sí","No")</f>
        <v>No</v>
      </c>
    </row>
    <row r="449" customFormat="false" ht="15" hidden="false" customHeight="false" outlineLevel="0" collapsed="false">
      <c r="A449" s="11" t="s">
        <v>146</v>
      </c>
      <c r="B449" s="11" t="s">
        <v>147</v>
      </c>
      <c r="C449" s="11" t="s">
        <v>40</v>
      </c>
      <c r="D449" s="24" t="n">
        <v>5.28474455866056</v>
      </c>
      <c r="E449" s="23" t="n">
        <v>0.316525010348179</v>
      </c>
      <c r="F449" s="24" t="n">
        <v>3.315831976061</v>
      </c>
      <c r="G449" s="23" t="n">
        <v>0.534160578901762</v>
      </c>
      <c r="H449" s="24" t="n">
        <v>5.41467783361919</v>
      </c>
      <c r="I449" s="23" t="n">
        <v>0.298536303388781</v>
      </c>
      <c r="J449" s="24" t="n">
        <v>5.72006962397044</v>
      </c>
      <c r="K449" s="23" t="n">
        <v>0.192796809264487</v>
      </c>
      <c r="L449" s="11" t="str">
        <f aca="false">IF((E449&lt;0.05)&lt;&gt;(G449&lt;0.05),"Sí","No")</f>
        <v>No</v>
      </c>
    </row>
    <row r="450" customFormat="false" ht="15" hidden="false" customHeight="false" outlineLevel="0" collapsed="false">
      <c r="A450" s="11" t="s">
        <v>146</v>
      </c>
      <c r="B450" s="11" t="s">
        <v>147</v>
      </c>
      <c r="C450" s="11" t="s">
        <v>41</v>
      </c>
      <c r="D450" s="24" t="n">
        <v>16.2828616454862</v>
      </c>
      <c r="E450" s="23" t="n">
        <v>0.0369560920995497</v>
      </c>
      <c r="F450" s="24" t="n">
        <v>14.3079405484697</v>
      </c>
      <c r="G450" s="23" t="n">
        <v>0.0681383351981057</v>
      </c>
      <c r="H450" s="24" t="n">
        <v>18.684827114843</v>
      </c>
      <c r="I450" s="23" t="n">
        <v>0.00676040102663334</v>
      </c>
      <c r="J450" s="24" t="n">
        <v>10.4791214343546</v>
      </c>
      <c r="K450" s="23" t="n">
        <v>0.0778256551991894</v>
      </c>
      <c r="L450" s="11" t="str">
        <f aca="false">IF((E450&lt;0.05)&lt;&gt;(G450&lt;0.05),"Sí","No")</f>
        <v>Sí</v>
      </c>
    </row>
    <row r="451" customFormat="false" ht="15" hidden="false" customHeight="false" outlineLevel="0" collapsed="false">
      <c r="A451" s="11" t="s">
        <v>146</v>
      </c>
      <c r="B451" s="11" t="s">
        <v>147</v>
      </c>
      <c r="C451" s="11" t="s">
        <v>42</v>
      </c>
      <c r="D451" s="24" t="n">
        <v>-21.291046555232</v>
      </c>
      <c r="E451" s="23" t="n">
        <v>0.000158258398297412</v>
      </c>
      <c r="F451" s="24" t="n">
        <v>-22.8852403810246</v>
      </c>
      <c r="G451" s="23" t="n">
        <v>5.58883756514645E-005</v>
      </c>
      <c r="H451" s="24" t="n">
        <v>-21.2434225145111</v>
      </c>
      <c r="I451" s="23" t="n">
        <v>0.000137989751526742</v>
      </c>
      <c r="J451" s="24" t="n">
        <v>-9.17825693680232</v>
      </c>
      <c r="K451" s="23" t="n">
        <v>0.0390172475598178</v>
      </c>
      <c r="L451" s="11" t="str">
        <f aca="false">IF((E451&lt;0.05)&lt;&gt;(G451&lt;0.05),"Sí","No")</f>
        <v>No</v>
      </c>
    </row>
    <row r="452" customFormat="false" ht="15" hidden="false" customHeight="false" outlineLevel="0" collapsed="false">
      <c r="A452" s="11" t="s">
        <v>148</v>
      </c>
      <c r="B452" s="11" t="s">
        <v>149</v>
      </c>
      <c r="C452" s="11" t="s">
        <v>33</v>
      </c>
      <c r="D452" s="24" t="n">
        <v>-11.9094497449306</v>
      </c>
      <c r="E452" s="23" t="n">
        <v>0.125611263939188</v>
      </c>
      <c r="F452" s="24" t="n">
        <v>-12.3369009258774</v>
      </c>
      <c r="G452" s="23" t="n">
        <v>0.113927612320208</v>
      </c>
      <c r="H452" s="24" t="n">
        <v>-9.334821144472</v>
      </c>
      <c r="I452" s="23" t="n">
        <v>0.198908022635675</v>
      </c>
      <c r="J452" s="24" t="n">
        <v>-4.03739445960315</v>
      </c>
      <c r="K452" s="23" t="n">
        <v>0.47126140603248</v>
      </c>
      <c r="L452" s="11" t="str">
        <f aca="false">IF((E452&lt;0.05)&lt;&gt;(G452&lt;0.05),"Sí","No")</f>
        <v>No</v>
      </c>
    </row>
    <row r="453" customFormat="false" ht="15" hidden="false" customHeight="false" outlineLevel="0" collapsed="false">
      <c r="A453" s="11" t="s">
        <v>148</v>
      </c>
      <c r="B453" s="11" t="s">
        <v>149</v>
      </c>
      <c r="C453" s="11" t="s">
        <v>34</v>
      </c>
      <c r="D453" s="24" t="n">
        <v>21.1995298225865</v>
      </c>
      <c r="E453" s="23" t="n">
        <v>0.154954181361501</v>
      </c>
      <c r="F453" s="24" t="n">
        <v>20.5244987623389</v>
      </c>
      <c r="G453" s="23" t="n">
        <v>0.168916434129424</v>
      </c>
      <c r="H453" s="24" t="n">
        <v>21.6339318508489</v>
      </c>
      <c r="I453" s="23" t="n">
        <v>0.146349288046875</v>
      </c>
      <c r="J453" s="24" t="n">
        <v>23.3165797389085</v>
      </c>
      <c r="K453" s="23" t="n">
        <v>0.0701907688436551</v>
      </c>
      <c r="L453" s="11" t="str">
        <f aca="false">IF((E453&lt;0.05)&lt;&gt;(G453&lt;0.05),"Sí","No")</f>
        <v>No</v>
      </c>
    </row>
    <row r="454" customFormat="false" ht="15" hidden="false" customHeight="false" outlineLevel="0" collapsed="false">
      <c r="A454" s="11" t="s">
        <v>148</v>
      </c>
      <c r="B454" s="11" t="s">
        <v>149</v>
      </c>
      <c r="C454" s="11" t="s">
        <v>35</v>
      </c>
      <c r="D454" s="24" t="n">
        <v>10.0538042521596</v>
      </c>
      <c r="E454" s="23" t="n">
        <v>0.13809551045945</v>
      </c>
      <c r="F454" s="24" t="n">
        <v>9.93160603503072</v>
      </c>
      <c r="G454" s="23" t="n">
        <v>0.145035572467238</v>
      </c>
      <c r="H454" s="24" t="n">
        <v>9.96046342892143</v>
      </c>
      <c r="I454" s="23" t="n">
        <v>0.137502874551967</v>
      </c>
      <c r="J454" s="24" t="n">
        <v>8.60543213561044</v>
      </c>
      <c r="K454" s="23" t="n">
        <v>0.140823732511532</v>
      </c>
      <c r="L454" s="11" t="str">
        <f aca="false">IF((E454&lt;0.05)&lt;&gt;(G454&lt;0.05),"Sí","No")</f>
        <v>No</v>
      </c>
    </row>
    <row r="455" customFormat="false" ht="15" hidden="false" customHeight="false" outlineLevel="0" collapsed="false">
      <c r="A455" s="11" t="s">
        <v>148</v>
      </c>
      <c r="B455" s="11" t="s">
        <v>149</v>
      </c>
      <c r="C455" s="11" t="s">
        <v>36</v>
      </c>
      <c r="D455" s="24" t="n">
        <v>10.1676146579693</v>
      </c>
      <c r="E455" s="23" t="n">
        <v>0.171836185963256</v>
      </c>
      <c r="F455" s="24" t="n">
        <v>9.3739912643295</v>
      </c>
      <c r="G455" s="23" t="n">
        <v>0.209721737470523</v>
      </c>
      <c r="H455" s="24" t="n">
        <v>7.80187477194341</v>
      </c>
      <c r="I455" s="23" t="n">
        <v>0.265878597125128</v>
      </c>
      <c r="J455" s="24" t="n">
        <v>9.93389859865115</v>
      </c>
      <c r="K455" s="23" t="n">
        <v>0.0883196881667718</v>
      </c>
      <c r="L455" s="11" t="str">
        <f aca="false">IF((E455&lt;0.05)&lt;&gt;(G455&lt;0.05),"Sí","No")</f>
        <v>No</v>
      </c>
    </row>
    <row r="456" customFormat="false" ht="15" hidden="false" customHeight="false" outlineLevel="0" collapsed="false">
      <c r="A456" s="11" t="s">
        <v>148</v>
      </c>
      <c r="B456" s="11" t="s">
        <v>149</v>
      </c>
      <c r="C456" s="11" t="s">
        <v>37</v>
      </c>
      <c r="D456" s="24" t="n">
        <v>-2.42511585587341</v>
      </c>
      <c r="E456" s="23" t="n">
        <v>0.732348922069888</v>
      </c>
      <c r="F456" s="24" t="n">
        <v>-3.44948455954172</v>
      </c>
      <c r="G456" s="23" t="n">
        <v>0.628570819666254</v>
      </c>
      <c r="H456" s="24" t="n">
        <v>-1.94792223802094</v>
      </c>
      <c r="I456" s="23" t="n">
        <v>0.782566419498707</v>
      </c>
      <c r="J456" s="24" t="n">
        <v>-1.08735544139945</v>
      </c>
      <c r="K456" s="23" t="n">
        <v>0.856821717003637</v>
      </c>
      <c r="L456" s="11" t="str">
        <f aca="false">IF((E456&lt;0.05)&lt;&gt;(G456&lt;0.05),"Sí","No")</f>
        <v>No</v>
      </c>
    </row>
    <row r="457" customFormat="false" ht="15" hidden="false" customHeight="false" outlineLevel="0" collapsed="false">
      <c r="A457" s="11" t="s">
        <v>148</v>
      </c>
      <c r="B457" s="11" t="s">
        <v>149</v>
      </c>
      <c r="C457" s="11" t="s">
        <v>38</v>
      </c>
      <c r="D457" s="24" t="n">
        <v>14.4137325244351</v>
      </c>
      <c r="E457" s="23" t="n">
        <v>0.195238625972271</v>
      </c>
      <c r="F457" s="24" t="n">
        <v>13.608188403233</v>
      </c>
      <c r="G457" s="23" t="n">
        <v>0.222148811472141</v>
      </c>
      <c r="H457" s="24" t="n">
        <v>14.8691411750192</v>
      </c>
      <c r="I457" s="23" t="n">
        <v>0.180829665821939</v>
      </c>
      <c r="J457" s="24" t="n">
        <v>23.6143376761755</v>
      </c>
      <c r="K457" s="23" t="n">
        <v>0.00190353441935922</v>
      </c>
      <c r="L457" s="11" t="str">
        <f aca="false">IF((E457&lt;0.05)&lt;&gt;(G457&lt;0.05),"Sí","No")</f>
        <v>No</v>
      </c>
    </row>
    <row r="458" customFormat="false" ht="15" hidden="false" customHeight="false" outlineLevel="0" collapsed="false">
      <c r="A458" s="11" t="s">
        <v>148</v>
      </c>
      <c r="B458" s="11" t="s">
        <v>149</v>
      </c>
      <c r="C458" s="11" t="s">
        <v>39</v>
      </c>
      <c r="D458" s="24" t="n">
        <v>-13.2197267434452</v>
      </c>
      <c r="E458" s="23" t="n">
        <v>0.0547769242140303</v>
      </c>
      <c r="F458" s="24" t="n">
        <v>-13.9799055501074</v>
      </c>
      <c r="G458" s="23" t="n">
        <v>0.0431095889649103</v>
      </c>
      <c r="H458" s="24" t="n">
        <v>-13.0203908779514</v>
      </c>
      <c r="I458" s="23" t="n">
        <v>0.056131237971865</v>
      </c>
      <c r="J458" s="24" t="n">
        <v>-9.59994028959519</v>
      </c>
      <c r="K458" s="23" t="n">
        <v>0.0752377659607804</v>
      </c>
      <c r="L458" s="11" t="str">
        <f aca="false">IF((E458&lt;0.05)&lt;&gt;(G458&lt;0.05),"Sí","No")</f>
        <v>Sí</v>
      </c>
    </row>
    <row r="459" customFormat="false" ht="15" hidden="false" customHeight="false" outlineLevel="0" collapsed="false">
      <c r="A459" s="11" t="s">
        <v>148</v>
      </c>
      <c r="B459" s="11" t="s">
        <v>149</v>
      </c>
      <c r="C459" s="11" t="s">
        <v>40</v>
      </c>
      <c r="D459" s="24" t="n">
        <v>-3.07032701890166</v>
      </c>
      <c r="E459" s="23" t="n">
        <v>0.636636455256636</v>
      </c>
      <c r="F459" s="24" t="n">
        <v>-3.8154542942459</v>
      </c>
      <c r="G459" s="23" t="n">
        <v>0.559758502533051</v>
      </c>
      <c r="H459" s="24" t="n">
        <v>-3.20031668384178</v>
      </c>
      <c r="I459" s="23" t="n">
        <v>0.616564697071441</v>
      </c>
      <c r="J459" s="24" t="n">
        <v>-7.30375648196052</v>
      </c>
      <c r="K459" s="23" t="n">
        <v>0.169247557504318</v>
      </c>
      <c r="L459" s="11" t="str">
        <f aca="false">IF((E459&lt;0.05)&lt;&gt;(G459&lt;0.05),"Sí","No")</f>
        <v>No</v>
      </c>
    </row>
    <row r="460" customFormat="false" ht="15" hidden="false" customHeight="false" outlineLevel="0" collapsed="false">
      <c r="A460" s="11" t="s">
        <v>148</v>
      </c>
      <c r="B460" s="11" t="s">
        <v>149</v>
      </c>
      <c r="C460" s="11" t="s">
        <v>41</v>
      </c>
      <c r="D460" s="24" t="n">
        <v>1.84753437228689</v>
      </c>
      <c r="E460" s="23" t="n">
        <v>0.837119313766467</v>
      </c>
      <c r="F460" s="24" t="n">
        <v>1.11846792521767</v>
      </c>
      <c r="G460" s="23" t="n">
        <v>0.901264647477611</v>
      </c>
      <c r="H460" s="24" t="n">
        <v>2.49683053028577</v>
      </c>
      <c r="I460" s="23" t="n">
        <v>0.779553063825659</v>
      </c>
      <c r="J460" s="24" t="n">
        <v>7.02208301447174</v>
      </c>
      <c r="K460" s="23" t="n">
        <v>0.329709898968834</v>
      </c>
      <c r="L460" s="11" t="str">
        <f aca="false">IF((E460&lt;0.05)&lt;&gt;(G460&lt;0.05),"Sí","No")</f>
        <v>No</v>
      </c>
    </row>
    <row r="461" customFormat="false" ht="15" hidden="false" customHeight="false" outlineLevel="0" collapsed="false">
      <c r="A461" s="11" t="s">
        <v>148</v>
      </c>
      <c r="B461" s="11" t="s">
        <v>149</v>
      </c>
      <c r="C461" s="11" t="s">
        <v>42</v>
      </c>
      <c r="D461" s="24" t="n">
        <v>-8.28864043427909</v>
      </c>
      <c r="E461" s="23" t="n">
        <v>0.261977549427193</v>
      </c>
      <c r="F461" s="24" t="n">
        <v>-8.80616209076818</v>
      </c>
      <c r="G461" s="23" t="n">
        <v>0.235259725043145</v>
      </c>
      <c r="H461" s="24" t="n">
        <v>-9.09874858012491</v>
      </c>
      <c r="I461" s="23" t="n">
        <v>0.198737601836094</v>
      </c>
      <c r="J461" s="24" t="n">
        <v>-9.37608113474283</v>
      </c>
      <c r="K461" s="23" t="n">
        <v>0.0750154532812025</v>
      </c>
      <c r="L461" s="11" t="str">
        <f aca="false">IF((E461&lt;0.05)&lt;&gt;(G461&lt;0.05),"Sí","No")</f>
        <v>No</v>
      </c>
    </row>
    <row r="462" customFormat="false" ht="15" hidden="false" customHeight="false" outlineLevel="0" collapsed="false">
      <c r="A462" s="11" t="s">
        <v>150</v>
      </c>
      <c r="B462" s="11" t="s">
        <v>151</v>
      </c>
      <c r="C462" s="11" t="s">
        <v>33</v>
      </c>
      <c r="D462" s="24" t="n">
        <v>-19.4468947620662</v>
      </c>
      <c r="E462" s="23" t="n">
        <v>1.32972891357245E-005</v>
      </c>
      <c r="F462" s="24" t="n">
        <v>-20.0680007961686</v>
      </c>
      <c r="G462" s="23" t="n">
        <v>7.81619493847623E-006</v>
      </c>
      <c r="H462" s="24" t="n">
        <v>-18.7177221094817</v>
      </c>
      <c r="I462" s="23" t="n">
        <v>2.14248974834204E-005</v>
      </c>
      <c r="J462" s="24" t="n">
        <v>-15.1078024376426</v>
      </c>
      <c r="K462" s="23" t="n">
        <v>5.60640529960216E-005</v>
      </c>
      <c r="L462" s="11" t="str">
        <f aca="false">IF((E462&lt;0.05)&lt;&gt;(G462&lt;0.05),"Sí","No")</f>
        <v>No</v>
      </c>
    </row>
    <row r="463" customFormat="false" ht="15" hidden="false" customHeight="false" outlineLevel="0" collapsed="false">
      <c r="A463" s="11" t="s">
        <v>150</v>
      </c>
      <c r="B463" s="11" t="s">
        <v>151</v>
      </c>
      <c r="C463" s="11" t="s">
        <v>34</v>
      </c>
      <c r="D463" s="24" t="n">
        <v>13.5680000994184</v>
      </c>
      <c r="E463" s="23" t="n">
        <v>0.0474646234095155</v>
      </c>
      <c r="F463" s="24" t="n">
        <v>12.7797325089973</v>
      </c>
      <c r="G463" s="23" t="n">
        <v>0.0625883389700665</v>
      </c>
      <c r="H463" s="24" t="n">
        <v>13.8092172850212</v>
      </c>
      <c r="I463" s="23" t="n">
        <v>0.0432204562702643</v>
      </c>
      <c r="J463" s="24" t="n">
        <v>12.4734986282379</v>
      </c>
      <c r="K463" s="23" t="n">
        <v>0.0205042699647775</v>
      </c>
      <c r="L463" s="11" t="str">
        <f aca="false">IF((E463&lt;0.05)&lt;&gt;(G463&lt;0.05),"Sí","No")</f>
        <v>Sí</v>
      </c>
    </row>
    <row r="464" customFormat="false" ht="15" hidden="false" customHeight="false" outlineLevel="0" collapsed="false">
      <c r="A464" s="11" t="s">
        <v>150</v>
      </c>
      <c r="B464" s="11" t="s">
        <v>151</v>
      </c>
      <c r="C464" s="11" t="s">
        <v>35</v>
      </c>
      <c r="D464" s="24" t="n">
        <v>8.30528914025379</v>
      </c>
      <c r="E464" s="23" t="n">
        <v>0.0759354239114415</v>
      </c>
      <c r="F464" s="24" t="n">
        <v>7.92782921387748</v>
      </c>
      <c r="G464" s="23" t="n">
        <v>0.0925367685217419</v>
      </c>
      <c r="H464" s="24" t="n">
        <v>9.07829569413315</v>
      </c>
      <c r="I464" s="23" t="n">
        <v>0.0488455122798326</v>
      </c>
      <c r="J464" s="24" t="n">
        <v>10.0542611301122</v>
      </c>
      <c r="K464" s="23" t="n">
        <v>0.0115708032959286</v>
      </c>
      <c r="L464" s="11" t="str">
        <f aca="false">IF((E464&lt;0.05)&lt;&gt;(G464&lt;0.05),"Sí","No")</f>
        <v>No</v>
      </c>
    </row>
    <row r="465" customFormat="false" ht="15" hidden="false" customHeight="false" outlineLevel="0" collapsed="false">
      <c r="A465" s="11" t="s">
        <v>150</v>
      </c>
      <c r="B465" s="11" t="s">
        <v>151</v>
      </c>
      <c r="C465" s="11" t="s">
        <v>36</v>
      </c>
      <c r="D465" s="24" t="n">
        <v>13.1779864107768</v>
      </c>
      <c r="E465" s="23" t="n">
        <v>0.00934508576156697</v>
      </c>
      <c r="F465" s="24" t="n">
        <v>12.3523882390714</v>
      </c>
      <c r="G465" s="23" t="n">
        <v>0.0154498368692613</v>
      </c>
      <c r="H465" s="24" t="n">
        <v>10.9846946917513</v>
      </c>
      <c r="I465" s="23" t="n">
        <v>0.0185258053733388</v>
      </c>
      <c r="J465" s="24" t="n">
        <v>8.51466393980498</v>
      </c>
      <c r="K465" s="23" t="n">
        <v>0.0284813465431371</v>
      </c>
      <c r="L465" s="11" t="str">
        <f aca="false">IF((E465&lt;0.05)&lt;&gt;(G465&lt;0.05),"Sí","No")</f>
        <v>No</v>
      </c>
    </row>
    <row r="466" customFormat="false" ht="15" hidden="false" customHeight="false" outlineLevel="0" collapsed="false">
      <c r="A466" s="11" t="s">
        <v>150</v>
      </c>
      <c r="B466" s="11" t="s">
        <v>151</v>
      </c>
      <c r="C466" s="11" t="s">
        <v>37</v>
      </c>
      <c r="D466" s="24" t="n">
        <v>6.53732004575747</v>
      </c>
      <c r="E466" s="23" t="n">
        <v>0.144418314025138</v>
      </c>
      <c r="F466" s="24" t="n">
        <v>5.39511892595838</v>
      </c>
      <c r="G466" s="23" t="n">
        <v>0.232629549098054</v>
      </c>
      <c r="H466" s="24" t="n">
        <v>7.06685597413753</v>
      </c>
      <c r="I466" s="23" t="n">
        <v>0.111096148814269</v>
      </c>
      <c r="J466" s="24" t="n">
        <v>9.9116228642047</v>
      </c>
      <c r="K466" s="23" t="n">
        <v>0.00959445311665419</v>
      </c>
      <c r="L466" s="11" t="str">
        <f aca="false">IF((E466&lt;0.05)&lt;&gt;(G466&lt;0.05),"Sí","No")</f>
        <v>No</v>
      </c>
    </row>
    <row r="467" customFormat="false" ht="15" hidden="false" customHeight="false" outlineLevel="0" collapsed="false">
      <c r="A467" s="11" t="s">
        <v>150</v>
      </c>
      <c r="B467" s="11" t="s">
        <v>151</v>
      </c>
      <c r="C467" s="11" t="s">
        <v>38</v>
      </c>
      <c r="D467" s="24" t="n">
        <v>-1.54715803722657</v>
      </c>
      <c r="E467" s="23" t="n">
        <v>0.83314109942639</v>
      </c>
      <c r="F467" s="24" t="n">
        <v>-2.33874995800957</v>
      </c>
      <c r="G467" s="23" t="n">
        <v>0.750734343020945</v>
      </c>
      <c r="H467" s="24" t="n">
        <v>-2.97916192843275</v>
      </c>
      <c r="I467" s="23" t="n">
        <v>0.650482046202488</v>
      </c>
      <c r="J467" s="24" t="n">
        <v>-0.227255508849017</v>
      </c>
      <c r="K467" s="23" t="n">
        <v>0.964268699141961</v>
      </c>
      <c r="L467" s="11" t="str">
        <f aca="false">IF((E467&lt;0.05)&lt;&gt;(G467&lt;0.05),"Sí","No")</f>
        <v>No</v>
      </c>
    </row>
    <row r="468" customFormat="false" ht="15" hidden="false" customHeight="false" outlineLevel="0" collapsed="false">
      <c r="A468" s="11" t="s">
        <v>150</v>
      </c>
      <c r="B468" s="11" t="s">
        <v>151</v>
      </c>
      <c r="C468" s="11" t="s">
        <v>39</v>
      </c>
      <c r="D468" s="24" t="n">
        <v>-6.8022423825515</v>
      </c>
      <c r="E468" s="23" t="n">
        <v>0.157861785907479</v>
      </c>
      <c r="F468" s="24" t="n">
        <v>-7.79057166969006</v>
      </c>
      <c r="G468" s="23" t="n">
        <v>0.107898756058129</v>
      </c>
      <c r="H468" s="24" t="n">
        <v>-7.13555820378538</v>
      </c>
      <c r="I468" s="23" t="n">
        <v>0.121218717757714</v>
      </c>
      <c r="J468" s="24" t="n">
        <v>-5.99447763207409</v>
      </c>
      <c r="K468" s="23" t="n">
        <v>0.112324882664367</v>
      </c>
      <c r="L468" s="11" t="str">
        <f aca="false">IF((E468&lt;0.05)&lt;&gt;(G468&lt;0.05),"Sí","No")</f>
        <v>No</v>
      </c>
    </row>
    <row r="469" customFormat="false" ht="15" hidden="false" customHeight="false" outlineLevel="0" collapsed="false">
      <c r="A469" s="11" t="s">
        <v>150</v>
      </c>
      <c r="B469" s="11" t="s">
        <v>151</v>
      </c>
      <c r="C469" s="11" t="s">
        <v>40</v>
      </c>
      <c r="D469" s="24" t="n">
        <v>-2.16294860861682</v>
      </c>
      <c r="E469" s="23" t="n">
        <v>0.647257872606675</v>
      </c>
      <c r="F469" s="24" t="n">
        <v>-3.07133052203754</v>
      </c>
      <c r="G469" s="23" t="n">
        <v>0.519003523250111</v>
      </c>
      <c r="H469" s="24" t="n">
        <v>-2.48928227497977</v>
      </c>
      <c r="I469" s="23" t="n">
        <v>0.579661766396778</v>
      </c>
      <c r="J469" s="24" t="n">
        <v>-5.6306832910161</v>
      </c>
      <c r="K469" s="23" t="n">
        <v>0.116070509177214</v>
      </c>
      <c r="L469" s="11" t="str">
        <f aca="false">IF((E469&lt;0.05)&lt;&gt;(G469&lt;0.05),"Sí","No")</f>
        <v>No</v>
      </c>
    </row>
    <row r="470" customFormat="false" ht="15" hidden="false" customHeight="false" outlineLevel="0" collapsed="false">
      <c r="A470" s="11" t="s">
        <v>150</v>
      </c>
      <c r="B470" s="11" t="s">
        <v>151</v>
      </c>
      <c r="C470" s="11" t="s">
        <v>41</v>
      </c>
      <c r="D470" s="24" t="n">
        <v>-8.3972023040816</v>
      </c>
      <c r="E470" s="23" t="n">
        <v>0.126481474534567</v>
      </c>
      <c r="F470" s="24" t="n">
        <v>-9.33729821238063</v>
      </c>
      <c r="G470" s="23" t="n">
        <v>0.0910357546726629</v>
      </c>
      <c r="H470" s="24" t="n">
        <v>-7.07612765148722</v>
      </c>
      <c r="I470" s="23" t="n">
        <v>0.182822470014014</v>
      </c>
      <c r="J470" s="24" t="n">
        <v>-5.83234025999477</v>
      </c>
      <c r="K470" s="23" t="n">
        <v>0.193661853408426</v>
      </c>
      <c r="L470" s="11" t="str">
        <f aca="false">IF((E470&lt;0.05)&lt;&gt;(G470&lt;0.05),"Sí","No")</f>
        <v>No</v>
      </c>
    </row>
    <row r="471" customFormat="false" ht="15" hidden="false" customHeight="false" outlineLevel="0" collapsed="false">
      <c r="A471" s="11" t="s">
        <v>150</v>
      </c>
      <c r="B471" s="11" t="s">
        <v>151</v>
      </c>
      <c r="C471" s="11" t="s">
        <v>42</v>
      </c>
      <c r="D471" s="24" t="n">
        <v>-7.77710533177495</v>
      </c>
      <c r="E471" s="23" t="n">
        <v>0.0616219118160784</v>
      </c>
      <c r="F471" s="24" t="n">
        <v>-8.45829411769365</v>
      </c>
      <c r="G471" s="23" t="n">
        <v>0.0436383188080378</v>
      </c>
      <c r="H471" s="24" t="n">
        <v>-7.53163245834331</v>
      </c>
      <c r="I471" s="23" t="n">
        <v>0.0684734130760364</v>
      </c>
      <c r="J471" s="24" t="n">
        <v>0.639154990669555</v>
      </c>
      <c r="K471" s="23" t="n">
        <v>0.856721845114981</v>
      </c>
      <c r="L471" s="11" t="str">
        <f aca="false">IF((E471&lt;0.05)&lt;&gt;(G471&lt;0.05),"Sí","No")</f>
        <v>Sí</v>
      </c>
    </row>
    <row r="472" customFormat="false" ht="15" hidden="false" customHeight="false" outlineLevel="0" collapsed="false">
      <c r="A472" s="11" t="s">
        <v>152</v>
      </c>
      <c r="B472" s="11" t="s">
        <v>153</v>
      </c>
      <c r="C472" s="11" t="s">
        <v>33</v>
      </c>
      <c r="D472" s="24" t="n">
        <v>-15.7616880913942</v>
      </c>
      <c r="E472" s="23" t="n">
        <v>0.00771404385950878</v>
      </c>
      <c r="F472" s="24" t="n">
        <v>-16.7323367078129</v>
      </c>
      <c r="G472" s="23" t="n">
        <v>0.00495189239433458</v>
      </c>
      <c r="H472" s="24" t="n">
        <v>-14.6622957152738</v>
      </c>
      <c r="I472" s="23" t="n">
        <v>0.00950944888226346</v>
      </c>
      <c r="J472" s="24" t="n">
        <v>-13.3088482370865</v>
      </c>
      <c r="K472" s="23" t="n">
        <v>0.0036711002097427</v>
      </c>
      <c r="L472" s="11" t="str">
        <f aca="false">IF((E472&lt;0.05)&lt;&gt;(G472&lt;0.05),"Sí","No")</f>
        <v>No</v>
      </c>
    </row>
    <row r="473" customFormat="false" ht="15" hidden="false" customHeight="false" outlineLevel="0" collapsed="false">
      <c r="A473" s="11" t="s">
        <v>152</v>
      </c>
      <c r="B473" s="11" t="s">
        <v>153</v>
      </c>
      <c r="C473" s="11" t="s">
        <v>34</v>
      </c>
      <c r="D473" s="24" t="n">
        <v>15.2189782535431</v>
      </c>
      <c r="E473" s="23" t="n">
        <v>0.124514182415772</v>
      </c>
      <c r="F473" s="24" t="n">
        <v>13.8700928747483</v>
      </c>
      <c r="G473" s="23" t="n">
        <v>0.162551803707849</v>
      </c>
      <c r="H473" s="24" t="n">
        <v>15.8244956957589</v>
      </c>
      <c r="I473" s="23" t="n">
        <v>0.109123997195118</v>
      </c>
      <c r="J473" s="24" t="n">
        <v>20.8016264265308</v>
      </c>
      <c r="K473" s="23" t="n">
        <v>0.00904831568168386</v>
      </c>
      <c r="L473" s="11" t="str">
        <f aca="false">IF((E473&lt;0.05)&lt;&gt;(G473&lt;0.05),"Sí","No")</f>
        <v>No</v>
      </c>
    </row>
    <row r="474" customFormat="false" ht="15" hidden="false" customHeight="false" outlineLevel="0" collapsed="false">
      <c r="A474" s="11" t="s">
        <v>152</v>
      </c>
      <c r="B474" s="11" t="s">
        <v>153</v>
      </c>
      <c r="C474" s="11" t="s">
        <v>35</v>
      </c>
      <c r="D474" s="24" t="n">
        <v>9.60123323595816</v>
      </c>
      <c r="E474" s="23" t="n">
        <v>0.129443315979506</v>
      </c>
      <c r="F474" s="24" t="n">
        <v>8.38852828484917</v>
      </c>
      <c r="G474" s="23" t="n">
        <v>0.188577440929299</v>
      </c>
      <c r="H474" s="24" t="n">
        <v>10.4557653663451</v>
      </c>
      <c r="I474" s="23" t="n">
        <v>0.091254354602896</v>
      </c>
      <c r="J474" s="24" t="n">
        <v>17.470012933648</v>
      </c>
      <c r="K474" s="23" t="n">
        <v>0.000666197753208258</v>
      </c>
      <c r="L474" s="11" t="str">
        <f aca="false">IF((E474&lt;0.05)&lt;&gt;(G474&lt;0.05),"Sí","No")</f>
        <v>No</v>
      </c>
    </row>
    <row r="475" customFormat="false" ht="15" hidden="false" customHeight="false" outlineLevel="0" collapsed="false">
      <c r="A475" s="11" t="s">
        <v>152</v>
      </c>
      <c r="B475" s="11" t="s">
        <v>153</v>
      </c>
      <c r="C475" s="11" t="s">
        <v>36</v>
      </c>
      <c r="D475" s="24" t="n">
        <v>2.99708780810874</v>
      </c>
      <c r="E475" s="23" t="n">
        <v>0.659096286150358</v>
      </c>
      <c r="F475" s="24" t="n">
        <v>1.43031095405358</v>
      </c>
      <c r="G475" s="23" t="n">
        <v>0.834398790447141</v>
      </c>
      <c r="H475" s="24" t="n">
        <v>0.154053501817039</v>
      </c>
      <c r="I475" s="23" t="n">
        <v>0.97986161075659</v>
      </c>
      <c r="J475" s="24" t="n">
        <v>5.29446395822874</v>
      </c>
      <c r="K475" s="23" t="n">
        <v>0.302275477809971</v>
      </c>
      <c r="L475" s="11" t="str">
        <f aca="false">IF((E475&lt;0.05)&lt;&gt;(G475&lt;0.05),"Sí","No")</f>
        <v>No</v>
      </c>
    </row>
    <row r="476" customFormat="false" ht="15" hidden="false" customHeight="false" outlineLevel="0" collapsed="false">
      <c r="A476" s="11" t="s">
        <v>152</v>
      </c>
      <c r="B476" s="11" t="s">
        <v>153</v>
      </c>
      <c r="C476" s="11" t="s">
        <v>37</v>
      </c>
      <c r="D476" s="24" t="n">
        <v>10.5400687140704</v>
      </c>
      <c r="E476" s="23" t="n">
        <v>0.108739052153452</v>
      </c>
      <c r="F476" s="24" t="n">
        <v>8.98351999927322</v>
      </c>
      <c r="G476" s="23" t="n">
        <v>0.174968882532171</v>
      </c>
      <c r="H476" s="24" t="n">
        <v>8.29607474589485</v>
      </c>
      <c r="I476" s="23" t="n">
        <v>0.159750645349354</v>
      </c>
      <c r="J476" s="24" t="n">
        <v>7.76585451892724</v>
      </c>
      <c r="K476" s="23" t="n">
        <v>0.123986852658047</v>
      </c>
      <c r="L476" s="11" t="str">
        <f aca="false">IF((E476&lt;0.05)&lt;&gt;(G476&lt;0.05),"Sí","No")</f>
        <v>No</v>
      </c>
    </row>
    <row r="477" customFormat="false" ht="15" hidden="false" customHeight="false" outlineLevel="0" collapsed="false">
      <c r="A477" s="11" t="s">
        <v>152</v>
      </c>
      <c r="B477" s="11" t="s">
        <v>153</v>
      </c>
      <c r="C477" s="11" t="s">
        <v>38</v>
      </c>
      <c r="D477" s="24" t="n">
        <v>-1.83684569754067</v>
      </c>
      <c r="E477" s="23" t="n">
        <v>0.836353966448474</v>
      </c>
      <c r="F477" s="24" t="n">
        <v>-3.14215812055374</v>
      </c>
      <c r="G477" s="23" t="n">
        <v>0.724707732601226</v>
      </c>
      <c r="H477" s="24" t="n">
        <v>0.570725831461115</v>
      </c>
      <c r="I477" s="23" t="n">
        <v>0.945635230477611</v>
      </c>
      <c r="J477" s="24" t="n">
        <v>9.58442337279414</v>
      </c>
      <c r="K477" s="23" t="n">
        <v>0.127967028251348</v>
      </c>
      <c r="L477" s="11" t="str">
        <f aca="false">IF((E477&lt;0.05)&lt;&gt;(G477&lt;0.05),"Sí","No")</f>
        <v>No</v>
      </c>
    </row>
    <row r="478" customFormat="false" ht="15" hidden="false" customHeight="false" outlineLevel="0" collapsed="false">
      <c r="A478" s="11" t="s">
        <v>152</v>
      </c>
      <c r="B478" s="11" t="s">
        <v>153</v>
      </c>
      <c r="C478" s="11" t="s">
        <v>39</v>
      </c>
      <c r="D478" s="24" t="n">
        <v>-23.1575393666938</v>
      </c>
      <c r="E478" s="23" t="n">
        <v>9.27745796484085E-005</v>
      </c>
      <c r="F478" s="24" t="n">
        <v>-24.3488687660197</v>
      </c>
      <c r="G478" s="23" t="n">
        <v>4.48565292217611E-005</v>
      </c>
      <c r="H478" s="24" t="n">
        <v>-22.7348176399448</v>
      </c>
      <c r="I478" s="23" t="n">
        <v>9.49718093585776E-005</v>
      </c>
      <c r="J478" s="24" t="n">
        <v>-21.0641999586831</v>
      </c>
      <c r="K478" s="23" t="n">
        <v>1.12020949304084E-005</v>
      </c>
      <c r="L478" s="11" t="str">
        <f aca="false">IF((E478&lt;0.05)&lt;&gt;(G478&lt;0.05),"Sí","No")</f>
        <v>No</v>
      </c>
    </row>
    <row r="479" customFormat="false" ht="15" hidden="false" customHeight="false" outlineLevel="0" collapsed="false">
      <c r="A479" s="11" t="s">
        <v>152</v>
      </c>
      <c r="B479" s="11" t="s">
        <v>153</v>
      </c>
      <c r="C479" s="11" t="s">
        <v>40</v>
      </c>
      <c r="D479" s="24" t="n">
        <v>4.55776581457468</v>
      </c>
      <c r="E479" s="23" t="n">
        <v>0.414208317206793</v>
      </c>
      <c r="F479" s="24" t="n">
        <v>3.08093167063624</v>
      </c>
      <c r="G479" s="23" t="n">
        <v>0.584854442090505</v>
      </c>
      <c r="H479" s="24" t="n">
        <v>4.75345608864637</v>
      </c>
      <c r="I479" s="23" t="n">
        <v>0.382430456931975</v>
      </c>
      <c r="J479" s="24" t="n">
        <v>-1.22050274731392</v>
      </c>
      <c r="K479" s="23" t="n">
        <v>0.79127759188803</v>
      </c>
      <c r="L479" s="11" t="str">
        <f aca="false">IF((E479&lt;0.05)&lt;&gt;(G479&lt;0.05),"Sí","No")</f>
        <v>No</v>
      </c>
    </row>
    <row r="480" customFormat="false" ht="15" hidden="false" customHeight="false" outlineLevel="0" collapsed="false">
      <c r="A480" s="11" t="s">
        <v>152</v>
      </c>
      <c r="B480" s="11" t="s">
        <v>153</v>
      </c>
      <c r="C480" s="11" t="s">
        <v>41</v>
      </c>
      <c r="D480" s="24" t="n">
        <v>11.3724782833274</v>
      </c>
      <c r="E480" s="23" t="n">
        <v>0.144141011318895</v>
      </c>
      <c r="F480" s="24" t="n">
        <v>9.90322438183593</v>
      </c>
      <c r="G480" s="23" t="n">
        <v>0.205699874164292</v>
      </c>
      <c r="H480" s="24" t="n">
        <v>13.2328665063907</v>
      </c>
      <c r="I480" s="23" t="n">
        <v>0.0558055458232131</v>
      </c>
      <c r="J480" s="24" t="n">
        <v>8.88006788848334</v>
      </c>
      <c r="K480" s="23" t="n">
        <v>0.127299648943614</v>
      </c>
      <c r="L480" s="11" t="str">
        <f aca="false">IF((E480&lt;0.05)&lt;&gt;(G480&lt;0.05),"Sí","No")</f>
        <v>No</v>
      </c>
    </row>
    <row r="481" customFormat="false" ht="15" hidden="false" customHeight="false" outlineLevel="0" collapsed="false">
      <c r="A481" s="11" t="s">
        <v>152</v>
      </c>
      <c r="B481" s="11" t="s">
        <v>153</v>
      </c>
      <c r="C481" s="11" t="s">
        <v>42</v>
      </c>
      <c r="D481" s="24" t="n">
        <v>-15.5481735908887</v>
      </c>
      <c r="E481" s="23" t="n">
        <v>0.00692351468028815</v>
      </c>
      <c r="F481" s="24" t="n">
        <v>-16.8602184127494</v>
      </c>
      <c r="G481" s="23" t="n">
        <v>0.00365724050147726</v>
      </c>
      <c r="H481" s="24" t="n">
        <v>-14.9107913106409</v>
      </c>
      <c r="I481" s="23" t="n">
        <v>0.00885968322479765</v>
      </c>
      <c r="J481" s="24" t="n">
        <v>-7.83351751609548</v>
      </c>
      <c r="K481" s="23" t="n">
        <v>0.0869735106397165</v>
      </c>
      <c r="L481" s="11" t="str">
        <f aca="false">IF((E481&lt;0.05)&lt;&gt;(G481&lt;0.05),"Sí","No")</f>
        <v>No</v>
      </c>
    </row>
    <row r="482" customFormat="false" ht="15" hidden="false" customHeight="false" outlineLevel="0" collapsed="false">
      <c r="A482" s="11" t="s">
        <v>154</v>
      </c>
      <c r="B482" s="11" t="s">
        <v>155</v>
      </c>
      <c r="C482" s="11" t="s">
        <v>33</v>
      </c>
      <c r="D482" s="24" t="n">
        <v>-15.6981983623666</v>
      </c>
      <c r="E482" s="23" t="n">
        <v>0.0314161315670787</v>
      </c>
      <c r="F482" s="24" t="n">
        <v>-16.0611238645518</v>
      </c>
      <c r="G482" s="23" t="n">
        <v>0.0288579786681768</v>
      </c>
      <c r="H482" s="24" t="n">
        <v>-14.584676901404</v>
      </c>
      <c r="I482" s="23" t="n">
        <v>0.0437694236042414</v>
      </c>
      <c r="J482" s="24" t="n">
        <v>-14.2563596462634</v>
      </c>
      <c r="K482" s="23" t="n">
        <v>0.0237014173290221</v>
      </c>
      <c r="L482" s="11" t="str">
        <f aca="false">IF((E482&lt;0.05)&lt;&gt;(G482&lt;0.05),"Sí","No")</f>
        <v>No</v>
      </c>
    </row>
    <row r="483" customFormat="false" ht="15" hidden="false" customHeight="false" outlineLevel="0" collapsed="false">
      <c r="A483" s="11" t="s">
        <v>154</v>
      </c>
      <c r="B483" s="11" t="s">
        <v>155</v>
      </c>
      <c r="C483" s="11" t="s">
        <v>34</v>
      </c>
      <c r="D483" s="24" t="n">
        <v>27.0084603495546</v>
      </c>
      <c r="E483" s="23" t="n">
        <v>0.0449463974938776</v>
      </c>
      <c r="F483" s="24" t="n">
        <v>26.1403185761029</v>
      </c>
      <c r="G483" s="23" t="n">
        <v>0.0528689876354281</v>
      </c>
      <c r="H483" s="24" t="n">
        <v>27.2883826376646</v>
      </c>
      <c r="I483" s="23" t="n">
        <v>0.0423427095921776</v>
      </c>
      <c r="J483" s="24" t="n">
        <v>21.4135121133091</v>
      </c>
      <c r="K483" s="23" t="n">
        <v>0.0384017097391088</v>
      </c>
      <c r="L483" s="11" t="str">
        <f aca="false">IF((E483&lt;0.05)&lt;&gt;(G483&lt;0.05),"Sí","No")</f>
        <v>Sí</v>
      </c>
    </row>
    <row r="484" customFormat="false" ht="15" hidden="false" customHeight="false" outlineLevel="0" collapsed="false">
      <c r="A484" s="11" t="s">
        <v>154</v>
      </c>
      <c r="B484" s="11" t="s">
        <v>155</v>
      </c>
      <c r="C484" s="11" t="s">
        <v>35</v>
      </c>
      <c r="D484" s="24" t="n">
        <v>5.00391576702913</v>
      </c>
      <c r="E484" s="23" t="n">
        <v>0.521010640860271</v>
      </c>
      <c r="F484" s="24" t="n">
        <v>4.43665341714892</v>
      </c>
      <c r="G484" s="23" t="n">
        <v>0.57283483860148</v>
      </c>
      <c r="H484" s="24" t="n">
        <v>5.75267484414843</v>
      </c>
      <c r="I484" s="23" t="n">
        <v>0.45578817814045</v>
      </c>
      <c r="J484" s="24" t="n">
        <v>8.84956538555914</v>
      </c>
      <c r="K484" s="23" t="n">
        <v>0.204076295793554</v>
      </c>
      <c r="L484" s="11" t="str">
        <f aca="false">IF((E484&lt;0.05)&lt;&gt;(G484&lt;0.05),"Sí","No")</f>
        <v>No</v>
      </c>
    </row>
    <row r="485" customFormat="false" ht="15" hidden="false" customHeight="false" outlineLevel="0" collapsed="false">
      <c r="A485" s="11" t="s">
        <v>154</v>
      </c>
      <c r="B485" s="11" t="s">
        <v>155</v>
      </c>
      <c r="C485" s="11" t="s">
        <v>36</v>
      </c>
      <c r="D485" s="24" t="n">
        <v>-1.35947900486619</v>
      </c>
      <c r="E485" s="23" t="n">
        <v>0.880120284691234</v>
      </c>
      <c r="F485" s="24" t="n">
        <v>-2.4554394228262</v>
      </c>
      <c r="G485" s="23" t="n">
        <v>0.786501626540782</v>
      </c>
      <c r="H485" s="24" t="n">
        <v>-3.81313736205485</v>
      </c>
      <c r="I485" s="23" t="n">
        <v>0.590474495673404</v>
      </c>
      <c r="J485" s="24" t="n">
        <v>0.027188232849984</v>
      </c>
      <c r="K485" s="23" t="n">
        <v>0.996364379640217</v>
      </c>
      <c r="L485" s="11" t="str">
        <f aca="false">IF((E485&lt;0.05)&lt;&gt;(G485&lt;0.05),"Sí","No")</f>
        <v>No</v>
      </c>
    </row>
    <row r="486" customFormat="false" ht="15" hidden="false" customHeight="false" outlineLevel="0" collapsed="false">
      <c r="A486" s="11" t="s">
        <v>154</v>
      </c>
      <c r="B486" s="11" t="s">
        <v>155</v>
      </c>
      <c r="C486" s="11" t="s">
        <v>37</v>
      </c>
      <c r="D486" s="24" t="n">
        <v>3.15649505880996</v>
      </c>
      <c r="E486" s="23" t="n">
        <v>0.647453739050634</v>
      </c>
      <c r="F486" s="24" t="n">
        <v>2.21119709465666</v>
      </c>
      <c r="G486" s="23" t="n">
        <v>0.752193423792359</v>
      </c>
      <c r="H486" s="24" t="n">
        <v>3.59337581107268</v>
      </c>
      <c r="I486" s="23" t="n">
        <v>0.598492160990577</v>
      </c>
      <c r="J486" s="24" t="n">
        <v>3.27717788254905</v>
      </c>
      <c r="K486" s="23" t="n">
        <v>0.577653319921738</v>
      </c>
      <c r="L486" s="11" t="str">
        <f aca="false">IF((E486&lt;0.05)&lt;&gt;(G486&lt;0.05),"Sí","No")</f>
        <v>No</v>
      </c>
    </row>
    <row r="487" customFormat="false" ht="15" hidden="false" customHeight="false" outlineLevel="0" collapsed="false">
      <c r="A487" s="11" t="s">
        <v>154</v>
      </c>
      <c r="B487" s="11" t="s">
        <v>155</v>
      </c>
      <c r="C487" s="11" t="s">
        <v>38</v>
      </c>
      <c r="D487" s="24" t="n">
        <v>-2.21714527146479</v>
      </c>
      <c r="E487" s="23" t="n">
        <v>0.808817164077489</v>
      </c>
      <c r="F487" s="24" t="n">
        <v>-2.96562196020444</v>
      </c>
      <c r="G487" s="23" t="n">
        <v>0.747553608775506</v>
      </c>
      <c r="H487" s="24" t="n">
        <v>-0.303934637101067</v>
      </c>
      <c r="I487" s="23" t="n">
        <v>0.972977461149699</v>
      </c>
      <c r="J487" s="24" t="n">
        <v>6.51089545348771</v>
      </c>
      <c r="K487" s="23" t="n">
        <v>0.41643122057844</v>
      </c>
      <c r="L487" s="11" t="str">
        <f aca="false">IF((E487&lt;0.05)&lt;&gt;(G487&lt;0.05),"Sí","No")</f>
        <v>No</v>
      </c>
    </row>
    <row r="488" customFormat="false" ht="15" hidden="false" customHeight="false" outlineLevel="0" collapsed="false">
      <c r="A488" s="11" t="s">
        <v>154</v>
      </c>
      <c r="B488" s="11" t="s">
        <v>155</v>
      </c>
      <c r="C488" s="11" t="s">
        <v>39</v>
      </c>
      <c r="D488" s="24" t="n">
        <v>-12.9239131264835</v>
      </c>
      <c r="E488" s="23" t="n">
        <v>0.0709973669573934</v>
      </c>
      <c r="F488" s="24" t="n">
        <v>-13.6475511694364</v>
      </c>
      <c r="G488" s="23" t="n">
        <v>0.0588357283178098</v>
      </c>
      <c r="H488" s="24" t="n">
        <v>-13.1478555806335</v>
      </c>
      <c r="I488" s="23" t="n">
        <v>0.0570260298328388</v>
      </c>
      <c r="J488" s="24" t="n">
        <v>-14.3233809761028</v>
      </c>
      <c r="K488" s="23" t="n">
        <v>0.0131501460316721</v>
      </c>
      <c r="L488" s="11" t="str">
        <f aca="false">IF((E488&lt;0.05)&lt;&gt;(G488&lt;0.05),"Sí","No")</f>
        <v>No</v>
      </c>
    </row>
    <row r="489" customFormat="false" ht="15" hidden="false" customHeight="false" outlineLevel="0" collapsed="false">
      <c r="A489" s="11" t="s">
        <v>154</v>
      </c>
      <c r="B489" s="11" t="s">
        <v>155</v>
      </c>
      <c r="C489" s="11" t="s">
        <v>40</v>
      </c>
      <c r="D489" s="24" t="n">
        <v>2.17385422379773</v>
      </c>
      <c r="E489" s="23" t="n">
        <v>0.766506952028544</v>
      </c>
      <c r="F489" s="24" t="n">
        <v>1.31428487635397</v>
      </c>
      <c r="G489" s="23" t="n">
        <v>0.859012471593522</v>
      </c>
      <c r="H489" s="24" t="n">
        <v>2.51117869422149</v>
      </c>
      <c r="I489" s="23" t="n">
        <v>0.729362203007271</v>
      </c>
      <c r="J489" s="24" t="n">
        <v>3.00683865481605</v>
      </c>
      <c r="K489" s="23" t="n">
        <v>0.632002313855274</v>
      </c>
      <c r="L489" s="11" t="str">
        <f aca="false">IF((E489&lt;0.05)&lt;&gt;(G489&lt;0.05),"Sí","No")</f>
        <v>No</v>
      </c>
    </row>
    <row r="490" customFormat="false" ht="15" hidden="false" customHeight="false" outlineLevel="0" collapsed="false">
      <c r="A490" s="11" t="s">
        <v>154</v>
      </c>
      <c r="B490" s="11" t="s">
        <v>155</v>
      </c>
      <c r="C490" s="11" t="s">
        <v>41</v>
      </c>
      <c r="D490" s="24" t="n">
        <v>11.5456573724374</v>
      </c>
      <c r="E490" s="23" t="n">
        <v>0.197886646504568</v>
      </c>
      <c r="F490" s="24" t="n">
        <v>10.6371258735092</v>
      </c>
      <c r="G490" s="23" t="n">
        <v>0.238796998355835</v>
      </c>
      <c r="H490" s="24" t="n">
        <v>9.9313134771453</v>
      </c>
      <c r="I490" s="23" t="n">
        <v>0.234066685184339</v>
      </c>
      <c r="J490" s="24" t="n">
        <v>9.13717423299019</v>
      </c>
      <c r="K490" s="23" t="n">
        <v>0.182401374504981</v>
      </c>
      <c r="L490" s="11" t="str">
        <f aca="false">IF((E490&lt;0.05)&lt;&gt;(G490&lt;0.05),"Sí","No")</f>
        <v>No</v>
      </c>
    </row>
    <row r="491" customFormat="false" ht="15" hidden="false" customHeight="false" outlineLevel="0" collapsed="false">
      <c r="A491" s="11" t="s">
        <v>154</v>
      </c>
      <c r="B491" s="11" t="s">
        <v>155</v>
      </c>
      <c r="C491" s="11" t="s">
        <v>42</v>
      </c>
      <c r="D491" s="24" t="n">
        <v>-3.48224408489636</v>
      </c>
      <c r="E491" s="23" t="n">
        <v>0.647222953222332</v>
      </c>
      <c r="F491" s="24" t="n">
        <v>-4.34459020776781</v>
      </c>
      <c r="G491" s="23" t="n">
        <v>0.571228363675647</v>
      </c>
      <c r="H491" s="24" t="n">
        <v>-3.18135214373355</v>
      </c>
      <c r="I491" s="23" t="n">
        <v>0.673561885734725</v>
      </c>
      <c r="J491" s="24" t="n">
        <v>-2.06761808026452</v>
      </c>
      <c r="K491" s="23" t="n">
        <v>0.732380736617568</v>
      </c>
      <c r="L491" s="11" t="str">
        <f aca="false">IF((E491&lt;0.05)&lt;&gt;(G491&lt;0.05),"Sí","No")</f>
        <v>No</v>
      </c>
    </row>
    <row r="492" customFormat="false" ht="15" hidden="false" customHeight="false" outlineLevel="0" collapsed="false">
      <c r="A492" s="11" t="s">
        <v>157</v>
      </c>
      <c r="B492" s="11" t="s">
        <v>158</v>
      </c>
      <c r="C492" s="11" t="s">
        <v>33</v>
      </c>
      <c r="D492" s="24" t="n">
        <v>9.28070710750337</v>
      </c>
      <c r="E492" s="23" t="n">
        <v>0.0214419955681817</v>
      </c>
      <c r="F492" s="24" t="n">
        <v>9.66606562652858</v>
      </c>
      <c r="G492" s="23" t="n">
        <v>0.0172796365541433</v>
      </c>
      <c r="H492" s="24" t="n">
        <v>9.46049149574871</v>
      </c>
      <c r="I492" s="23" t="n">
        <v>0.0155455453152684</v>
      </c>
      <c r="J492" s="24" t="n">
        <v>11.1668571685678</v>
      </c>
      <c r="K492" s="23" t="n">
        <v>0.000819724662296635</v>
      </c>
      <c r="L492" s="11" t="str">
        <f aca="false">IF((E492&lt;0.05)&lt;&gt;(G492&lt;0.05),"Sí","No")</f>
        <v>No</v>
      </c>
    </row>
    <row r="493" customFormat="false" ht="15" hidden="false" customHeight="false" outlineLevel="0" collapsed="false">
      <c r="A493" s="11" t="s">
        <v>157</v>
      </c>
      <c r="B493" s="11" t="s">
        <v>158</v>
      </c>
      <c r="C493" s="11" t="s">
        <v>34</v>
      </c>
      <c r="D493" s="24" t="n">
        <v>-10.7143559698084</v>
      </c>
      <c r="E493" s="23" t="n">
        <v>0.107366036784673</v>
      </c>
      <c r="F493" s="24" t="n">
        <v>-10.6448919593533</v>
      </c>
      <c r="G493" s="23" t="n">
        <v>0.11055594612865</v>
      </c>
      <c r="H493" s="24" t="n">
        <v>-10.4836774818231</v>
      </c>
      <c r="I493" s="23" t="n">
        <v>0.114108387701583</v>
      </c>
      <c r="J493" s="24" t="n">
        <v>-9.31483733453076</v>
      </c>
      <c r="K493" s="23" t="n">
        <v>0.0636912484036507</v>
      </c>
      <c r="L493" s="11" t="str">
        <f aca="false">IF((E493&lt;0.05)&lt;&gt;(G493&lt;0.05),"Sí","No")</f>
        <v>No</v>
      </c>
    </row>
    <row r="494" customFormat="false" ht="15" hidden="false" customHeight="false" outlineLevel="0" collapsed="false">
      <c r="A494" s="11" t="s">
        <v>157</v>
      </c>
      <c r="B494" s="11" t="s">
        <v>158</v>
      </c>
      <c r="C494" s="11" t="s">
        <v>35</v>
      </c>
      <c r="D494" s="24" t="n">
        <v>2.40643428758304</v>
      </c>
      <c r="E494" s="23" t="n">
        <v>0.555448459149422</v>
      </c>
      <c r="F494" s="24" t="n">
        <v>2.54393954255417</v>
      </c>
      <c r="G494" s="23" t="n">
        <v>0.536952735490504</v>
      </c>
      <c r="H494" s="24" t="n">
        <v>2.16229689995818</v>
      </c>
      <c r="I494" s="23" t="n">
        <v>0.583557695444109</v>
      </c>
      <c r="J494" s="24" t="n">
        <v>1.06484842383068</v>
      </c>
      <c r="K494" s="23" t="n">
        <v>0.756228269002384</v>
      </c>
      <c r="L494" s="11" t="str">
        <f aca="false">IF((E494&lt;0.05)&lt;&gt;(G494&lt;0.05),"Sí","No")</f>
        <v>No</v>
      </c>
    </row>
    <row r="495" customFormat="false" ht="15" hidden="false" customHeight="false" outlineLevel="0" collapsed="false">
      <c r="A495" s="11" t="s">
        <v>157</v>
      </c>
      <c r="B495" s="11" t="s">
        <v>158</v>
      </c>
      <c r="C495" s="11" t="s">
        <v>36</v>
      </c>
      <c r="D495" s="24" t="n">
        <v>-6.15373753423962</v>
      </c>
      <c r="E495" s="23" t="n">
        <v>0.199431651169783</v>
      </c>
      <c r="F495" s="24" t="n">
        <v>-5.77529274559535</v>
      </c>
      <c r="G495" s="23" t="n">
        <v>0.231189690809133</v>
      </c>
      <c r="H495" s="24" t="n">
        <v>-6.32455800773903</v>
      </c>
      <c r="I495" s="23" t="n">
        <v>0.145050013248218</v>
      </c>
      <c r="J495" s="24" t="n">
        <v>-8.38392131129973</v>
      </c>
      <c r="K495" s="23" t="n">
        <v>0.0234318534533986</v>
      </c>
      <c r="L495" s="11" t="str">
        <f aca="false">IF((E495&lt;0.05)&lt;&gt;(G495&lt;0.05),"Sí","No")</f>
        <v>No</v>
      </c>
    </row>
    <row r="496" customFormat="false" ht="15" hidden="false" customHeight="false" outlineLevel="0" collapsed="false">
      <c r="A496" s="11" t="s">
        <v>157</v>
      </c>
      <c r="B496" s="11" t="s">
        <v>158</v>
      </c>
      <c r="C496" s="11" t="s">
        <v>37</v>
      </c>
      <c r="D496" s="24" t="n">
        <v>2.05638517316142</v>
      </c>
      <c r="E496" s="23" t="n">
        <v>0.675537737343732</v>
      </c>
      <c r="F496" s="24" t="n">
        <v>2.37727523796355</v>
      </c>
      <c r="G496" s="23" t="n">
        <v>0.630458492414746</v>
      </c>
      <c r="H496" s="24" t="n">
        <v>0.298869366518895</v>
      </c>
      <c r="I496" s="23" t="n">
        <v>0.94421677989255</v>
      </c>
      <c r="J496" s="24" t="n">
        <v>0.80151011717946</v>
      </c>
      <c r="K496" s="23" t="n">
        <v>0.828894263461708</v>
      </c>
      <c r="L496" s="11" t="str">
        <f aca="false">IF((E496&lt;0.05)&lt;&gt;(G496&lt;0.05),"Sí","No")</f>
        <v>No</v>
      </c>
    </row>
    <row r="497" customFormat="false" ht="15" hidden="false" customHeight="false" outlineLevel="0" collapsed="false">
      <c r="A497" s="11" t="s">
        <v>157</v>
      </c>
      <c r="B497" s="11" t="s">
        <v>158</v>
      </c>
      <c r="C497" s="11" t="s">
        <v>38</v>
      </c>
      <c r="D497" s="24" t="n">
        <v>2.57320546376834</v>
      </c>
      <c r="E497" s="23" t="n">
        <v>0.66076608507494</v>
      </c>
      <c r="F497" s="24" t="n">
        <v>2.77749601673177</v>
      </c>
      <c r="G497" s="23" t="n">
        <v>0.636876633997895</v>
      </c>
      <c r="H497" s="24" t="n">
        <v>2.80557064761049</v>
      </c>
      <c r="I497" s="23" t="n">
        <v>0.630985064975518</v>
      </c>
      <c r="J497" s="24" t="n">
        <v>-2.95208315408413</v>
      </c>
      <c r="K497" s="23" t="n">
        <v>0.527139658890881</v>
      </c>
      <c r="L497" s="11" t="str">
        <f aca="false">IF((E497&lt;0.05)&lt;&gt;(G497&lt;0.05),"Sí","No")</f>
        <v>No</v>
      </c>
    </row>
    <row r="498" customFormat="false" ht="15" hidden="false" customHeight="false" outlineLevel="0" collapsed="false">
      <c r="A498" s="11" t="s">
        <v>157</v>
      </c>
      <c r="B498" s="11" t="s">
        <v>158</v>
      </c>
      <c r="C498" s="11" t="s">
        <v>39</v>
      </c>
      <c r="D498" s="24" t="n">
        <v>11.9059435966469</v>
      </c>
      <c r="E498" s="23" t="n">
        <v>0.00273616274144685</v>
      </c>
      <c r="F498" s="24" t="n">
        <v>12.1755486157684</v>
      </c>
      <c r="G498" s="23" t="n">
        <v>0.00235844985675423</v>
      </c>
      <c r="H498" s="24" t="n">
        <v>13.1781655804019</v>
      </c>
      <c r="I498" s="23" t="n">
        <v>0.000706323251365435</v>
      </c>
      <c r="J498" s="24" t="n">
        <v>15.0321370254262</v>
      </c>
      <c r="K498" s="23" t="n">
        <v>3.30707613946943E-006</v>
      </c>
      <c r="L498" s="11" t="str">
        <f aca="false">IF((E498&lt;0.05)&lt;&gt;(G498&lt;0.05),"Sí","No")</f>
        <v>No</v>
      </c>
    </row>
    <row r="499" customFormat="false" ht="15" hidden="false" customHeight="false" outlineLevel="0" collapsed="false">
      <c r="A499" s="11" t="s">
        <v>157</v>
      </c>
      <c r="B499" s="11" t="s">
        <v>158</v>
      </c>
      <c r="C499" s="11" t="s">
        <v>40</v>
      </c>
      <c r="D499" s="24" t="n">
        <v>-6.61409015064002</v>
      </c>
      <c r="E499" s="23" t="n">
        <v>0.0820065882562261</v>
      </c>
      <c r="F499" s="24" t="n">
        <v>-6.38697630525237</v>
      </c>
      <c r="G499" s="23" t="n">
        <v>0.0963572660131172</v>
      </c>
      <c r="H499" s="24" t="n">
        <v>-6.38739040512892</v>
      </c>
      <c r="I499" s="23" t="n">
        <v>0.0897405045079053</v>
      </c>
      <c r="J499" s="24" t="n">
        <v>-7.50687503109017</v>
      </c>
      <c r="K499" s="23" t="n">
        <v>0.0218008492958326</v>
      </c>
      <c r="L499" s="11" t="str">
        <f aca="false">IF((E499&lt;0.05)&lt;&gt;(G499&lt;0.05),"Sí","No")</f>
        <v>No</v>
      </c>
    </row>
    <row r="500" customFormat="false" ht="15" hidden="false" customHeight="false" outlineLevel="0" collapsed="false">
      <c r="A500" s="11" t="s">
        <v>157</v>
      </c>
      <c r="B500" s="11" t="s">
        <v>158</v>
      </c>
      <c r="C500" s="11" t="s">
        <v>41</v>
      </c>
      <c r="D500" s="24" t="n">
        <v>-8.74057954380257</v>
      </c>
      <c r="E500" s="23" t="n">
        <v>0.0602302128084193</v>
      </c>
      <c r="F500" s="24" t="n">
        <v>-8.56258218815058</v>
      </c>
      <c r="G500" s="23" t="n">
        <v>0.0676155096684999</v>
      </c>
      <c r="H500" s="24" t="n">
        <v>-7.78862582643713</v>
      </c>
      <c r="I500" s="23" t="n">
        <v>0.0873592898014053</v>
      </c>
      <c r="J500" s="24" t="n">
        <v>-6.3515852248146</v>
      </c>
      <c r="K500" s="23" t="n">
        <v>0.110193883184362</v>
      </c>
      <c r="L500" s="11" t="str">
        <f aca="false">IF((E500&lt;0.05)&lt;&gt;(G500&lt;0.05),"Sí","No")</f>
        <v>No</v>
      </c>
    </row>
    <row r="501" customFormat="false" ht="15" hidden="false" customHeight="false" outlineLevel="0" collapsed="false">
      <c r="A501" s="11" t="s">
        <v>157</v>
      </c>
      <c r="B501" s="11" t="s">
        <v>158</v>
      </c>
      <c r="C501" s="11" t="s">
        <v>42</v>
      </c>
      <c r="D501" s="24" t="n">
        <v>0.15793191753235</v>
      </c>
      <c r="E501" s="23" t="n">
        <v>0.971143126358615</v>
      </c>
      <c r="F501" s="24" t="n">
        <v>0.204453026885937</v>
      </c>
      <c r="G501" s="23" t="n">
        <v>0.962901978220384</v>
      </c>
      <c r="H501" s="24" t="n">
        <v>-0.122700621921124</v>
      </c>
      <c r="I501" s="23" t="n">
        <v>0.976800006985893</v>
      </c>
      <c r="J501" s="24" t="n">
        <v>-2.58336072748162</v>
      </c>
      <c r="K501" s="23" t="n">
        <v>0.447892392715602</v>
      </c>
      <c r="L501" s="11" t="str">
        <f aca="false">IF((E501&lt;0.05)&lt;&gt;(G501&lt;0.05),"Sí","No")</f>
        <v>No</v>
      </c>
    </row>
    <row r="502" customFormat="false" ht="15" hidden="false" customHeight="false" outlineLevel="0" collapsed="false">
      <c r="A502" s="11" t="s">
        <v>159</v>
      </c>
      <c r="B502" s="11" t="s">
        <v>160</v>
      </c>
      <c r="C502" s="11" t="s">
        <v>33</v>
      </c>
      <c r="D502" s="24" t="n">
        <v>0.678477868508872</v>
      </c>
      <c r="E502" s="23" t="n">
        <v>0.876267872421911</v>
      </c>
      <c r="F502" s="24" t="n">
        <v>1.27373419459194</v>
      </c>
      <c r="G502" s="23" t="n">
        <v>0.77038812586873</v>
      </c>
      <c r="H502" s="24" t="n">
        <v>-0.318794193550985</v>
      </c>
      <c r="I502" s="23" t="n">
        <v>0.939779090582918</v>
      </c>
      <c r="J502" s="24" t="n">
        <v>2.02718229987626</v>
      </c>
      <c r="K502" s="23" t="n">
        <v>0.570634686130039</v>
      </c>
      <c r="L502" s="11" t="str">
        <f aca="false">IF((E502&lt;0.05)&lt;&gt;(G502&lt;0.05),"Sí","No")</f>
        <v>No</v>
      </c>
    </row>
    <row r="503" customFormat="false" ht="15" hidden="false" customHeight="false" outlineLevel="0" collapsed="false">
      <c r="A503" s="11" t="s">
        <v>159</v>
      </c>
      <c r="B503" s="11" t="s">
        <v>160</v>
      </c>
      <c r="C503" s="11" t="s">
        <v>34</v>
      </c>
      <c r="D503" s="24" t="n">
        <v>15.952560357114</v>
      </c>
      <c r="E503" s="23" t="n">
        <v>0.00796880108261231</v>
      </c>
      <c r="F503" s="24" t="n">
        <v>16.1075653897731</v>
      </c>
      <c r="G503" s="23" t="n">
        <v>0.00747092172281855</v>
      </c>
      <c r="H503" s="24" t="n">
        <v>15.3203940548511</v>
      </c>
      <c r="I503" s="23" t="n">
        <v>0.0105015971258217</v>
      </c>
      <c r="J503" s="24" t="n">
        <v>6.85533673059187</v>
      </c>
      <c r="K503" s="23" t="n">
        <v>0.164783195532706</v>
      </c>
      <c r="L503" s="11" t="str">
        <f aca="false">IF((E503&lt;0.05)&lt;&gt;(G503&lt;0.05),"Sí","No")</f>
        <v>No</v>
      </c>
    </row>
    <row r="504" customFormat="false" ht="15" hidden="false" customHeight="false" outlineLevel="0" collapsed="false">
      <c r="A504" s="11" t="s">
        <v>159</v>
      </c>
      <c r="B504" s="11" t="s">
        <v>160</v>
      </c>
      <c r="C504" s="11" t="s">
        <v>35</v>
      </c>
      <c r="D504" s="24" t="n">
        <v>-1.92769943312655</v>
      </c>
      <c r="E504" s="23" t="n">
        <v>0.651536835824192</v>
      </c>
      <c r="F504" s="24" t="n">
        <v>-1.6268163009971</v>
      </c>
      <c r="G504" s="23" t="n">
        <v>0.704319827523137</v>
      </c>
      <c r="H504" s="24" t="n">
        <v>-2.8598393851773</v>
      </c>
      <c r="I504" s="23" t="n">
        <v>0.493479839092051</v>
      </c>
      <c r="J504" s="24" t="n">
        <v>-3.58581346649997</v>
      </c>
      <c r="K504" s="23" t="n">
        <v>0.318108584532072</v>
      </c>
      <c r="L504" s="11" t="str">
        <f aca="false">IF((E504&lt;0.05)&lt;&gt;(G504&lt;0.05),"Sí","No")</f>
        <v>No</v>
      </c>
    </row>
    <row r="505" customFormat="false" ht="15" hidden="false" customHeight="false" outlineLevel="0" collapsed="false">
      <c r="A505" s="11" t="s">
        <v>159</v>
      </c>
      <c r="B505" s="11" t="s">
        <v>160</v>
      </c>
      <c r="C505" s="11" t="s">
        <v>36</v>
      </c>
      <c r="D505" s="24" t="n">
        <v>-6.27294612535285</v>
      </c>
      <c r="E505" s="23" t="n">
        <v>0.187926623456118</v>
      </c>
      <c r="F505" s="24" t="n">
        <v>-6.01639501818895</v>
      </c>
      <c r="G505" s="23" t="n">
        <v>0.20788747446874</v>
      </c>
      <c r="H505" s="24" t="n">
        <v>-6.17178475896538</v>
      </c>
      <c r="I505" s="23" t="n">
        <v>0.15760223527963</v>
      </c>
      <c r="J505" s="24" t="n">
        <v>-3.12866566448386</v>
      </c>
      <c r="K505" s="23" t="n">
        <v>0.399657001399128</v>
      </c>
      <c r="L505" s="11" t="str">
        <f aca="false">IF((E505&lt;0.05)&lt;&gt;(G505&lt;0.05),"Sí","No")</f>
        <v>No</v>
      </c>
    </row>
    <row r="506" customFormat="false" ht="15" hidden="false" customHeight="false" outlineLevel="0" collapsed="false">
      <c r="A506" s="11" t="s">
        <v>159</v>
      </c>
      <c r="B506" s="11" t="s">
        <v>160</v>
      </c>
      <c r="C506" s="11" t="s">
        <v>37</v>
      </c>
      <c r="D506" s="24" t="n">
        <v>6.06377542417944</v>
      </c>
      <c r="E506" s="23" t="n">
        <v>0.198648018900377</v>
      </c>
      <c r="F506" s="24" t="n">
        <v>6.6078016322392</v>
      </c>
      <c r="G506" s="23" t="n">
        <v>0.162786590477115</v>
      </c>
      <c r="H506" s="24" t="n">
        <v>6.61910088046391</v>
      </c>
      <c r="I506" s="23" t="n">
        <v>0.134589030462023</v>
      </c>
      <c r="J506" s="24" t="n">
        <v>4.5251556600147</v>
      </c>
      <c r="K506" s="23" t="n">
        <v>0.232756240500528</v>
      </c>
      <c r="L506" s="11" t="str">
        <f aca="false">IF((E506&lt;0.05)&lt;&gt;(G506&lt;0.05),"Sí","No")</f>
        <v>No</v>
      </c>
    </row>
    <row r="507" customFormat="false" ht="15" hidden="false" customHeight="false" outlineLevel="0" collapsed="false">
      <c r="A507" s="11" t="s">
        <v>159</v>
      </c>
      <c r="B507" s="11" t="s">
        <v>160</v>
      </c>
      <c r="C507" s="11" t="s">
        <v>38</v>
      </c>
      <c r="D507" s="24" t="n">
        <v>-3.53451615447883</v>
      </c>
      <c r="E507" s="23" t="n">
        <v>0.54333672764666</v>
      </c>
      <c r="F507" s="24" t="n">
        <v>-3.17455503763478</v>
      </c>
      <c r="G507" s="23" t="n">
        <v>0.585772558184456</v>
      </c>
      <c r="H507" s="24" t="n">
        <v>-4.19380544713542</v>
      </c>
      <c r="I507" s="23" t="n">
        <v>0.468719656164732</v>
      </c>
      <c r="J507" s="24" t="n">
        <v>-4.91361357673339</v>
      </c>
      <c r="K507" s="23" t="n">
        <v>0.306822086922449</v>
      </c>
      <c r="L507" s="11" t="str">
        <f aca="false">IF((E507&lt;0.05)&lt;&gt;(G507&lt;0.05),"Sí","No")</f>
        <v>No</v>
      </c>
    </row>
    <row r="508" customFormat="false" ht="15" hidden="false" customHeight="false" outlineLevel="0" collapsed="false">
      <c r="A508" s="11" t="s">
        <v>159</v>
      </c>
      <c r="B508" s="11" t="s">
        <v>160</v>
      </c>
      <c r="C508" s="11" t="s">
        <v>39</v>
      </c>
      <c r="D508" s="24" t="n">
        <v>10.6693663771044</v>
      </c>
      <c r="E508" s="23" t="n">
        <v>0.0552266031530718</v>
      </c>
      <c r="F508" s="24" t="n">
        <v>10.9511301448948</v>
      </c>
      <c r="G508" s="23" t="n">
        <v>0.0499364652354397</v>
      </c>
      <c r="H508" s="24" t="n">
        <v>14.0246048613069</v>
      </c>
      <c r="I508" s="23" t="n">
        <v>0.00121154962488909</v>
      </c>
      <c r="J508" s="24" t="n">
        <v>14.3736882971982</v>
      </c>
      <c r="K508" s="23" t="n">
        <v>4.81201523371363E-005</v>
      </c>
      <c r="L508" s="11" t="str">
        <f aca="false">IF((E508&lt;0.05)&lt;&gt;(G508&lt;0.05),"Sí","No")</f>
        <v>Sí</v>
      </c>
    </row>
    <row r="509" customFormat="false" ht="15" hidden="false" customHeight="false" outlineLevel="0" collapsed="false">
      <c r="A509" s="11" t="s">
        <v>159</v>
      </c>
      <c r="B509" s="11" t="s">
        <v>160</v>
      </c>
      <c r="C509" s="11" t="s">
        <v>40</v>
      </c>
      <c r="D509" s="24" t="n">
        <v>-6.8888322439851</v>
      </c>
      <c r="E509" s="23" t="n">
        <v>0.103745794138846</v>
      </c>
      <c r="F509" s="24" t="n">
        <v>-6.49475815720375</v>
      </c>
      <c r="G509" s="23" t="n">
        <v>0.126683598981949</v>
      </c>
      <c r="H509" s="24" t="n">
        <v>-7.88702933050062</v>
      </c>
      <c r="I509" s="23" t="n">
        <v>0.052378817168648</v>
      </c>
      <c r="J509" s="24" t="n">
        <v>-8.60136773537582</v>
      </c>
      <c r="K509" s="23" t="n">
        <v>0.0117945108001194</v>
      </c>
      <c r="L509" s="11" t="str">
        <f aca="false">IF((E509&lt;0.05)&lt;&gt;(G509&lt;0.05),"Sí","No")</f>
        <v>No</v>
      </c>
    </row>
    <row r="510" customFormat="false" ht="15" hidden="false" customHeight="false" outlineLevel="0" collapsed="false">
      <c r="A510" s="11" t="s">
        <v>159</v>
      </c>
      <c r="B510" s="11" t="s">
        <v>160</v>
      </c>
      <c r="C510" s="11" t="s">
        <v>41</v>
      </c>
      <c r="D510" s="24" t="n">
        <v>-1.31891871933317</v>
      </c>
      <c r="E510" s="23" t="n">
        <v>0.792162904221763</v>
      </c>
      <c r="F510" s="24" t="n">
        <v>-0.866589163487719</v>
      </c>
      <c r="G510" s="23" t="n">
        <v>0.862972760038286</v>
      </c>
      <c r="H510" s="24" t="n">
        <v>-1.83735770746873</v>
      </c>
      <c r="I510" s="23" t="n">
        <v>0.708323231317047</v>
      </c>
      <c r="J510" s="24" t="n">
        <v>-4.56763772788189</v>
      </c>
      <c r="K510" s="23" t="n">
        <v>0.272159760214796</v>
      </c>
      <c r="L510" s="11" t="str">
        <f aca="false">IF((E510&lt;0.05)&lt;&gt;(G510&lt;0.05),"Sí","No")</f>
        <v>No</v>
      </c>
    </row>
    <row r="511" customFormat="false" ht="15" hidden="false" customHeight="false" outlineLevel="0" collapsed="false">
      <c r="A511" s="11" t="s">
        <v>159</v>
      </c>
      <c r="B511" s="11" t="s">
        <v>160</v>
      </c>
      <c r="C511" s="11" t="s">
        <v>42</v>
      </c>
      <c r="D511" s="24" t="n">
        <v>0.761844643988026</v>
      </c>
      <c r="E511" s="23" t="n">
        <v>0.85510236382878</v>
      </c>
      <c r="F511" s="24" t="n">
        <v>1.10263121735938</v>
      </c>
      <c r="G511" s="23" t="n">
        <v>0.792201246375481</v>
      </c>
      <c r="H511" s="24" t="n">
        <v>0.44662882985154</v>
      </c>
      <c r="I511" s="23" t="n">
        <v>0.912880042600202</v>
      </c>
      <c r="J511" s="24" t="n">
        <v>2.69480125731506</v>
      </c>
      <c r="K511" s="23" t="n">
        <v>0.416274501925785</v>
      </c>
      <c r="L511" s="11" t="str">
        <f aca="false">IF((E511&lt;0.05)&lt;&gt;(G511&lt;0.05),"Sí","No")</f>
        <v>No</v>
      </c>
    </row>
    <row r="512" customFormat="false" ht="15" hidden="false" customHeight="false" outlineLevel="0" collapsed="false">
      <c r="A512" s="11" t="s">
        <v>161</v>
      </c>
      <c r="B512" s="11" t="s">
        <v>162</v>
      </c>
      <c r="C512" s="11" t="s">
        <v>33</v>
      </c>
      <c r="D512" s="24" t="n">
        <v>5.66855348828049</v>
      </c>
      <c r="E512" s="23" t="n">
        <v>0.219866775408484</v>
      </c>
      <c r="F512" s="24" t="n">
        <v>6.17568060256744</v>
      </c>
      <c r="G512" s="23" t="n">
        <v>0.183382074816173</v>
      </c>
      <c r="H512" s="24" t="n">
        <v>5.84222000972632</v>
      </c>
      <c r="I512" s="23" t="n">
        <v>0.201900076017738</v>
      </c>
      <c r="J512" s="24" t="n">
        <v>7.32140219619223</v>
      </c>
      <c r="K512" s="23" t="n">
        <v>0.0800780405753147</v>
      </c>
      <c r="L512" s="11" t="str">
        <f aca="false">IF((E512&lt;0.05)&lt;&gt;(G512&lt;0.05),"Sí","No")</f>
        <v>No</v>
      </c>
    </row>
    <row r="513" customFormat="false" ht="15" hidden="false" customHeight="false" outlineLevel="0" collapsed="false">
      <c r="A513" s="11" t="s">
        <v>161</v>
      </c>
      <c r="B513" s="11" t="s">
        <v>162</v>
      </c>
      <c r="C513" s="11" t="s">
        <v>34</v>
      </c>
      <c r="D513" s="24" t="n">
        <v>21.2160072639674</v>
      </c>
      <c r="E513" s="23" t="n">
        <v>0.0238319482529736</v>
      </c>
      <c r="F513" s="24" t="n">
        <v>21.1728022146197</v>
      </c>
      <c r="G513" s="23" t="n">
        <v>0.0243537868116479</v>
      </c>
      <c r="H513" s="24" t="n">
        <v>21.0647567245422</v>
      </c>
      <c r="I513" s="23" t="n">
        <v>0.0245789537485443</v>
      </c>
      <c r="J513" s="24" t="n">
        <v>21.2594604776342</v>
      </c>
      <c r="K513" s="23" t="n">
        <v>0.00419703307481197</v>
      </c>
      <c r="L513" s="11" t="str">
        <f aca="false">IF((E513&lt;0.05)&lt;&gt;(G513&lt;0.05),"Sí","No")</f>
        <v>No</v>
      </c>
    </row>
    <row r="514" customFormat="false" ht="15" hidden="false" customHeight="false" outlineLevel="0" collapsed="false">
      <c r="A514" s="11" t="s">
        <v>161</v>
      </c>
      <c r="B514" s="11" t="s">
        <v>162</v>
      </c>
      <c r="C514" s="11" t="s">
        <v>35</v>
      </c>
      <c r="D514" s="24" t="n">
        <v>-8.48398357288362</v>
      </c>
      <c r="E514" s="23" t="n">
        <v>0.0727402806592486</v>
      </c>
      <c r="F514" s="24" t="n">
        <v>-8.66436091541936</v>
      </c>
      <c r="G514" s="23" t="n">
        <v>0.0694312037913205</v>
      </c>
      <c r="H514" s="24" t="n">
        <v>-9.4286924838919</v>
      </c>
      <c r="I514" s="23" t="n">
        <v>0.034575910061509</v>
      </c>
      <c r="J514" s="24" t="n">
        <v>-8.56260647648128</v>
      </c>
      <c r="K514" s="23" t="n">
        <v>0.0324232170970689</v>
      </c>
      <c r="L514" s="11" t="str">
        <f aca="false">IF((E514&lt;0.05)&lt;&gt;(G514&lt;0.05),"Sí","No")</f>
        <v>No</v>
      </c>
    </row>
    <row r="515" customFormat="false" ht="15" hidden="false" customHeight="false" outlineLevel="0" collapsed="false">
      <c r="A515" s="11" t="s">
        <v>161</v>
      </c>
      <c r="B515" s="11" t="s">
        <v>162</v>
      </c>
      <c r="C515" s="11" t="s">
        <v>36</v>
      </c>
      <c r="D515" s="24" t="n">
        <v>12.3483432021511</v>
      </c>
      <c r="E515" s="23" t="n">
        <v>0.0574252963535866</v>
      </c>
      <c r="F515" s="24" t="n">
        <v>13.0001379479881</v>
      </c>
      <c r="G515" s="23" t="n">
        <v>0.0460174682753479</v>
      </c>
      <c r="H515" s="24" t="n">
        <v>11.2284375570936</v>
      </c>
      <c r="I515" s="23" t="n">
        <v>0.051755949992101</v>
      </c>
      <c r="J515" s="24" t="n">
        <v>5.0242839868657</v>
      </c>
      <c r="K515" s="23" t="n">
        <v>0.291731411493138</v>
      </c>
      <c r="L515" s="11" t="str">
        <f aca="false">IF((E515&lt;0.05)&lt;&gt;(G515&lt;0.05),"Sí","No")</f>
        <v>Sí</v>
      </c>
    </row>
    <row r="516" customFormat="false" ht="15" hidden="false" customHeight="false" outlineLevel="0" collapsed="false">
      <c r="A516" s="11" t="s">
        <v>161</v>
      </c>
      <c r="B516" s="11" t="s">
        <v>162</v>
      </c>
      <c r="C516" s="11" t="s">
        <v>37</v>
      </c>
      <c r="D516" s="24" t="n">
        <v>-1.8896555872608</v>
      </c>
      <c r="E516" s="23" t="n">
        <v>0.722001515561591</v>
      </c>
      <c r="F516" s="24" t="n">
        <v>-1.61458058036886</v>
      </c>
      <c r="G516" s="23" t="n">
        <v>0.762751606645505</v>
      </c>
      <c r="H516" s="24" t="n">
        <v>-1.86946543695477</v>
      </c>
      <c r="I516" s="23" t="n">
        <v>0.723141266127342</v>
      </c>
      <c r="J516" s="24" t="n">
        <v>-2.0653229026913</v>
      </c>
      <c r="K516" s="23" t="n">
        <v>0.65536922512147</v>
      </c>
      <c r="L516" s="11" t="str">
        <f aca="false">IF((E516&lt;0.05)&lt;&gt;(G516&lt;0.05),"Sí","No")</f>
        <v>No</v>
      </c>
    </row>
    <row r="517" customFormat="false" ht="15" hidden="false" customHeight="false" outlineLevel="0" collapsed="false">
      <c r="A517" s="11" t="s">
        <v>161</v>
      </c>
      <c r="B517" s="11" t="s">
        <v>162</v>
      </c>
      <c r="C517" s="11" t="s">
        <v>38</v>
      </c>
      <c r="D517" s="24" t="n">
        <v>-4.82009431025008</v>
      </c>
      <c r="E517" s="23" t="n">
        <v>0.461842603793842</v>
      </c>
      <c r="F517" s="24" t="n">
        <v>-4.54238696440063</v>
      </c>
      <c r="G517" s="23" t="n">
        <v>0.489521115328158</v>
      </c>
      <c r="H517" s="24" t="n">
        <v>-4.36796716370396</v>
      </c>
      <c r="I517" s="23" t="n">
        <v>0.502427219316858</v>
      </c>
      <c r="J517" s="24" t="n">
        <v>-3.98282856235914</v>
      </c>
      <c r="K517" s="23" t="n">
        <v>0.504629193632119</v>
      </c>
      <c r="L517" s="11" t="str">
        <f aca="false">IF((E517&lt;0.05)&lt;&gt;(G517&lt;0.05),"Sí","No")</f>
        <v>No</v>
      </c>
    </row>
    <row r="518" customFormat="false" ht="15" hidden="false" customHeight="false" outlineLevel="0" collapsed="false">
      <c r="A518" s="11" t="s">
        <v>161</v>
      </c>
      <c r="B518" s="11" t="s">
        <v>162</v>
      </c>
      <c r="C518" s="11" t="s">
        <v>39</v>
      </c>
      <c r="D518" s="24" t="n">
        <v>9.98104209798233</v>
      </c>
      <c r="E518" s="23" t="n">
        <v>0.0533777656592815</v>
      </c>
      <c r="F518" s="24" t="n">
        <v>10.3118779293856</v>
      </c>
      <c r="G518" s="23" t="n">
        <v>0.0475663531560007</v>
      </c>
      <c r="H518" s="24" t="n">
        <v>13.0036251182749</v>
      </c>
      <c r="I518" s="23" t="n">
        <v>0.00611819261773366</v>
      </c>
      <c r="J518" s="24" t="n">
        <v>14.0415925464003</v>
      </c>
      <c r="K518" s="23" t="n">
        <v>0.000371270628554704</v>
      </c>
      <c r="L518" s="11" t="str">
        <f aca="false">IF((E518&lt;0.05)&lt;&gt;(G518&lt;0.05),"Sí","No")</f>
        <v>Sí</v>
      </c>
    </row>
    <row r="519" customFormat="false" ht="15" hidden="false" customHeight="false" outlineLevel="0" collapsed="false">
      <c r="A519" s="11" t="s">
        <v>161</v>
      </c>
      <c r="B519" s="11" t="s">
        <v>162</v>
      </c>
      <c r="C519" s="11" t="s">
        <v>40</v>
      </c>
      <c r="D519" s="24" t="n">
        <v>10.3484533379282</v>
      </c>
      <c r="E519" s="23" t="n">
        <v>0.0503053342446705</v>
      </c>
      <c r="F519" s="24" t="n">
        <v>10.6201183789656</v>
      </c>
      <c r="G519" s="23" t="n">
        <v>0.0460202946733983</v>
      </c>
      <c r="H519" s="24" t="n">
        <v>9.17741733339397</v>
      </c>
      <c r="I519" s="23" t="n">
        <v>0.0609218122229495</v>
      </c>
      <c r="J519" s="24" t="n">
        <v>2.203522455782</v>
      </c>
      <c r="K519" s="23" t="n">
        <v>0.567555981523964</v>
      </c>
      <c r="L519" s="11" t="str">
        <f aca="false">IF((E519&lt;0.05)&lt;&gt;(G519&lt;0.05),"Sí","No")</f>
        <v>Sí</v>
      </c>
    </row>
    <row r="520" customFormat="false" ht="15" hidden="false" customHeight="false" outlineLevel="0" collapsed="false">
      <c r="A520" s="11" t="s">
        <v>161</v>
      </c>
      <c r="B520" s="11" t="s">
        <v>162</v>
      </c>
      <c r="C520" s="11" t="s">
        <v>41</v>
      </c>
      <c r="D520" s="24" t="n">
        <v>-10.8628069697125</v>
      </c>
      <c r="E520" s="23" t="n">
        <v>0.0214902916627435</v>
      </c>
      <c r="F520" s="24" t="n">
        <v>-10.7721567941941</v>
      </c>
      <c r="G520" s="23" t="n">
        <v>0.0238194803105067</v>
      </c>
      <c r="H520" s="24" t="n">
        <v>-10.6443576496069</v>
      </c>
      <c r="I520" s="23" t="n">
        <v>0.0241109289408912</v>
      </c>
      <c r="J520" s="24" t="n">
        <v>-7.3676732829676</v>
      </c>
      <c r="K520" s="23" t="n">
        <v>0.0994848048722824</v>
      </c>
      <c r="L520" s="11" t="str">
        <f aca="false">IF((E520&lt;0.05)&lt;&gt;(G520&lt;0.05),"Sí","No")</f>
        <v>No</v>
      </c>
    </row>
    <row r="521" customFormat="false" ht="15" hidden="false" customHeight="false" outlineLevel="0" collapsed="false">
      <c r="A521" s="11" t="s">
        <v>161</v>
      </c>
      <c r="B521" s="11" t="s">
        <v>162</v>
      </c>
      <c r="C521" s="11" t="s">
        <v>42</v>
      </c>
      <c r="D521" s="24" t="n">
        <v>-5.97806901638144</v>
      </c>
      <c r="E521" s="23" t="n">
        <v>0.20584819200407</v>
      </c>
      <c r="F521" s="24" t="n">
        <v>-5.89223395780652</v>
      </c>
      <c r="G521" s="23" t="n">
        <v>0.215696992409637</v>
      </c>
      <c r="H521" s="24" t="n">
        <v>-6.13154780821697</v>
      </c>
      <c r="I521" s="23" t="n">
        <v>0.190495012407167</v>
      </c>
      <c r="J521" s="24" t="n">
        <v>-6.60372326284334</v>
      </c>
      <c r="K521" s="23" t="n">
        <v>0.101966936985455</v>
      </c>
      <c r="L521" s="11" t="str">
        <f aca="false">IF((E521&lt;0.05)&lt;&gt;(G521&lt;0.05),"Sí","No")</f>
        <v>No</v>
      </c>
    </row>
    <row r="522" customFormat="false" ht="15" hidden="false" customHeight="false" outlineLevel="0" collapsed="false">
      <c r="A522" s="11" t="s">
        <v>163</v>
      </c>
      <c r="B522" s="11" t="s">
        <v>164</v>
      </c>
      <c r="C522" s="11" t="s">
        <v>33</v>
      </c>
      <c r="D522" s="24" t="n">
        <v>-8.62879834367387</v>
      </c>
      <c r="E522" s="23" t="n">
        <v>0.0460997647074504</v>
      </c>
      <c r="F522" s="24" t="n">
        <v>-8.36197604366051</v>
      </c>
      <c r="G522" s="23" t="n">
        <v>0.0537195743314954</v>
      </c>
      <c r="H522" s="24" t="n">
        <v>-9.19192564559622</v>
      </c>
      <c r="I522" s="23" t="n">
        <v>0.0279893794619911</v>
      </c>
      <c r="J522" s="24" t="n">
        <v>-8.56512320426</v>
      </c>
      <c r="K522" s="23" t="n">
        <v>0.0154398068412724</v>
      </c>
      <c r="L522" s="11" t="str">
        <f aca="false">IF((E522&lt;0.05)&lt;&gt;(G522&lt;0.05),"Sí","No")</f>
        <v>Sí</v>
      </c>
    </row>
    <row r="523" customFormat="false" ht="15" hidden="false" customHeight="false" outlineLevel="0" collapsed="false">
      <c r="A523" s="11" t="s">
        <v>163</v>
      </c>
      <c r="B523" s="11" t="s">
        <v>164</v>
      </c>
      <c r="C523" s="11" t="s">
        <v>34</v>
      </c>
      <c r="D523" s="24" t="n">
        <v>-4.77152997301108</v>
      </c>
      <c r="E523" s="23" t="n">
        <v>0.50387713474335</v>
      </c>
      <c r="F523" s="24" t="n">
        <v>-5.13126495619534</v>
      </c>
      <c r="G523" s="23" t="n">
        <v>0.472863697531192</v>
      </c>
      <c r="H523" s="24" t="n">
        <v>-5.22046773905142</v>
      </c>
      <c r="I523" s="23" t="n">
        <v>0.463081026067977</v>
      </c>
      <c r="J523" s="24" t="n">
        <v>0.0613869932963584</v>
      </c>
      <c r="K523" s="23" t="n">
        <v>0.991123409755703</v>
      </c>
      <c r="L523" s="11" t="str">
        <f aca="false">IF((E523&lt;0.05)&lt;&gt;(G523&lt;0.05),"Sí","No")</f>
        <v>No</v>
      </c>
    </row>
    <row r="524" customFormat="false" ht="15" hidden="false" customHeight="false" outlineLevel="0" collapsed="false">
      <c r="A524" s="11" t="s">
        <v>163</v>
      </c>
      <c r="B524" s="11" t="s">
        <v>164</v>
      </c>
      <c r="C524" s="11" t="s">
        <v>35</v>
      </c>
      <c r="D524" s="24" t="n">
        <v>3.65416466819019</v>
      </c>
      <c r="E524" s="23" t="n">
        <v>0.403432581678324</v>
      </c>
      <c r="F524" s="24" t="n">
        <v>3.26990404542578</v>
      </c>
      <c r="G524" s="23" t="n">
        <v>0.457000214324274</v>
      </c>
      <c r="H524" s="24" t="n">
        <v>2.4195874136581</v>
      </c>
      <c r="I524" s="23" t="n">
        <v>0.568241475601013</v>
      </c>
      <c r="J524" s="24" t="n">
        <v>1.83550458364896</v>
      </c>
      <c r="K524" s="23" t="n">
        <v>0.614197918873284</v>
      </c>
      <c r="L524" s="11" t="str">
        <f aca="false">IF((E524&lt;0.05)&lt;&gt;(G524&lt;0.05),"Sí","No")</f>
        <v>No</v>
      </c>
    </row>
    <row r="525" customFormat="false" ht="15" hidden="false" customHeight="false" outlineLevel="0" collapsed="false">
      <c r="A525" s="11" t="s">
        <v>163</v>
      </c>
      <c r="B525" s="11" t="s">
        <v>164</v>
      </c>
      <c r="C525" s="11" t="s">
        <v>36</v>
      </c>
      <c r="D525" s="24" t="n">
        <v>-10.7376147520146</v>
      </c>
      <c r="E525" s="23" t="n">
        <v>0.024703923730869</v>
      </c>
      <c r="F525" s="24" t="n">
        <v>-11.1146267713464</v>
      </c>
      <c r="G525" s="23" t="n">
        <v>0.0205668872977991</v>
      </c>
      <c r="H525" s="24" t="n">
        <v>-10.6204247486366</v>
      </c>
      <c r="I525" s="23" t="n">
        <v>0.0160418250869685</v>
      </c>
      <c r="J525" s="24" t="n">
        <v>-8.20130818005641</v>
      </c>
      <c r="K525" s="23" t="n">
        <v>0.0297756343857394</v>
      </c>
      <c r="L525" s="11" t="str">
        <f aca="false">IF((E525&lt;0.05)&lt;&gt;(G525&lt;0.05),"Sí","No")</f>
        <v>No</v>
      </c>
    </row>
    <row r="526" customFormat="false" ht="15" hidden="false" customHeight="false" outlineLevel="0" collapsed="false">
      <c r="A526" s="11" t="s">
        <v>163</v>
      </c>
      <c r="B526" s="11" t="s">
        <v>164</v>
      </c>
      <c r="C526" s="11" t="s">
        <v>37</v>
      </c>
      <c r="D526" s="24" t="n">
        <v>-0.126348876600063</v>
      </c>
      <c r="E526" s="23" t="n">
        <v>0.979162922150913</v>
      </c>
      <c r="F526" s="24" t="n">
        <v>-0.439308166523456</v>
      </c>
      <c r="G526" s="23" t="n">
        <v>0.927944695476126</v>
      </c>
      <c r="H526" s="24" t="n">
        <v>0.418221484304121</v>
      </c>
      <c r="I526" s="23" t="n">
        <v>0.92647621466891</v>
      </c>
      <c r="J526" s="24" t="n">
        <v>-1.14020272142423</v>
      </c>
      <c r="K526" s="23" t="n">
        <v>0.767742571497092</v>
      </c>
      <c r="L526" s="11" t="str">
        <f aca="false">IF((E526&lt;0.05)&lt;&gt;(G526&lt;0.05),"Sí","No")</f>
        <v>No</v>
      </c>
    </row>
    <row r="527" customFormat="false" ht="15" hidden="false" customHeight="false" outlineLevel="0" collapsed="false">
      <c r="A527" s="11" t="s">
        <v>163</v>
      </c>
      <c r="B527" s="11" t="s">
        <v>164</v>
      </c>
      <c r="C527" s="11" t="s">
        <v>38</v>
      </c>
      <c r="D527" s="24" t="n">
        <v>-8.70743540988757</v>
      </c>
      <c r="E527" s="23" t="n">
        <v>0.129798392415187</v>
      </c>
      <c r="F527" s="24" t="n">
        <v>-9.03499374965033</v>
      </c>
      <c r="G527" s="23" t="n">
        <v>0.116752406125914</v>
      </c>
      <c r="H527" s="24" t="n">
        <v>-9.17086966854928</v>
      </c>
      <c r="I527" s="23" t="n">
        <v>0.108617588112206</v>
      </c>
      <c r="J527" s="24" t="n">
        <v>-10.6168044343759</v>
      </c>
      <c r="K527" s="23" t="n">
        <v>0.0266799597498418</v>
      </c>
      <c r="L527" s="11" t="str">
        <f aca="false">IF((E527&lt;0.05)&lt;&gt;(G527&lt;0.05),"Sí","No")</f>
        <v>No</v>
      </c>
    </row>
    <row r="528" customFormat="false" ht="15" hidden="false" customHeight="false" outlineLevel="0" collapsed="false">
      <c r="A528" s="11" t="s">
        <v>163</v>
      </c>
      <c r="B528" s="11" t="s">
        <v>164</v>
      </c>
      <c r="C528" s="11" t="s">
        <v>39</v>
      </c>
      <c r="D528" s="24" t="n">
        <v>14.5455145397684</v>
      </c>
      <c r="E528" s="23" t="n">
        <v>0.0114277441906102</v>
      </c>
      <c r="F528" s="24" t="n">
        <v>14.0645285995994</v>
      </c>
      <c r="G528" s="23" t="n">
        <v>0.0148378518235406</v>
      </c>
      <c r="H528" s="24" t="n">
        <v>18.8453761782027</v>
      </c>
      <c r="I528" s="23" t="n">
        <v>1.82963943177994E-005</v>
      </c>
      <c r="J528" s="24" t="n">
        <v>19.3028320815089</v>
      </c>
      <c r="K528" s="23" t="n">
        <v>5.74272943967042E-008</v>
      </c>
      <c r="L528" s="11" t="str">
        <f aca="false">IF((E528&lt;0.05)&lt;&gt;(G528&lt;0.05),"Sí","No")</f>
        <v>No</v>
      </c>
    </row>
    <row r="529" customFormat="false" ht="15" hidden="false" customHeight="false" outlineLevel="0" collapsed="false">
      <c r="A529" s="11" t="s">
        <v>163</v>
      </c>
      <c r="B529" s="11" t="s">
        <v>164</v>
      </c>
      <c r="C529" s="11" t="s">
        <v>40</v>
      </c>
      <c r="D529" s="24" t="n">
        <v>-6.45701898798457</v>
      </c>
      <c r="E529" s="23" t="n">
        <v>0.123897977134604</v>
      </c>
      <c r="F529" s="24" t="n">
        <v>-6.7868932322661</v>
      </c>
      <c r="G529" s="23" t="n">
        <v>0.107747445520789</v>
      </c>
      <c r="H529" s="24" t="n">
        <v>-6.70519210606295</v>
      </c>
      <c r="I529" s="23" t="n">
        <v>0.103589231824166</v>
      </c>
      <c r="J529" s="24" t="n">
        <v>-7.05206454013714</v>
      </c>
      <c r="K529" s="23" t="n">
        <v>0.0416436627152046</v>
      </c>
      <c r="L529" s="11" t="str">
        <f aca="false">IF((E529&lt;0.05)&lt;&gt;(G529&lt;0.05),"Sí","No")</f>
        <v>No</v>
      </c>
    </row>
    <row r="530" customFormat="false" ht="15" hidden="false" customHeight="false" outlineLevel="0" collapsed="false">
      <c r="A530" s="11" t="s">
        <v>163</v>
      </c>
      <c r="B530" s="11" t="s">
        <v>164</v>
      </c>
      <c r="C530" s="11" t="s">
        <v>41</v>
      </c>
      <c r="D530" s="24" t="n">
        <v>9.32438262533106</v>
      </c>
      <c r="E530" s="23" t="n">
        <v>0.0864491055881148</v>
      </c>
      <c r="F530" s="24" t="n">
        <v>9.02831801969798</v>
      </c>
      <c r="G530" s="23" t="n">
        <v>0.0979507314992729</v>
      </c>
      <c r="H530" s="24" t="n">
        <v>7.27735810845439</v>
      </c>
      <c r="I530" s="23" t="n">
        <v>0.154149308555648</v>
      </c>
      <c r="J530" s="24" t="n">
        <v>4.93550912951514</v>
      </c>
      <c r="K530" s="23" t="n">
        <v>0.250021999932116</v>
      </c>
      <c r="L530" s="11" t="str">
        <f aca="false">IF((E530&lt;0.05)&lt;&gt;(G530&lt;0.05),"Sí","No")</f>
        <v>No</v>
      </c>
    </row>
    <row r="531" customFormat="false" ht="15" hidden="false" customHeight="false" outlineLevel="0" collapsed="false">
      <c r="A531" s="11" t="s">
        <v>163</v>
      </c>
      <c r="B531" s="11" t="s">
        <v>164</v>
      </c>
      <c r="C531" s="11" t="s">
        <v>42</v>
      </c>
      <c r="D531" s="24" t="n">
        <v>7.41988850994778</v>
      </c>
      <c r="E531" s="23" t="n">
        <v>0.0738465930406367</v>
      </c>
      <c r="F531" s="24" t="n">
        <v>7.06871830832226</v>
      </c>
      <c r="G531" s="23" t="n">
        <v>0.0898842674778157</v>
      </c>
      <c r="H531" s="24" t="n">
        <v>7.27964921318406</v>
      </c>
      <c r="I531" s="23" t="n">
        <v>0.0728361338939946</v>
      </c>
      <c r="J531" s="24" t="n">
        <v>6.41403058763974</v>
      </c>
      <c r="K531" s="23" t="n">
        <v>0.0502085704715626</v>
      </c>
      <c r="L531" s="11" t="str">
        <f aca="false">IF((E531&lt;0.05)&lt;&gt;(G531&lt;0.05),"Sí","No")</f>
        <v>No</v>
      </c>
    </row>
    <row r="532" customFormat="false" ht="15" hidden="false" customHeight="false" outlineLevel="0" collapsed="false">
      <c r="A532" s="11" t="s">
        <v>165</v>
      </c>
      <c r="B532" s="11" t="s">
        <v>166</v>
      </c>
      <c r="C532" s="11" t="s">
        <v>33</v>
      </c>
      <c r="D532" s="24" t="n">
        <v>-6.04490067765886</v>
      </c>
      <c r="E532" s="23" t="n">
        <v>0.151142940533311</v>
      </c>
      <c r="F532" s="24" t="n">
        <v>-5.40466139106856</v>
      </c>
      <c r="G532" s="23" t="n">
        <v>0.200113588954097</v>
      </c>
      <c r="H532" s="24" t="n">
        <v>-5.62386436106616</v>
      </c>
      <c r="I532" s="23" t="n">
        <v>0.173589638281756</v>
      </c>
      <c r="J532" s="24" t="n">
        <v>-0.367924202449299</v>
      </c>
      <c r="K532" s="23" t="n">
        <v>0.920500679262788</v>
      </c>
      <c r="L532" s="11" t="str">
        <f aca="false">IF((E532&lt;0.05)&lt;&gt;(G532&lt;0.05),"Sí","No")</f>
        <v>No</v>
      </c>
    </row>
    <row r="533" customFormat="false" ht="15" hidden="false" customHeight="false" outlineLevel="0" collapsed="false">
      <c r="A533" s="11" t="s">
        <v>165</v>
      </c>
      <c r="B533" s="11" t="s">
        <v>166</v>
      </c>
      <c r="C533" s="11" t="s">
        <v>34</v>
      </c>
      <c r="D533" s="24" t="n">
        <v>7.92141416977381</v>
      </c>
      <c r="E533" s="23" t="n">
        <v>0.332185057625146</v>
      </c>
      <c r="F533" s="24" t="n">
        <v>7.79474086862274</v>
      </c>
      <c r="G533" s="23" t="n">
        <v>0.340578759945331</v>
      </c>
      <c r="H533" s="24" t="n">
        <v>7.84903763228562</v>
      </c>
      <c r="I533" s="23" t="n">
        <v>0.334985316617334</v>
      </c>
      <c r="J533" s="24" t="n">
        <v>0.861300198334821</v>
      </c>
      <c r="K533" s="23" t="n">
        <v>0.899670209387691</v>
      </c>
      <c r="L533" s="11" t="str">
        <f aca="false">IF((E533&lt;0.05)&lt;&gt;(G533&lt;0.05),"Sí","No")</f>
        <v>No</v>
      </c>
    </row>
    <row r="534" customFormat="false" ht="15" hidden="false" customHeight="false" outlineLevel="0" collapsed="false">
      <c r="A534" s="11" t="s">
        <v>165</v>
      </c>
      <c r="B534" s="11" t="s">
        <v>166</v>
      </c>
      <c r="C534" s="11" t="s">
        <v>35</v>
      </c>
      <c r="D534" s="24" t="n">
        <v>-7.62006765453552</v>
      </c>
      <c r="E534" s="23" t="n">
        <v>0.0818628419777131</v>
      </c>
      <c r="F534" s="24" t="n">
        <v>-8.2006294756398</v>
      </c>
      <c r="G534" s="23" t="n">
        <v>0.063194894588759</v>
      </c>
      <c r="H534" s="24" t="n">
        <v>-7.41471089679841</v>
      </c>
      <c r="I534" s="23" t="n">
        <v>0.0848377853238216</v>
      </c>
      <c r="J534" s="24" t="n">
        <v>-3.72153378101788</v>
      </c>
      <c r="K534" s="23" t="n">
        <v>0.341952930571086</v>
      </c>
      <c r="L534" s="11" t="str">
        <f aca="false">IF((E534&lt;0.05)&lt;&gt;(G534&lt;0.05),"Sí","No")</f>
        <v>No</v>
      </c>
    </row>
    <row r="535" customFormat="false" ht="15" hidden="false" customHeight="false" outlineLevel="0" collapsed="false">
      <c r="A535" s="11" t="s">
        <v>165</v>
      </c>
      <c r="B535" s="11" t="s">
        <v>166</v>
      </c>
      <c r="C535" s="11" t="s">
        <v>36</v>
      </c>
      <c r="D535" s="24" t="n">
        <v>3.45015180667555</v>
      </c>
      <c r="E535" s="23" t="n">
        <v>0.511637734666582</v>
      </c>
      <c r="F535" s="24" t="n">
        <v>3.61247285993781</v>
      </c>
      <c r="G535" s="23" t="n">
        <v>0.493341786514817</v>
      </c>
      <c r="H535" s="24" t="n">
        <v>1.84783654649221</v>
      </c>
      <c r="I535" s="23" t="n">
        <v>0.696397668742364</v>
      </c>
      <c r="J535" s="24" t="n">
        <v>0.34901963766955</v>
      </c>
      <c r="K535" s="23" t="n">
        <v>0.929937573658452</v>
      </c>
      <c r="L535" s="11" t="str">
        <f aca="false">IF((E535&lt;0.05)&lt;&gt;(G535&lt;0.05),"Sí","No")</f>
        <v>No</v>
      </c>
    </row>
    <row r="536" customFormat="false" ht="15" hidden="false" customHeight="false" outlineLevel="0" collapsed="false">
      <c r="A536" s="11" t="s">
        <v>165</v>
      </c>
      <c r="B536" s="11" t="s">
        <v>166</v>
      </c>
      <c r="C536" s="11" t="s">
        <v>37</v>
      </c>
      <c r="D536" s="24" t="n">
        <v>9.64909338988437</v>
      </c>
      <c r="E536" s="23" t="n">
        <v>0.0804259398197891</v>
      </c>
      <c r="F536" s="24" t="n">
        <v>9.7854637500919</v>
      </c>
      <c r="G536" s="23" t="n">
        <v>0.0771543913722362</v>
      </c>
      <c r="H536" s="24" t="n">
        <v>7.39023347159328</v>
      </c>
      <c r="I536" s="23" t="n">
        <v>0.126393322077216</v>
      </c>
      <c r="J536" s="24" t="n">
        <v>8.99283643315237</v>
      </c>
      <c r="K536" s="23" t="n">
        <v>0.0320339553862892</v>
      </c>
      <c r="L536" s="11" t="str">
        <f aca="false">IF((E536&lt;0.05)&lt;&gt;(G536&lt;0.05),"Sí","No")</f>
        <v>No</v>
      </c>
    </row>
    <row r="537" customFormat="false" ht="15" hidden="false" customHeight="false" outlineLevel="0" collapsed="false">
      <c r="A537" s="11" t="s">
        <v>165</v>
      </c>
      <c r="B537" s="11" t="s">
        <v>166</v>
      </c>
      <c r="C537" s="11" t="s">
        <v>38</v>
      </c>
      <c r="D537" s="24" t="n">
        <v>-8.8228052940125</v>
      </c>
      <c r="E537" s="23" t="n">
        <v>0.16454328084333</v>
      </c>
      <c r="F537" s="24" t="n">
        <v>-8.89538386377953</v>
      </c>
      <c r="G537" s="23" t="n">
        <v>0.16195407407934</v>
      </c>
      <c r="H537" s="24" t="n">
        <v>-8.89781520324437</v>
      </c>
      <c r="I537" s="23" t="n">
        <v>0.158491733412848</v>
      </c>
      <c r="J537" s="24" t="n">
        <v>-10.8883048275923</v>
      </c>
      <c r="K537" s="23" t="n">
        <v>0.0394567831919687</v>
      </c>
      <c r="L537" s="11" t="str">
        <f aca="false">IF((E537&lt;0.05)&lt;&gt;(G537&lt;0.05),"Sí","No")</f>
        <v>No</v>
      </c>
    </row>
    <row r="538" customFormat="false" ht="15" hidden="false" customHeight="false" outlineLevel="0" collapsed="false">
      <c r="A538" s="11" t="s">
        <v>165</v>
      </c>
      <c r="B538" s="11" t="s">
        <v>166</v>
      </c>
      <c r="C538" s="11" t="s">
        <v>39</v>
      </c>
      <c r="D538" s="24" t="n">
        <v>6.06339430762658</v>
      </c>
      <c r="E538" s="23" t="n">
        <v>0.341530886218255</v>
      </c>
      <c r="F538" s="24" t="n">
        <v>5.76979071693863</v>
      </c>
      <c r="G538" s="23" t="n">
        <v>0.367154928021573</v>
      </c>
      <c r="H538" s="24" t="n">
        <v>11.3579825008139</v>
      </c>
      <c r="I538" s="23" t="n">
        <v>0.0203878158134064</v>
      </c>
      <c r="J538" s="24" t="n">
        <v>8.77578243587195</v>
      </c>
      <c r="K538" s="23" t="n">
        <v>0.0273093211170692</v>
      </c>
      <c r="L538" s="11" t="str">
        <f aca="false">IF((E538&lt;0.05)&lt;&gt;(G538&lt;0.05),"Sí","No")</f>
        <v>No</v>
      </c>
    </row>
    <row r="539" customFormat="false" ht="15" hidden="false" customHeight="false" outlineLevel="0" collapsed="false">
      <c r="A539" s="11" t="s">
        <v>165</v>
      </c>
      <c r="B539" s="11" t="s">
        <v>166</v>
      </c>
      <c r="C539" s="11" t="s">
        <v>40</v>
      </c>
      <c r="D539" s="24" t="n">
        <v>-5.76684850400123</v>
      </c>
      <c r="E539" s="23" t="n">
        <v>0.197108481594042</v>
      </c>
      <c r="F539" s="24" t="n">
        <v>-5.81112880111847</v>
      </c>
      <c r="G539" s="23" t="n">
        <v>0.196139367427704</v>
      </c>
      <c r="H539" s="24" t="n">
        <v>-5.6237718295051</v>
      </c>
      <c r="I539" s="23" t="n">
        <v>0.200318182751375</v>
      </c>
      <c r="J539" s="24" t="n">
        <v>-6.00390119936552</v>
      </c>
      <c r="K539" s="23" t="n">
        <v>0.102037453018621</v>
      </c>
      <c r="L539" s="11" t="str">
        <f aca="false">IF((E539&lt;0.05)&lt;&gt;(G539&lt;0.05),"Sí","No")</f>
        <v>No</v>
      </c>
    </row>
    <row r="540" customFormat="false" ht="15" hidden="false" customHeight="false" outlineLevel="0" collapsed="false">
      <c r="A540" s="11" t="s">
        <v>165</v>
      </c>
      <c r="B540" s="11" t="s">
        <v>166</v>
      </c>
      <c r="C540" s="11" t="s">
        <v>41</v>
      </c>
      <c r="D540" s="24" t="n">
        <v>-0.856139618359002</v>
      </c>
      <c r="E540" s="23" t="n">
        <v>0.878591474269982</v>
      </c>
      <c r="F540" s="24" t="n">
        <v>-0.929119953530133</v>
      </c>
      <c r="G540" s="23" t="n">
        <v>0.868792632799525</v>
      </c>
      <c r="H540" s="24" t="n">
        <v>-1.59365111099195</v>
      </c>
      <c r="I540" s="23" t="n">
        <v>0.768367000313479</v>
      </c>
      <c r="J540" s="24" t="n">
        <v>0.345976286804105</v>
      </c>
      <c r="K540" s="23" t="n">
        <v>0.941007588241374</v>
      </c>
      <c r="L540" s="11" t="str">
        <f aca="false">IF((E540&lt;0.05)&lt;&gt;(G540&lt;0.05),"Sí","No")</f>
        <v>No</v>
      </c>
    </row>
    <row r="541" customFormat="false" ht="15" hidden="false" customHeight="false" outlineLevel="0" collapsed="false">
      <c r="A541" s="11" t="s">
        <v>165</v>
      </c>
      <c r="B541" s="11" t="s">
        <v>166</v>
      </c>
      <c r="C541" s="11" t="s">
        <v>42</v>
      </c>
      <c r="D541" s="24" t="n">
        <v>4.03219366194137</v>
      </c>
      <c r="E541" s="23" t="n">
        <v>0.348628782758253</v>
      </c>
      <c r="F541" s="24" t="n">
        <v>3.93335242511355</v>
      </c>
      <c r="G541" s="23" t="n">
        <v>0.362654964423506</v>
      </c>
      <c r="H541" s="24" t="n">
        <v>4.30822053558577</v>
      </c>
      <c r="I541" s="23" t="n">
        <v>0.305282156611557</v>
      </c>
      <c r="J541" s="24" t="n">
        <v>4.97399282555436</v>
      </c>
      <c r="K541" s="23" t="n">
        <v>0.148237324466234</v>
      </c>
      <c r="L541" s="11" t="str">
        <f aca="false">IF((E541&lt;0.05)&lt;&gt;(G541&lt;0.05),"Sí","No")</f>
        <v>No</v>
      </c>
    </row>
    <row r="542" customFormat="false" ht="15" hidden="false" customHeight="false" outlineLevel="0" collapsed="false">
      <c r="A542" s="11" t="s">
        <v>167</v>
      </c>
      <c r="B542" s="11" t="s">
        <v>168</v>
      </c>
      <c r="C542" s="11" t="s">
        <v>33</v>
      </c>
      <c r="D542" s="24" t="n">
        <v>-10.6620914493134</v>
      </c>
      <c r="E542" s="23" t="n">
        <v>0.00959319392074906</v>
      </c>
      <c r="F542" s="24" t="n">
        <v>-9.78415801485389</v>
      </c>
      <c r="G542" s="23" t="n">
        <v>0.0175400616432768</v>
      </c>
      <c r="H542" s="24" t="n">
        <v>-9.98750264764564</v>
      </c>
      <c r="I542" s="23" t="n">
        <v>0.0130589463360919</v>
      </c>
      <c r="J542" s="24" t="n">
        <v>-4.60046162056858</v>
      </c>
      <c r="K542" s="23" t="n">
        <v>0.186255104144086</v>
      </c>
      <c r="L542" s="11" t="str">
        <f aca="false">IF((E542&lt;0.05)&lt;&gt;(G542&lt;0.05),"Sí","No")</f>
        <v>No</v>
      </c>
    </row>
    <row r="543" customFormat="false" ht="15" hidden="false" customHeight="false" outlineLevel="0" collapsed="false">
      <c r="A543" s="11" t="s">
        <v>167</v>
      </c>
      <c r="B543" s="11" t="s">
        <v>168</v>
      </c>
      <c r="C543" s="11" t="s">
        <v>34</v>
      </c>
      <c r="D543" s="24" t="n">
        <v>-1.30514414726825</v>
      </c>
      <c r="E543" s="23" t="n">
        <v>0.816308928707705</v>
      </c>
      <c r="F543" s="24" t="n">
        <v>-1.28545133816081</v>
      </c>
      <c r="G543" s="23" t="n">
        <v>0.819247812089763</v>
      </c>
      <c r="H543" s="24" t="n">
        <v>-1.19263116706276</v>
      </c>
      <c r="I543" s="23" t="n">
        <v>0.830714422816589</v>
      </c>
      <c r="J543" s="24" t="n">
        <v>-1.85763669256128</v>
      </c>
      <c r="K543" s="23" t="n">
        <v>0.660043083097153</v>
      </c>
      <c r="L543" s="11" t="str">
        <f aca="false">IF((E543&lt;0.05)&lt;&gt;(G543&lt;0.05),"Sí","No")</f>
        <v>No</v>
      </c>
    </row>
    <row r="544" customFormat="false" ht="15" hidden="false" customHeight="false" outlineLevel="0" collapsed="false">
      <c r="A544" s="11" t="s">
        <v>167</v>
      </c>
      <c r="B544" s="11" t="s">
        <v>168</v>
      </c>
      <c r="C544" s="11" t="s">
        <v>35</v>
      </c>
      <c r="D544" s="24" t="n">
        <v>0.267112334576663</v>
      </c>
      <c r="E544" s="23" t="n">
        <v>0.949295664542996</v>
      </c>
      <c r="F544" s="24" t="n">
        <v>0.413213609996665</v>
      </c>
      <c r="G544" s="23" t="n">
        <v>0.921936579554414</v>
      </c>
      <c r="H544" s="24" t="n">
        <v>-0.231751808325247</v>
      </c>
      <c r="I544" s="23" t="n">
        <v>0.954529053492724</v>
      </c>
      <c r="J544" s="24" t="n">
        <v>0.485995315448376</v>
      </c>
      <c r="K544" s="23" t="n">
        <v>0.88900780440565</v>
      </c>
      <c r="L544" s="11" t="str">
        <f aca="false">IF((E544&lt;0.05)&lt;&gt;(G544&lt;0.05),"Sí","No")</f>
        <v>No</v>
      </c>
    </row>
    <row r="545" customFormat="false" ht="15" hidden="false" customHeight="false" outlineLevel="0" collapsed="false">
      <c r="A545" s="11" t="s">
        <v>167</v>
      </c>
      <c r="B545" s="11" t="s">
        <v>168</v>
      </c>
      <c r="C545" s="11" t="s">
        <v>36</v>
      </c>
      <c r="D545" s="24" t="n">
        <v>-3.34036250937238</v>
      </c>
      <c r="E545" s="23" t="n">
        <v>0.489556884685489</v>
      </c>
      <c r="F545" s="24" t="n">
        <v>-3.11471792883041</v>
      </c>
      <c r="G545" s="23" t="n">
        <v>0.520226885389648</v>
      </c>
      <c r="H545" s="24" t="n">
        <v>-1.4666839399012</v>
      </c>
      <c r="I545" s="23" t="n">
        <v>0.736258619721391</v>
      </c>
      <c r="J545" s="24" t="n">
        <v>3.18912642268899</v>
      </c>
      <c r="K545" s="23" t="n">
        <v>0.377255995802222</v>
      </c>
      <c r="L545" s="11" t="str">
        <f aca="false">IF((E545&lt;0.05)&lt;&gt;(G545&lt;0.05),"Sí","No")</f>
        <v>No</v>
      </c>
    </row>
    <row r="546" customFormat="false" ht="15" hidden="false" customHeight="false" outlineLevel="0" collapsed="false">
      <c r="A546" s="11" t="s">
        <v>167</v>
      </c>
      <c r="B546" s="11" t="s">
        <v>168</v>
      </c>
      <c r="C546" s="11" t="s">
        <v>37</v>
      </c>
      <c r="D546" s="24" t="n">
        <v>-7.00508780743564</v>
      </c>
      <c r="E546" s="23" t="n">
        <v>0.114146224043473</v>
      </c>
      <c r="F546" s="24" t="n">
        <v>-6.87771898235685</v>
      </c>
      <c r="G546" s="23" t="n">
        <v>0.122213089359077</v>
      </c>
      <c r="H546" s="24" t="n">
        <v>-5.31756270609466</v>
      </c>
      <c r="I546" s="23" t="n">
        <v>0.204482757927266</v>
      </c>
      <c r="J546" s="24" t="n">
        <v>0.775526222090849</v>
      </c>
      <c r="K546" s="23" t="n">
        <v>0.830356729406818</v>
      </c>
      <c r="L546" s="11" t="str">
        <f aca="false">IF((E546&lt;0.05)&lt;&gt;(G546&lt;0.05),"Sí","No")</f>
        <v>No</v>
      </c>
    </row>
    <row r="547" customFormat="false" ht="15" hidden="false" customHeight="false" outlineLevel="0" collapsed="false">
      <c r="A547" s="11" t="s">
        <v>167</v>
      </c>
      <c r="B547" s="11" t="s">
        <v>168</v>
      </c>
      <c r="C547" s="11" t="s">
        <v>38</v>
      </c>
      <c r="D547" s="24" t="n">
        <v>-15.7324204132664</v>
      </c>
      <c r="E547" s="23" t="n">
        <v>0.00348358573713922</v>
      </c>
      <c r="F547" s="24" t="n">
        <v>-15.4704577181414</v>
      </c>
      <c r="G547" s="23" t="n">
        <v>0.00412047872334152</v>
      </c>
      <c r="H547" s="24" t="n">
        <v>-15.6334008525178</v>
      </c>
      <c r="I547" s="23" t="n">
        <v>0.00342546292760734</v>
      </c>
      <c r="J547" s="24" t="n">
        <v>-15.8855163102758</v>
      </c>
      <c r="K547" s="23" t="n">
        <v>0.000338057531961263</v>
      </c>
      <c r="L547" s="11" t="str">
        <f aca="false">IF((E547&lt;0.05)&lt;&gt;(G547&lt;0.05),"Sí","No")</f>
        <v>No</v>
      </c>
    </row>
    <row r="548" customFormat="false" ht="15" hidden="false" customHeight="false" outlineLevel="0" collapsed="false">
      <c r="A548" s="11" t="s">
        <v>167</v>
      </c>
      <c r="B548" s="11" t="s">
        <v>168</v>
      </c>
      <c r="C548" s="11" t="s">
        <v>39</v>
      </c>
      <c r="D548" s="24" t="n">
        <v>5.51177954854912</v>
      </c>
      <c r="E548" s="23" t="n">
        <v>0.308727291551131</v>
      </c>
      <c r="F548" s="24" t="n">
        <v>5.23092931460407</v>
      </c>
      <c r="G548" s="23" t="n">
        <v>0.33617827713509</v>
      </c>
      <c r="H548" s="24" t="n">
        <v>2.50471579680627</v>
      </c>
      <c r="I548" s="23" t="n">
        <v>0.543680160672859</v>
      </c>
      <c r="J548" s="24" t="n">
        <v>2.8181995336996</v>
      </c>
      <c r="K548" s="23" t="n">
        <v>0.398674658063941</v>
      </c>
      <c r="L548" s="11" t="str">
        <f aca="false">IF((E548&lt;0.05)&lt;&gt;(G548&lt;0.05),"Sí","No")</f>
        <v>No</v>
      </c>
    </row>
    <row r="549" customFormat="false" ht="15" hidden="false" customHeight="false" outlineLevel="0" collapsed="false">
      <c r="A549" s="11" t="s">
        <v>167</v>
      </c>
      <c r="B549" s="11" t="s">
        <v>168</v>
      </c>
      <c r="C549" s="11" t="s">
        <v>40</v>
      </c>
      <c r="D549" s="24" t="n">
        <v>-5.77274897591916</v>
      </c>
      <c r="E549" s="23" t="n">
        <v>0.156438520856693</v>
      </c>
      <c r="F549" s="24" t="n">
        <v>-5.54209182746326</v>
      </c>
      <c r="G549" s="23" t="n">
        <v>0.175293849775612</v>
      </c>
      <c r="H549" s="24" t="n">
        <v>-5.40157970338165</v>
      </c>
      <c r="I549" s="23" t="n">
        <v>0.174229625809054</v>
      </c>
      <c r="J549" s="24" t="n">
        <v>-8.40178262941362</v>
      </c>
      <c r="K549" s="23" t="n">
        <v>0.00959745226867352</v>
      </c>
      <c r="L549" s="11" t="str">
        <f aca="false">IF((E549&lt;0.05)&lt;&gt;(G549&lt;0.05),"Sí","No")</f>
        <v>No</v>
      </c>
    </row>
    <row r="550" customFormat="false" ht="15" hidden="false" customHeight="false" outlineLevel="0" collapsed="false">
      <c r="A550" s="11" t="s">
        <v>167</v>
      </c>
      <c r="B550" s="11" t="s">
        <v>168</v>
      </c>
      <c r="C550" s="11" t="s">
        <v>41</v>
      </c>
      <c r="D550" s="24" t="n">
        <v>13.1334576158323</v>
      </c>
      <c r="E550" s="23" t="n">
        <v>0.00948664346330892</v>
      </c>
      <c r="F550" s="24" t="n">
        <v>13.4089188343484</v>
      </c>
      <c r="G550" s="23" t="n">
        <v>0.00822961955281041</v>
      </c>
      <c r="H550" s="24" t="n">
        <v>11.9282670320249</v>
      </c>
      <c r="I550" s="23" t="n">
        <v>0.0125602995339783</v>
      </c>
      <c r="J550" s="24" t="n">
        <v>8.65836468970752</v>
      </c>
      <c r="K550" s="23" t="n">
        <v>0.0294003154377892</v>
      </c>
      <c r="L550" s="11" t="str">
        <f aca="false">IF((E550&lt;0.05)&lt;&gt;(G550&lt;0.05),"Sí","No")</f>
        <v>No</v>
      </c>
    </row>
    <row r="551" customFormat="false" ht="15" hidden="false" customHeight="false" outlineLevel="0" collapsed="false">
      <c r="A551" s="11" t="s">
        <v>167</v>
      </c>
      <c r="B551" s="11" t="s">
        <v>168</v>
      </c>
      <c r="C551" s="11" t="s">
        <v>42</v>
      </c>
      <c r="D551" s="24" t="n">
        <v>11.3390499221442</v>
      </c>
      <c r="E551" s="23" t="n">
        <v>0.00592569651821877</v>
      </c>
      <c r="F551" s="24" t="n">
        <v>11.4668513712272</v>
      </c>
      <c r="G551" s="23" t="n">
        <v>0.00548262507759952</v>
      </c>
      <c r="H551" s="24" t="n">
        <v>11.8592303140179</v>
      </c>
      <c r="I551" s="23" t="n">
        <v>0.0030194053214048</v>
      </c>
      <c r="J551" s="24" t="n">
        <v>14.138737416147</v>
      </c>
      <c r="K551" s="23" t="n">
        <v>1.34940106785952E-005</v>
      </c>
      <c r="L551" s="11" t="str">
        <f aca="false">IF((E551&lt;0.05)&lt;&gt;(G551&lt;0.05),"Sí","No")</f>
        <v>No</v>
      </c>
    </row>
    <row r="552" customFormat="false" ht="15" hidden="false" customHeight="false" outlineLevel="0" collapsed="false">
      <c r="A552" s="11" t="s">
        <v>169</v>
      </c>
      <c r="B552" s="11" t="s">
        <v>170</v>
      </c>
      <c r="C552" s="11" t="s">
        <v>33</v>
      </c>
      <c r="D552" s="24" t="n">
        <v>5.89828525701687</v>
      </c>
      <c r="E552" s="23" t="n">
        <v>0.133888470849931</v>
      </c>
      <c r="F552" s="24" t="n">
        <v>5.68962620753231</v>
      </c>
      <c r="G552" s="23" t="n">
        <v>0.149372382973926</v>
      </c>
      <c r="H552" s="24" t="n">
        <v>6.16833071214953</v>
      </c>
      <c r="I552" s="23" t="n">
        <v>0.104839189924398</v>
      </c>
      <c r="J552" s="24" t="n">
        <v>5.36774653166065</v>
      </c>
      <c r="K552" s="23" t="n">
        <v>0.0941564300569864</v>
      </c>
      <c r="L552" s="11" t="str">
        <f aca="false">IF((E552&lt;0.05)&lt;&gt;(G552&lt;0.05),"Sí","No")</f>
        <v>No</v>
      </c>
    </row>
    <row r="553" customFormat="false" ht="15" hidden="false" customHeight="false" outlineLevel="0" collapsed="false">
      <c r="A553" s="11" t="s">
        <v>169</v>
      </c>
      <c r="B553" s="11" t="s">
        <v>170</v>
      </c>
      <c r="C553" s="11" t="s">
        <v>34</v>
      </c>
      <c r="D553" s="24" t="n">
        <v>5.17185011216812</v>
      </c>
      <c r="E553" s="23" t="n">
        <v>0.323595253192887</v>
      </c>
      <c r="F553" s="24" t="n">
        <v>4.93063009848463</v>
      </c>
      <c r="G553" s="23" t="n">
        <v>0.347720945451876</v>
      </c>
      <c r="H553" s="24" t="n">
        <v>5.04178669869408</v>
      </c>
      <c r="I553" s="23" t="n">
        <v>0.333470910441581</v>
      </c>
      <c r="J553" s="24" t="n">
        <v>0.648264116673952</v>
      </c>
      <c r="K553" s="23" t="n">
        <v>0.87697637496046</v>
      </c>
      <c r="L553" s="11" t="str">
        <f aca="false">IF((E553&lt;0.05)&lt;&gt;(G553&lt;0.05),"Sí","No")</f>
        <v>No</v>
      </c>
    </row>
    <row r="554" customFormat="false" ht="15" hidden="false" customHeight="false" outlineLevel="0" collapsed="false">
      <c r="A554" s="11" t="s">
        <v>169</v>
      </c>
      <c r="B554" s="11" t="s">
        <v>170</v>
      </c>
      <c r="C554" s="11" t="s">
        <v>35</v>
      </c>
      <c r="D554" s="24" t="n">
        <v>-3.91870201430569</v>
      </c>
      <c r="E554" s="23" t="n">
        <v>0.303199406680423</v>
      </c>
      <c r="F554" s="24" t="n">
        <v>-4.21012842725401</v>
      </c>
      <c r="G554" s="23" t="n">
        <v>0.271473334652648</v>
      </c>
      <c r="H554" s="24" t="n">
        <v>-3.71640541007868</v>
      </c>
      <c r="I554" s="23" t="n">
        <v>0.315651918022727</v>
      </c>
      <c r="J554" s="24" t="n">
        <v>-5.69583054452003</v>
      </c>
      <c r="K554" s="23" t="n">
        <v>0.0731891947724209</v>
      </c>
      <c r="L554" s="11" t="str">
        <f aca="false">IF((E554&lt;0.05)&lt;&gt;(G554&lt;0.05),"Sí","No")</f>
        <v>No</v>
      </c>
    </row>
    <row r="555" customFormat="false" ht="15" hidden="false" customHeight="false" outlineLevel="0" collapsed="false">
      <c r="A555" s="11" t="s">
        <v>169</v>
      </c>
      <c r="B555" s="11" t="s">
        <v>170</v>
      </c>
      <c r="C555" s="11" t="s">
        <v>36</v>
      </c>
      <c r="D555" s="24" t="n">
        <v>2.23876766887453</v>
      </c>
      <c r="E555" s="23" t="n">
        <v>0.598650722235494</v>
      </c>
      <c r="F555" s="24" t="n">
        <v>2.05575562016412</v>
      </c>
      <c r="G555" s="23" t="n">
        <v>0.630355432077961</v>
      </c>
      <c r="H555" s="24" t="n">
        <v>1.88764333429082</v>
      </c>
      <c r="I555" s="23" t="n">
        <v>0.62547743446052</v>
      </c>
      <c r="J555" s="24" t="n">
        <v>-0.750649868656234</v>
      </c>
      <c r="K555" s="23" t="n">
        <v>0.8193257893581</v>
      </c>
      <c r="L555" s="11" t="str">
        <f aca="false">IF((E555&lt;0.05)&lt;&gt;(G555&lt;0.05),"Sí","No")</f>
        <v>No</v>
      </c>
    </row>
    <row r="556" customFormat="false" ht="15" hidden="false" customHeight="false" outlineLevel="0" collapsed="false">
      <c r="A556" s="11" t="s">
        <v>169</v>
      </c>
      <c r="B556" s="11" t="s">
        <v>170</v>
      </c>
      <c r="C556" s="11" t="s">
        <v>37</v>
      </c>
      <c r="D556" s="24" t="n">
        <v>-3.64218621882233</v>
      </c>
      <c r="E556" s="23" t="n">
        <v>0.388632644833389</v>
      </c>
      <c r="F556" s="24" t="n">
        <v>-3.82789458767383</v>
      </c>
      <c r="G556" s="23" t="n">
        <v>0.367172316911756</v>
      </c>
      <c r="H556" s="24" t="n">
        <v>-2.35770957113148</v>
      </c>
      <c r="I556" s="23" t="n">
        <v>0.534275935152906</v>
      </c>
      <c r="J556" s="24" t="n">
        <v>-2.09184204607612</v>
      </c>
      <c r="K556" s="23" t="n">
        <v>0.516322276395241</v>
      </c>
      <c r="L556" s="11" t="str">
        <f aca="false">IF((E556&lt;0.05)&lt;&gt;(G556&lt;0.05),"Sí","No")</f>
        <v>No</v>
      </c>
    </row>
    <row r="557" customFormat="false" ht="15" hidden="false" customHeight="false" outlineLevel="0" collapsed="false">
      <c r="A557" s="11" t="s">
        <v>169</v>
      </c>
      <c r="B557" s="11" t="s">
        <v>170</v>
      </c>
      <c r="C557" s="11" t="s">
        <v>38</v>
      </c>
      <c r="D557" s="24" t="n">
        <v>-11.0540411475514</v>
      </c>
      <c r="E557" s="23" t="n">
        <v>0.0487767900146581</v>
      </c>
      <c r="F557" s="24" t="n">
        <v>-11.1113350259932</v>
      </c>
      <c r="G557" s="23" t="n">
        <v>0.0480959055907606</v>
      </c>
      <c r="H557" s="24" t="n">
        <v>-10.2879281053643</v>
      </c>
      <c r="I557" s="23" t="n">
        <v>0.0532286691279684</v>
      </c>
      <c r="J557" s="24" t="n">
        <v>-10.4419507750113</v>
      </c>
      <c r="K557" s="23" t="n">
        <v>0.014518015471164</v>
      </c>
      <c r="L557" s="11" t="str">
        <f aca="false">IF((E557&lt;0.05)&lt;&gt;(G557&lt;0.05),"Sí","No")</f>
        <v>No</v>
      </c>
    </row>
    <row r="558" customFormat="false" ht="15" hidden="false" customHeight="false" outlineLevel="0" collapsed="false">
      <c r="A558" s="11" t="s">
        <v>169</v>
      </c>
      <c r="B558" s="11" t="s">
        <v>170</v>
      </c>
      <c r="C558" s="11" t="s">
        <v>39</v>
      </c>
      <c r="D558" s="24" t="n">
        <v>2.70454849417536</v>
      </c>
      <c r="E558" s="23" t="n">
        <v>0.584494715840362</v>
      </c>
      <c r="F558" s="24" t="n">
        <v>2.75349249073475</v>
      </c>
      <c r="G558" s="23" t="n">
        <v>0.579201898166918</v>
      </c>
      <c r="H558" s="24" t="n">
        <v>-0.354780045871703</v>
      </c>
      <c r="I558" s="23" t="n">
        <v>0.928115248582176</v>
      </c>
      <c r="J558" s="24" t="n">
        <v>1.20448797576686</v>
      </c>
      <c r="K558" s="23" t="n">
        <v>0.706483370033913</v>
      </c>
      <c r="L558" s="11" t="str">
        <f aca="false">IF((E558&lt;0.05)&lt;&gt;(G558&lt;0.05),"Sí","No")</f>
        <v>No</v>
      </c>
    </row>
    <row r="559" customFormat="false" ht="15" hidden="false" customHeight="false" outlineLevel="0" collapsed="false">
      <c r="A559" s="11" t="s">
        <v>169</v>
      </c>
      <c r="B559" s="11" t="s">
        <v>170</v>
      </c>
      <c r="C559" s="11" t="s">
        <v>40</v>
      </c>
      <c r="D559" s="24" t="n">
        <v>2.11039713333248</v>
      </c>
      <c r="E559" s="23" t="n">
        <v>0.540609570510202</v>
      </c>
      <c r="F559" s="24" t="n">
        <v>1.95717265765308</v>
      </c>
      <c r="G559" s="23" t="n">
        <v>0.573106472770471</v>
      </c>
      <c r="H559" s="24" t="n">
        <v>1.4203902880106</v>
      </c>
      <c r="I559" s="23" t="n">
        <v>0.673838855031287</v>
      </c>
      <c r="J559" s="24" t="n">
        <v>-0.94140645833633</v>
      </c>
      <c r="K559" s="23" t="n">
        <v>0.737765831173035</v>
      </c>
      <c r="L559" s="11" t="str">
        <f aca="false">IF((E559&lt;0.05)&lt;&gt;(G559&lt;0.05),"Sí","No")</f>
        <v>No</v>
      </c>
    </row>
    <row r="560" customFormat="false" ht="15" hidden="false" customHeight="false" outlineLevel="0" collapsed="false">
      <c r="A560" s="11" t="s">
        <v>169</v>
      </c>
      <c r="B560" s="11" t="s">
        <v>170</v>
      </c>
      <c r="C560" s="11" t="s">
        <v>41</v>
      </c>
      <c r="D560" s="24" t="n">
        <v>0.278885802869522</v>
      </c>
      <c r="E560" s="23" t="n">
        <v>0.950891399361514</v>
      </c>
      <c r="F560" s="24" t="n">
        <v>0.0814346604946392</v>
      </c>
      <c r="G560" s="23" t="n">
        <v>0.985711024927068</v>
      </c>
      <c r="H560" s="24" t="n">
        <v>1.3009785900494</v>
      </c>
      <c r="I560" s="23" t="n">
        <v>0.75851712081772</v>
      </c>
      <c r="J560" s="24" t="n">
        <v>-1.20322276282684</v>
      </c>
      <c r="K560" s="23" t="n">
        <v>0.737719364920135</v>
      </c>
      <c r="L560" s="11" t="str">
        <f aca="false">IF((E560&lt;0.05)&lt;&gt;(G560&lt;0.05),"Sí","No")</f>
        <v>No</v>
      </c>
    </row>
    <row r="561" customFormat="false" ht="15" hidden="false" customHeight="false" outlineLevel="0" collapsed="false">
      <c r="A561" s="11" t="s">
        <v>169</v>
      </c>
      <c r="B561" s="11" t="s">
        <v>170</v>
      </c>
      <c r="C561" s="11" t="s">
        <v>42</v>
      </c>
      <c r="D561" s="24" t="n">
        <v>5.78907273285951</v>
      </c>
      <c r="E561" s="23" t="n">
        <v>0.131240015237053</v>
      </c>
      <c r="F561" s="24" t="n">
        <v>5.62947808437534</v>
      </c>
      <c r="G561" s="23" t="n">
        <v>0.143995229242551</v>
      </c>
      <c r="H561" s="24" t="n">
        <v>6.06389618131921</v>
      </c>
      <c r="I561" s="23" t="n">
        <v>0.102068258328345</v>
      </c>
      <c r="J561" s="24" t="n">
        <v>7.95432857350327</v>
      </c>
      <c r="K561" s="23" t="n">
        <v>0.00724473049021874</v>
      </c>
      <c r="L561" s="11" t="str">
        <f aca="false">IF((E561&lt;0.05)&lt;&gt;(G561&lt;0.05),"Sí","No")</f>
        <v>No</v>
      </c>
    </row>
    <row r="563" customFormat="false" ht="15" hidden="false" customHeight="false" outlineLevel="0" collapsed="false">
      <c r="A563" s="25" t="s">
        <v>289</v>
      </c>
      <c r="D563" s="25" t="n">
        <f aca="false">COUNTIF(L2:L561,"Sí")</f>
        <v>18</v>
      </c>
    </row>
    <row r="564" customFormat="false" ht="15" hidden="false" customHeight="false" outlineLevel="0" collapsed="false">
      <c r="A564" s="25" t="s">
        <v>290</v>
      </c>
      <c r="D564" s="26" t="n">
        <f aca="false">1-D563/COUNTA(L2:L561)</f>
        <v>0.967857142857143</v>
      </c>
    </row>
    <row r="566" customFormat="false" ht="15" hidden="false" customHeight="false" outlineLevel="0" collapsed="false">
      <c r="A566" s="14" t="s">
        <v>291</v>
      </c>
    </row>
  </sheetData>
  <autoFilter ref="A1:L5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6"/>
    <col collapsed="false" customWidth="true" hidden="false" outlineLevel="0" max="4" min="4" style="0" width="12"/>
    <col collapsed="false" customWidth="true" hidden="false" outlineLevel="0" max="6" min="5" style="0" width="14"/>
  </cols>
  <sheetData>
    <row r="1" customFormat="false" ht="22.35" hidden="false" customHeight="false" outlineLevel="0" collapsed="false">
      <c r="A1" s="20" t="s">
        <v>267</v>
      </c>
      <c r="B1" s="20" t="s">
        <v>292</v>
      </c>
      <c r="C1" s="20" t="s">
        <v>293</v>
      </c>
      <c r="D1" s="20" t="s">
        <v>294</v>
      </c>
      <c r="E1" s="20" t="s">
        <v>295</v>
      </c>
      <c r="F1" s="20" t="s">
        <v>296</v>
      </c>
    </row>
    <row r="2" customFormat="false" ht="15" hidden="false" customHeight="false" outlineLevel="0" collapsed="false">
      <c r="A2" s="27" t="s">
        <v>33</v>
      </c>
      <c r="B2" s="28" t="n">
        <v>236501.600078974</v>
      </c>
      <c r="C2" s="28" t="n">
        <v>136770.91</v>
      </c>
      <c r="D2" s="27" t="n">
        <f aca="false">C2/B2</f>
        <v>0.578308603215914</v>
      </c>
      <c r="E2" s="29" t="n">
        <v>2.01990352025252</v>
      </c>
      <c r="F2" s="29" t="n">
        <v>1.00017313515869</v>
      </c>
    </row>
    <row r="3" customFormat="false" ht="15" hidden="false" customHeight="false" outlineLevel="0" collapsed="false">
      <c r="A3" s="27" t="s">
        <v>34</v>
      </c>
      <c r="B3" s="28" t="n">
        <v>22999.7065769071</v>
      </c>
      <c r="C3" s="28" t="n">
        <v>7556.85</v>
      </c>
      <c r="D3" s="27" t="n">
        <f aca="false">C3/B3</f>
        <v>0.328562887301679</v>
      </c>
      <c r="E3" s="29" t="n">
        <v>1.86841125140461</v>
      </c>
      <c r="F3" s="29" t="n">
        <v>1.35008626898273</v>
      </c>
    </row>
    <row r="4" customFormat="false" ht="15" hidden="false" customHeight="false" outlineLevel="0" collapsed="false">
      <c r="A4" s="27" t="s">
        <v>35</v>
      </c>
      <c r="B4" s="28" t="n">
        <v>259028.044689918</v>
      </c>
      <c r="C4" s="28" t="n">
        <v>376978.92</v>
      </c>
      <c r="D4" s="27" t="n">
        <f aca="false">C4/B4</f>
        <v>1.45535947835795</v>
      </c>
      <c r="E4" s="29" t="n">
        <v>1.57411431903752</v>
      </c>
      <c r="F4" s="29" t="n">
        <v>1.00012876769678</v>
      </c>
    </row>
    <row r="5" customFormat="false" ht="15" hidden="false" customHeight="false" outlineLevel="0" collapsed="false">
      <c r="A5" s="27" t="s">
        <v>36</v>
      </c>
      <c r="B5" s="28" t="n">
        <v>274415.913780938</v>
      </c>
      <c r="C5" s="28" t="n">
        <v>332675.17</v>
      </c>
      <c r="D5" s="27" t="n">
        <f aca="false">C5/B5</f>
        <v>1.21230276122241</v>
      </c>
      <c r="E5" s="29" t="n">
        <v>2.55526938313198</v>
      </c>
      <c r="F5" s="29" t="n">
        <v>1.00029554907291</v>
      </c>
    </row>
    <row r="6" customFormat="false" ht="15" hidden="false" customHeight="false" outlineLevel="0" collapsed="false">
      <c r="A6" s="27" t="s">
        <v>37</v>
      </c>
      <c r="B6" s="28" t="n">
        <v>267263.943795421</v>
      </c>
      <c r="C6" s="28" t="n">
        <v>302896.45</v>
      </c>
      <c r="D6" s="27" t="n">
        <f aca="false">C6/B6</f>
        <v>1.13332328221518</v>
      </c>
      <c r="E6" s="29" t="n">
        <v>2.12398050298814</v>
      </c>
      <c r="F6" s="29" t="n">
        <v>1.00016502196008</v>
      </c>
    </row>
    <row r="7" customFormat="false" ht="15" hidden="false" customHeight="false" outlineLevel="0" collapsed="false">
      <c r="A7" s="27" t="s">
        <v>38</v>
      </c>
      <c r="B7" s="28" t="n">
        <v>73732.1112242983</v>
      </c>
      <c r="C7" s="28" t="n">
        <v>52189.99</v>
      </c>
      <c r="D7" s="27" t="n">
        <f aca="false">C7/B7</f>
        <v>0.707832572991628</v>
      </c>
      <c r="E7" s="29" t="n">
        <v>2.09927165480888</v>
      </c>
      <c r="F7" s="29" t="n">
        <v>1.00620784198845</v>
      </c>
    </row>
    <row r="8" customFormat="false" ht="15" hidden="false" customHeight="false" outlineLevel="0" collapsed="false">
      <c r="A8" s="27" t="s">
        <v>39</v>
      </c>
      <c r="B8" s="28" t="n">
        <v>221946.906836706</v>
      </c>
      <c r="C8" s="28" t="n">
        <v>145527.47</v>
      </c>
      <c r="D8" s="27" t="n">
        <f aca="false">C8/B8</f>
        <v>0.655685956944062</v>
      </c>
      <c r="E8" s="29" t="n">
        <v>4.07644224365495</v>
      </c>
      <c r="F8" s="29" t="n">
        <v>1.00008287452113</v>
      </c>
    </row>
    <row r="9" customFormat="false" ht="15" hidden="false" customHeight="false" outlineLevel="0" collapsed="false">
      <c r="A9" s="27" t="s">
        <v>40</v>
      </c>
      <c r="B9" s="28" t="n">
        <v>195455.408707808</v>
      </c>
      <c r="C9" s="28" t="n">
        <v>198079.86</v>
      </c>
      <c r="D9" s="27" t="n">
        <f aca="false">C9/B9</f>
        <v>1.01342736591196</v>
      </c>
      <c r="E9" s="29" t="n">
        <v>2.04240597465906</v>
      </c>
      <c r="F9" s="29" t="n">
        <v>1.00285155367805</v>
      </c>
    </row>
    <row r="10" customFormat="false" ht="15" hidden="false" customHeight="false" outlineLevel="0" collapsed="false">
      <c r="A10" s="27" t="s">
        <v>41</v>
      </c>
      <c r="B10" s="28" t="n">
        <v>238239.227494584</v>
      </c>
      <c r="C10" s="28" t="n">
        <v>259508.66</v>
      </c>
      <c r="D10" s="27" t="n">
        <f aca="false">C10/B10</f>
        <v>1.0892776253898</v>
      </c>
      <c r="E10" s="29" t="n">
        <v>2.06366823317042</v>
      </c>
      <c r="F10" s="29" t="n">
        <v>1.00065991545856</v>
      </c>
    </row>
    <row r="11" customFormat="false" ht="15" hidden="false" customHeight="false" outlineLevel="0" collapsed="false">
      <c r="A11" s="27" t="s">
        <v>42</v>
      </c>
      <c r="B11" s="28" t="n">
        <v>189548.136814447</v>
      </c>
      <c r="C11" s="28" t="n">
        <v>145816.71</v>
      </c>
      <c r="D11" s="27" t="n">
        <f aca="false">C11/B11</f>
        <v>0.769285905156343</v>
      </c>
      <c r="E11" s="29" t="n">
        <v>2.06141078506652</v>
      </c>
      <c r="F11" s="29" t="n">
        <v>1.00317547359333</v>
      </c>
    </row>
    <row r="12" customFormat="false" ht="15" hidden="false" customHeight="false" outlineLevel="0" collapsed="false">
      <c r="A12" s="25" t="s">
        <v>297</v>
      </c>
      <c r="B12" s="30" t="n">
        <f aca="false">SUM(B2:B11)</f>
        <v>1979131</v>
      </c>
      <c r="C12" s="30" t="n">
        <f aca="false">SUM(C2:C11)</f>
        <v>1958000.99</v>
      </c>
      <c r="D12" s="31" t="n">
        <f aca="false">C12/B12</f>
        <v>0.989323592020943</v>
      </c>
    </row>
    <row r="14" customFormat="false" ht="15" hidden="false" customHeight="false" outlineLevel="0" collapsed="false">
      <c r="A14" s="14"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2026-09-29T14:55:03Z</dcterms:created>
  <dc:creator>openpyxl</dc:creator>
  <dc:description/>
  <dc:language>en-US</dc:language>
  <cp:lastModifiedBy/>
  <dcterms:modified xsi:type="dcterms:W3CDTF">2026-09-29T14:55:04Z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