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load-testing-locust\docs\examples\"/>
    </mc:Choice>
  </mc:AlternateContent>
  <xr:revisionPtr revIDLastSave="0" documentId="13_ncr:1_{04199064-313F-40A0-B78A-FC523A0745F2}" xr6:coauthVersionLast="47" xr6:coauthVersionMax="47" xr10:uidLastSave="{00000000-0000-0000-0000-000000000000}"/>
  <bookViews>
    <workbookView xWindow="-38520" yWindow="-12555" windowWidth="38640" windowHeight="16440" activeTab="2" xr2:uid="{38BC4799-647B-47D1-A185-17CD181A1B26}"/>
  </bookViews>
  <sheets>
    <sheet name="Report" sheetId="1" r:id="rId1"/>
    <sheet name="Rules" sheetId="2" r:id="rId2"/>
    <sheet name="Diagram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E2" i="3"/>
  <c r="D3" i="3" s="1"/>
  <c r="E3" i="3" s="1"/>
  <c r="D4" i="3" s="1"/>
  <c r="E4" i="3" l="1"/>
  <c r="D5" i="3" s="1"/>
  <c r="E5" i="3" s="1"/>
  <c r="D6" i="3" s="1"/>
  <c r="E6" i="3" l="1"/>
  <c r="E7" i="3" l="1"/>
  <c r="D8" i="3" s="1"/>
  <c r="E8" i="3" l="1"/>
  <c r="D9" i="3" s="1"/>
  <c r="E9" i="3" l="1"/>
  <c r="D10" i="3" l="1"/>
  <c r="E10" i="3" s="1"/>
</calcChain>
</file>

<file path=xl/sharedStrings.xml><?xml version="1.0" encoding="utf-8"?>
<sst xmlns="http://schemas.openxmlformats.org/spreadsheetml/2006/main" count="179" uniqueCount="160">
  <si>
    <t>Plataforma</t>
  </si>
  <si>
    <r>
      <t xml:space="preserve">Latencia </t>
    </r>
    <r>
      <rPr>
        <b/>
        <sz val="12"/>
        <color theme="1"/>
        <rFont val="Segoe UI Emoji"/>
        <family val="2"/>
      </rPr>
      <t>🚀</t>
    </r>
  </si>
  <si>
    <r>
      <t xml:space="preserve">Escalabilidad </t>
    </r>
    <r>
      <rPr>
        <b/>
        <sz val="12"/>
        <color theme="1"/>
        <rFont val="Segoe UI Emoji"/>
        <family val="2"/>
      </rPr>
      <t>📈</t>
    </r>
  </si>
  <si>
    <r>
      <t xml:space="preserve">Facilidad de Uso </t>
    </r>
    <r>
      <rPr>
        <b/>
        <sz val="12"/>
        <color theme="1"/>
        <rFont val="Segoe UI Emoji"/>
        <family val="2"/>
      </rPr>
      <t>🛠</t>
    </r>
  </si>
  <si>
    <r>
      <t xml:space="preserve">Fácil </t>
    </r>
    <r>
      <rPr>
        <sz val="12"/>
        <color theme="1"/>
        <rFont val="Segoe UI Emoji"/>
        <family val="2"/>
      </rPr>
      <t>✅</t>
    </r>
  </si>
  <si>
    <t>AWS EC2 (Autoscaling)</t>
  </si>
  <si>
    <t>370 €/mes</t>
  </si>
  <si>
    <r>
      <t xml:space="preserve">Media </t>
    </r>
    <r>
      <rPr>
        <sz val="12"/>
        <color theme="1"/>
        <rFont val="Segoe UI Emoji"/>
        <family val="2"/>
      </rPr>
      <t>🛠</t>
    </r>
  </si>
  <si>
    <t>AWS ECS/Fargate</t>
  </si>
  <si>
    <r>
      <t xml:space="preserve">Muy Alta </t>
    </r>
    <r>
      <rPr>
        <sz val="12"/>
        <color theme="1"/>
        <rFont val="Segoe UI Emoji"/>
        <family val="2"/>
      </rPr>
      <t>📈</t>
    </r>
  </si>
  <si>
    <t>390 €/mes</t>
  </si>
  <si>
    <r>
      <t xml:space="preserve">Media </t>
    </r>
    <r>
      <rPr>
        <sz val="12"/>
        <color theme="1"/>
        <rFont val="Segoe UI Emoji"/>
        <family val="2"/>
      </rPr>
      <t>📊</t>
    </r>
  </si>
  <si>
    <t>280 €/mes</t>
  </si>
  <si>
    <t>Jotelulu          (Redis + VM)</t>
  </si>
  <si>
    <r>
      <t xml:space="preserve">Costo </t>
    </r>
    <r>
      <rPr>
        <b/>
        <sz val="12"/>
        <color theme="1"/>
        <rFont val="Segoe UI Emoji"/>
        <family val="2"/>
      </rPr>
      <t xml:space="preserve">💰    </t>
    </r>
    <r>
      <rPr>
        <b/>
        <sz val="12"/>
        <color theme="1"/>
        <rFont val="Arial"/>
        <family val="2"/>
      </rPr>
      <t xml:space="preserve"> (Estimado en EUR)</t>
    </r>
  </si>
  <si>
    <r>
      <t xml:space="preserve">Baja </t>
    </r>
    <r>
      <rPr>
        <b/>
        <sz val="12"/>
        <color theme="1"/>
        <rFont val="Segoe UI Emoji"/>
        <family val="2"/>
      </rPr>
      <t>⚡</t>
    </r>
  </si>
  <si>
    <r>
      <t xml:space="preserve">Alta </t>
    </r>
    <r>
      <rPr>
        <b/>
        <sz val="12"/>
        <color theme="1"/>
        <rFont val="Segoe UI Emoji"/>
        <family val="2"/>
      </rPr>
      <t>📈</t>
    </r>
  </si>
  <si>
    <t>Redis</t>
  </si>
  <si>
    <t>PostgreSQL</t>
  </si>
  <si>
    <t>Heroku</t>
  </si>
  <si>
    <t>AWS ECS</t>
  </si>
  <si>
    <t>Recurso</t>
  </si>
  <si>
    <t>Estado Actual en Heroku</t>
  </si>
  <si>
    <t>Requerimientos para 1000+ usuarios</t>
  </si>
  <si>
    <r>
      <t xml:space="preserve">💾 </t>
    </r>
    <r>
      <rPr>
        <b/>
        <sz val="12"/>
        <color theme="1"/>
        <rFont val="Arial"/>
        <family val="2"/>
      </rPr>
      <t>Dynos</t>
    </r>
  </si>
  <si>
    <r>
      <t xml:space="preserve">⚡ </t>
    </r>
    <r>
      <rPr>
        <b/>
        <sz val="12"/>
        <color theme="1"/>
        <rFont val="Arial"/>
        <family val="2"/>
      </rPr>
      <t>Redis</t>
    </r>
  </si>
  <si>
    <r>
      <t xml:space="preserve">🛢 </t>
    </r>
    <r>
      <rPr>
        <b/>
        <sz val="12"/>
        <color theme="1"/>
        <rFont val="Arial"/>
        <family val="2"/>
      </rPr>
      <t>PostgreSQL</t>
    </r>
  </si>
  <si>
    <r>
      <t xml:space="preserve">4 en autoscaling </t>
    </r>
    <r>
      <rPr>
        <b/>
        <sz val="12"/>
        <color theme="1"/>
        <rFont val="Segoe UI Emoji"/>
        <family val="2"/>
      </rPr>
      <t>🔄</t>
    </r>
  </si>
  <si>
    <r>
      <t xml:space="preserve">Optimizar Gunicorn y RAM </t>
    </r>
    <r>
      <rPr>
        <b/>
        <sz val="12"/>
        <color theme="1"/>
        <rFont val="Segoe UI Emoji"/>
        <family val="2"/>
      </rPr>
      <t>🏗</t>
    </r>
  </si>
  <si>
    <r>
      <t xml:space="preserve">Add-on limitado </t>
    </r>
    <r>
      <rPr>
        <b/>
        <sz val="12"/>
        <color theme="1"/>
        <rFont val="Segoe UI Emoji"/>
        <family val="2"/>
      </rPr>
      <t>🛑</t>
    </r>
  </si>
  <si>
    <r>
      <t xml:space="preserve">Escalar a mayor capacidad </t>
    </r>
    <r>
      <rPr>
        <b/>
        <sz val="12"/>
        <color theme="1"/>
        <rFont val="Segoe UI Emoji"/>
        <family val="2"/>
      </rPr>
      <t>📈</t>
    </r>
  </si>
  <si>
    <t>Infraestructura Principal</t>
  </si>
  <si>
    <t>4 Dynos Standard 2X</t>
  </si>
  <si>
    <t>AWS EC2 (AutoScaling, t3.medium)</t>
  </si>
  <si>
    <t>2x Fargate (CPU 0.5vCPU, 1GB RAM)</t>
  </si>
  <si>
    <t>1x EC2 t3.medium (2vCPU, 4GB RAM) con AutoScaling</t>
  </si>
  <si>
    <t>Amazon RDS (db.t3.micro)</t>
  </si>
  <si>
    <t>Amazon ElastiCache (cache.t4g.micro)</t>
  </si>
  <si>
    <t>Amazon ElastiCache (cache.t4g.small)</t>
  </si>
  <si>
    <t>Amazon RDS (db.t3.small, 100GB SSD)</t>
  </si>
  <si>
    <t>Aplicado</t>
  </si>
  <si>
    <t>📌 Configurar Premium 0.</t>
  </si>
  <si>
    <t>📌 Configurar Standard 0.</t>
  </si>
  <si>
    <t>📌 Configurar clustering.</t>
  </si>
  <si>
    <t>📌 Configurar particionado.</t>
  </si>
  <si>
    <t>📌 Indexar queries.</t>
  </si>
  <si>
    <t>📌 Medir impacto en latencia local dentro del Docker con herramientas de monitoreo.</t>
  </si>
  <si>
    <t>Superado</t>
  </si>
  <si>
    <t>Pruebas pendientes en Heroku</t>
  </si>
  <si>
    <t>Prueba de carga y estrés</t>
  </si>
  <si>
    <t>Métrica</t>
  </si>
  <si>
    <t>100 usuarios</t>
  </si>
  <si>
    <t>250 usuarios</t>
  </si>
  <si>
    <t>500 usuarios</t>
  </si>
  <si>
    <t>Fallas Aceptables (%)</t>
  </si>
  <si>
    <t>RPS Esperado</t>
  </si>
  <si>
    <t>Tiempo de Estrés (minutos)</t>
  </si>
  <si>
    <t>Latencia P95 (ms)</t>
  </si>
  <si>
    <t>&lt; 200ms</t>
  </si>
  <si>
    <t>&lt; 300ms</t>
  </si>
  <si>
    <t>&lt; 500ms</t>
  </si>
  <si>
    <t>&lt; 700ms</t>
  </si>
  <si>
    <t>1K usuarios</t>
  </si>
  <si>
    <t>&lt;=5%</t>
  </si>
  <si>
    <t>&lt;=3%</t>
  </si>
  <si>
    <t>&lt;=2%</t>
  </si>
  <si>
    <t>&lt;=7%</t>
  </si>
  <si>
    <t>&lt;=100</t>
  </si>
  <si>
    <t>&lt;=250</t>
  </si>
  <si>
    <t>&lt;=500</t>
  </si>
  <si>
    <t>&lt;=1000</t>
  </si>
  <si>
    <t>Constante</t>
  </si>
  <si>
    <t>Usuarios</t>
  </si>
  <si>
    <t>15</t>
  </si>
  <si>
    <t>35</t>
  </si>
  <si>
    <t>60</t>
  </si>
  <si>
    <t>82</t>
  </si>
  <si>
    <t>932</t>
  </si>
  <si>
    <r>
      <t>Usuarios Simultáneos</t>
    </r>
    <r>
      <rPr>
        <sz val="12"/>
        <color rgb="FF000000"/>
        <rFont val="Segoe UI Emoji"/>
        <family val="2"/>
      </rPr>
      <t xml:space="preserve"> 👥</t>
    </r>
  </si>
  <si>
    <t xml:space="preserve">Tasa de fallos (%) </t>
  </si>
  <si>
    <t>🟠 Latencia en percentil 95 (K / ms)</t>
  </si>
  <si>
    <t>1K</t>
  </si>
  <si>
    <t>5</t>
  </si>
  <si>
    <t>7</t>
  </si>
  <si>
    <t>&lt; 200</t>
  </si>
  <si>
    <t>&lt; 300</t>
  </si>
  <si>
    <t>&lt; 500</t>
  </si>
  <si>
    <t>&lt; 700</t>
  </si>
  <si>
    <t>Conexiones necesarias=</t>
  </si>
  <si>
    <t>(Factor de conexion por usuario​)</t>
  </si>
  <si>
    <t>(Usuarios simultaneos​)</t>
  </si>
  <si>
    <t>Resultado</t>
  </si>
  <si>
    <t>2K</t>
  </si>
  <si>
    <r>
      <t>📈</t>
    </r>
    <r>
      <rPr>
        <b/>
        <sz val="12"/>
        <color rgb="FF000000"/>
        <rFont val="Arial"/>
        <family val="2"/>
      </rPr>
      <t xml:space="preserve"> Ratio de generación de usuarios (Segundos)</t>
    </r>
  </si>
  <si>
    <r>
      <t>⏳</t>
    </r>
    <r>
      <rPr>
        <b/>
        <sz val="12"/>
        <color rgb="FF000000"/>
        <rFont val="Arial"/>
        <family val="2"/>
      </rPr>
      <t>Duración de la prueba (Segundos)</t>
    </r>
  </si>
  <si>
    <r>
      <t>⚡</t>
    </r>
    <r>
      <rPr>
        <b/>
        <sz val="12"/>
        <color rgb="FF000000"/>
        <rFont val="Arial"/>
        <family val="2"/>
      </rPr>
      <t>RPS alcanzado</t>
    </r>
  </si>
  <si>
    <t>Premium 1</t>
  </si>
  <si>
    <t>Standard 2</t>
  </si>
  <si>
    <t>Versión</t>
  </si>
  <si>
    <t>Fecha</t>
  </si>
  <si>
    <t>Autor</t>
  </si>
  <si>
    <t>Cambios Relevantes</t>
  </si>
  <si>
    <t>Oscar Macias</t>
  </si>
  <si>
    <t>Análisis inicial de infraestructura Heroku</t>
  </si>
  <si>
    <t>Actualización de stack</t>
  </si>
  <si>
    <t>Escenario</t>
  </si>
  <si>
    <t xml:space="preserve">Usuarios Simultáneos	</t>
  </si>
  <si>
    <t>Factor</t>
  </si>
  <si>
    <t>Conexiones Necesarias</t>
  </si>
  <si>
    <t>Con buen caching</t>
  </si>
  <si>
    <t>1</t>
  </si>
  <si>
    <t xml:space="preserve">Sin caching / alta carga	</t>
  </si>
  <si>
    <t>200</t>
  </si>
  <si>
    <t>10K</t>
  </si>
  <si>
    <t>Standard 0 - Heroku</t>
  </si>
  <si>
    <t>Standard 2 - Heroku</t>
  </si>
  <si>
    <t>Plan</t>
  </si>
  <si>
    <t>RDS - AWS</t>
  </si>
  <si>
    <t>Heroku Enterprise / PgBouncer</t>
  </si>
  <si>
    <r>
      <t>Latencia</t>
    </r>
    <r>
      <rPr>
        <b/>
        <sz val="12"/>
        <color rgb="FF000000"/>
        <rFont val="Segoe UI Emoji"/>
        <family val="2"/>
      </rPr>
      <t xml:space="preserve"> 🚀</t>
    </r>
  </si>
  <si>
    <r>
      <t>Estimado (€ / mes)</t>
    </r>
    <r>
      <rPr>
        <b/>
        <sz val="14"/>
        <color rgb="FF000000"/>
        <rFont val="Segoe UI Emoji"/>
        <family val="2"/>
      </rPr>
      <t xml:space="preserve"> 💰</t>
    </r>
  </si>
  <si>
    <r>
      <t>Uso</t>
    </r>
    <r>
      <rPr>
        <b/>
        <sz val="12"/>
        <color rgb="FF000000"/>
        <rFont val="Segoe UI Emoji"/>
        <family val="2"/>
      </rPr>
      <t xml:space="preserve"> 🔧</t>
    </r>
  </si>
  <si>
    <t>1.1K</t>
  </si>
  <si>
    <t>1.3K</t>
  </si>
  <si>
    <t>Heroku Premium-4</t>
  </si>
  <si>
    <t>Alta (con costo elevado)</t>
  </si>
  <si>
    <t>Variable (optimizable con región / CDN)</t>
  </si>
  <si>
    <t>Alta (autoscaling real)</t>
  </si>
  <si>
    <t>AWS Aurora Serverless v2 (32 ACUs) + ECS Spot Fargate (App + DB + Redis)</t>
  </si>
  <si>
    <t>Entorno dedicado, seguro y compliant (HIPAA/PCI). Costo elevado pero manejo sencillo.</t>
  </si>
  <si>
    <t xml:space="preserve">	Requiere PgBouncer para multiplexar conexiones. Fácil de administrar.</t>
  </si>
  <si>
    <t>Requiere gestión de infraestructura y observabilidad.</t>
  </si>
  <si>
    <t>Heroku Shield-3 + PgBouncer (Enterprise)</t>
  </si>
  <si>
    <t>Baja (Private Space)</t>
  </si>
  <si>
    <r>
      <t>Escalabilidad (ms)</t>
    </r>
    <r>
      <rPr>
        <sz val="11"/>
        <color rgb="FF000000"/>
        <rFont val="Segoe UI Emoji"/>
        <family val="2"/>
      </rPr>
      <t xml:space="preserve"> 🔄</t>
    </r>
  </si>
  <si>
    <t>Media (limitada por conexiones)</t>
  </si>
  <si>
    <t>Fase</t>
  </si>
  <si>
    <t>Tarea</t>
  </si>
  <si>
    <t>Inicio</t>
  </si>
  <si>
    <t>1️⃣</t>
  </si>
  <si>
    <t>2️⃣</t>
  </si>
  <si>
    <t>Migración de PostgreSQL a Aurora</t>
  </si>
  <si>
    <t>3️⃣</t>
  </si>
  <si>
    <t>Migración Redis a ElastiCache</t>
  </si>
  <si>
    <t>4️⃣</t>
  </si>
  <si>
    <t>Migración de App y Workers (Puma + Sidekiq)</t>
  </si>
  <si>
    <t>5️⃣</t>
  </si>
  <si>
    <t>Configuración de variables y secretos</t>
  </si>
  <si>
    <t>6️⃣</t>
  </si>
  <si>
    <t>Implementación de CI/CD</t>
  </si>
  <si>
    <t>7️⃣</t>
  </si>
  <si>
    <t>Monitoreo y logging (CloudWatch, alertas)</t>
  </si>
  <si>
    <t>8️⃣</t>
  </si>
  <si>
    <t>Validaciones y pruebas finales</t>
  </si>
  <si>
    <t>9️⃣</t>
  </si>
  <si>
    <t>Cut-over y cambio a producción</t>
  </si>
  <si>
    <t>Dias</t>
  </si>
  <si>
    <t>Fin</t>
  </si>
  <si>
    <t>Infraestructura base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</si>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</sst>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Segoe UI Emoji"/>
      <family val="2"/>
    </font>
    <font>
      <sz val="12"/>
      <color theme="1"/>
      <name val="Arial"/>
      <family val="2"/>
    </font>
    <font>
      <sz val="12"/>
      <color theme="1"/>
      <name val="Segoe UI Emoji"/>
      <family val="2"/>
    </font>
    <font>
      <sz val="11"/>
      <color theme="1"/>
      <name val="Segoe UI Emoji"/>
      <family val="2"/>
    </font>
    <font>
      <b/>
      <sz val="11"/>
      <color theme="1"/>
      <name val="Segoe UI Emoji"/>
      <family val="2"/>
    </font>
    <font>
      <b/>
      <sz val="12"/>
      <color rgb="FF000000"/>
      <name val="Arial"/>
      <family val="2"/>
    </font>
    <font>
      <sz val="12"/>
      <color rgb="FF000000"/>
      <name val="Segoe UI Emoji"/>
      <family val="2"/>
    </font>
    <font>
      <sz val="8"/>
      <name val="Calibri"/>
      <family val="2"/>
      <scheme val="minor"/>
    </font>
    <font>
      <b/>
      <sz val="12"/>
      <color rgb="FF000000"/>
      <name val="Segoe UI Emoji"/>
      <family val="2"/>
    </font>
    <font>
      <sz val="11"/>
      <color rgb="FF000000"/>
      <name val="Segoe UI Emoji"/>
      <family val="2"/>
    </font>
    <font>
      <b/>
      <sz val="14"/>
      <color rgb="FF000000"/>
      <name val="Segoe UI Emoj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ED9D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64" fontId="8" fillId="11" borderId="1" xfId="0" applyNumberFormat="1" applyFont="1" applyFill="1" applyBorder="1" applyAlignment="1">
      <alignment horizontal="center" vertical="center"/>
    </xf>
    <xf numFmtId="15" fontId="8" fillId="6" borderId="1" xfId="0" applyNumberFormat="1" applyFont="1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5" fontId="8" fillId="12" borderId="1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8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 wrapText="1"/>
    </xf>
    <xf numFmtId="164" fontId="8" fillId="13" borderId="5" xfId="0" applyNumberFormat="1" applyFont="1" applyFill="1" applyBorder="1" applyAlignment="1">
      <alignment horizontal="center" vertical="center" wrapText="1"/>
    </xf>
    <xf numFmtId="164" fontId="8" fillId="13" borderId="6" xfId="0" applyNumberFormat="1" applyFont="1" applyFill="1" applyBorder="1" applyAlignment="1">
      <alignment horizontal="center" vertical="center" wrapText="1"/>
    </xf>
    <xf numFmtId="164" fontId="8" fillId="13" borderId="1" xfId="0" applyNumberFormat="1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64" fontId="8" fillId="14" borderId="1" xfId="0" applyNumberFormat="1" applyFont="1" applyFill="1" applyBorder="1" applyAlignment="1">
      <alignment horizontal="center" vertical="center" wrapText="1"/>
    </xf>
    <xf numFmtId="1" fontId="8" fillId="14" borderId="1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8" fillId="6" borderId="5" xfId="0" applyNumberFormat="1" applyFont="1" applyFill="1" applyBorder="1" applyAlignment="1">
      <alignment horizontal="center" vertical="center" wrapText="1"/>
    </xf>
    <xf numFmtId="15" fontId="8" fillId="6" borderId="3" xfId="0" applyNumberFormat="1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center" vertical="center" wrapText="1"/>
    </xf>
    <xf numFmtId="164" fontId="8" fillId="12" borderId="3" xfId="0" applyNumberFormat="1" applyFont="1" applyFill="1" applyBorder="1" applyAlignment="1">
      <alignment horizontal="center" vertical="center" wrapText="1"/>
    </xf>
    <xf numFmtId="15" fontId="8" fillId="6" borderId="2" xfId="0" applyNumberFormat="1" applyFont="1" applyFill="1" applyBorder="1" applyAlignment="1">
      <alignment horizontal="center" vertical="center" wrapText="1"/>
    </xf>
    <xf numFmtId="49" fontId="2" fillId="12" borderId="3" xfId="0" applyNumberFormat="1" applyFont="1" applyFill="1" applyBorder="1" applyAlignment="1">
      <alignment horizontal="center" vertical="center" wrapText="1"/>
    </xf>
    <xf numFmtId="164" fontId="8" fillId="12" borderId="2" xfId="0" applyNumberFormat="1" applyFont="1" applyFill="1" applyBorder="1" applyAlignment="1">
      <alignment horizontal="center" vertical="center" wrapText="1"/>
    </xf>
    <xf numFmtId="49" fontId="2" fillId="12" borderId="2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ED9D6"/>
      <color rgb="FFEAD5FF"/>
      <color rgb="FF9999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rgbClr val="FF0000"/>
                </a:solidFill>
              </a:rPr>
              <a:t>Migracion</a:t>
            </a:r>
            <a:r>
              <a:rPr lang="es-CO" b="1" baseline="0">
                <a:solidFill>
                  <a:srgbClr val="FF0000"/>
                </a:solidFill>
              </a:rPr>
              <a:t> hacia AWS</a:t>
            </a:r>
            <a:endParaRPr lang="es-CO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35045432974750623"/>
          <c:y val="0.33466790609507147"/>
          <c:w val="0.62881540088364074"/>
          <c:h val="0.61440616797900249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Diagramas!$B$2:$B$10</c:f>
              <c:strCache>
                <c:ptCount val="9"/>
                <c:pt idx="0">
                  <c:v>Infraestructura base</c:v>
                </c:pt>
                <c:pt idx="1">
                  <c:v>Migración de PostgreSQL a Aurora</c:v>
                </c:pt>
                <c:pt idx="2">
                  <c:v>Migración Redis a ElastiCache</c:v>
                </c:pt>
                <c:pt idx="3">
                  <c:v>Migración de App y Workers (Puma + Sidekiq)</c:v>
                </c:pt>
                <c:pt idx="4">
                  <c:v>Configuración de variables y secretos</c:v>
                </c:pt>
                <c:pt idx="5">
                  <c:v>Implementación de CI/CD</c:v>
                </c:pt>
                <c:pt idx="6">
                  <c:v>Monitoreo y logging (CloudWatch, alertas)</c:v>
                </c:pt>
                <c:pt idx="7">
                  <c:v>Validaciones y pruebas finales</c:v>
                </c:pt>
                <c:pt idx="8">
                  <c:v>Cut-over y cambio a producción</c:v>
                </c:pt>
              </c:strCache>
            </c:strRef>
          </c:cat>
          <c:val>
            <c:numRef>
              <c:f>Diagramas!$D$2:$D$10</c:f>
              <c:numCache>
                <c:formatCode>m/d/yyyy</c:formatCode>
                <c:ptCount val="9"/>
                <c:pt idx="0">
                  <c:v>45783</c:v>
                </c:pt>
                <c:pt idx="1">
                  <c:v>45785</c:v>
                </c:pt>
                <c:pt idx="2">
                  <c:v>45787</c:v>
                </c:pt>
                <c:pt idx="3">
                  <c:v>45790</c:v>
                </c:pt>
                <c:pt idx="4">
                  <c:v>45794</c:v>
                </c:pt>
                <c:pt idx="5">
                  <c:v>45795</c:v>
                </c:pt>
                <c:pt idx="6">
                  <c:v>45796</c:v>
                </c:pt>
                <c:pt idx="7">
                  <c:v>45797</c:v>
                </c:pt>
                <c:pt idx="8">
                  <c:v>45798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5-4C2E-ABBF-D7F69B9F4A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905-4C2E-ABBF-D7F69B9F4AC1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905-4C2E-ABBF-D7F69B9F4AC1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905-4C2E-ABBF-D7F69B9F4AC1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905-4C2E-ABBF-D7F69B9F4AC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905-4C2E-ABBF-D7F69B9F4AC1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905-4C2E-ABBF-D7F69B9F4AC1}"/>
              </c:ext>
            </c:extLst>
          </c:dPt>
          <c:cat>
            <c:strRef>
              <c:f>Diagramas!$B$2:$B$10</c:f>
              <c:strCache>
                <c:ptCount val="9"/>
                <c:pt idx="0">
                  <c:v>Infraestructura base</c:v>
                </c:pt>
                <c:pt idx="1">
                  <c:v>Migración de PostgreSQL a Aurora</c:v>
                </c:pt>
                <c:pt idx="2">
                  <c:v>Migración Redis a ElastiCache</c:v>
                </c:pt>
                <c:pt idx="3">
                  <c:v>Migración de App y Workers (Puma + Sidekiq)</c:v>
                </c:pt>
                <c:pt idx="4">
                  <c:v>Configuración de variables y secretos</c:v>
                </c:pt>
                <c:pt idx="5">
                  <c:v>Implementación de CI/CD</c:v>
                </c:pt>
                <c:pt idx="6">
                  <c:v>Monitoreo y logging (CloudWatch, alertas)</c:v>
                </c:pt>
                <c:pt idx="7">
                  <c:v>Validaciones y pruebas finales</c:v>
                </c:pt>
                <c:pt idx="8">
                  <c:v>Cut-over y cambio a producción</c:v>
                </c:pt>
              </c:strCache>
            </c:strRef>
          </c:cat>
          <c:val>
            <c:numRef>
              <c:f>Diagramas!$F$2:$F$10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05-4C2E-ABBF-D7F69B9F4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9221824"/>
        <c:axId val="1669223072"/>
      </c:barChart>
      <c:catAx>
        <c:axId val="16692218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9223072"/>
        <c:crosses val="autoZero"/>
        <c:auto val="1"/>
        <c:lblAlgn val="ctr"/>
        <c:lblOffset val="100"/>
        <c:noMultiLvlLbl val="0"/>
      </c:catAx>
      <c:valAx>
        <c:axId val="1669223072"/>
        <c:scaling>
          <c:orientation val="minMax"/>
          <c:max val="45799"/>
          <c:min val="4578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922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747712</xdr:colOff>
      <xdr:row>0</xdr:row>
      <xdr:rowOff>0</xdr:rowOff>
    </xdr:from>
    <xdr:to>
      <xdr:col>15</xdr:col>
      <xdr:colOff>628650</xdr:colOff>
      <xdr:row>13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AB391F-E19F-47F1-95DB-EEE6D9E20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4D710-3EDD-4E84-A532-F9D3D6F19D4B}">
  <sheetPr codeName="Hoja1">
    <tabColor rgb="FFFFFF00"/>
  </sheetPr>
  <dimension ref="A1:P22"/>
  <sheetViews>
    <sheetView topLeftCell="I1" workbookViewId="0">
      <selection activeCell="L1" sqref="L1:P4"/>
    </sheetView>
  </sheetViews>
  <sheetFormatPr baseColWidth="10" defaultRowHeight="15" x14ac:dyDescent="0.25"/>
  <cols>
    <col min="1" max="1" width="18.5703125" style="1" bestFit="1" customWidth="1"/>
    <col min="2" max="2" width="33.140625" style="1" bestFit="1" customWidth="1"/>
    <col min="3" max="3" width="36" style="1" bestFit="1" customWidth="1"/>
    <col min="4" max="4" width="22.140625" style="1" bestFit="1" customWidth="1"/>
    <col min="5" max="5" width="24" style="1" bestFit="1" customWidth="1"/>
    <col min="7" max="7" width="29.42578125" bestFit="1" customWidth="1"/>
    <col min="8" max="8" width="25.5703125" customWidth="1"/>
    <col min="9" max="9" width="23.7109375" customWidth="1"/>
    <col min="10" max="10" width="46" bestFit="1" customWidth="1"/>
    <col min="11" max="11" width="4.28515625" customWidth="1"/>
    <col min="12" max="12" width="18.5703125" style="41" customWidth="1"/>
    <col min="13" max="13" width="14.85546875" style="41" customWidth="1"/>
    <col min="14" max="14" width="15.85546875" style="42" customWidth="1"/>
    <col min="15" max="15" width="12.5703125" style="42" customWidth="1"/>
    <col min="16" max="16" width="19.28515625" style="42" customWidth="1"/>
  </cols>
  <sheetData>
    <row r="1" spans="1:16" ht="75.75" thickBot="1" x14ac:dyDescent="0.3">
      <c r="A1" s="2" t="s">
        <v>0</v>
      </c>
      <c r="B1" s="2" t="s">
        <v>1</v>
      </c>
      <c r="C1" s="2" t="s">
        <v>2</v>
      </c>
      <c r="D1" s="2" t="s">
        <v>14</v>
      </c>
      <c r="E1" s="2" t="s">
        <v>3</v>
      </c>
      <c r="G1" s="2" t="s">
        <v>0</v>
      </c>
      <c r="H1" s="2" t="s">
        <v>31</v>
      </c>
      <c r="I1" s="2" t="s">
        <v>17</v>
      </c>
      <c r="J1" s="2" t="s">
        <v>18</v>
      </c>
      <c r="L1" s="31" t="s">
        <v>0</v>
      </c>
      <c r="M1" s="32" t="s">
        <v>119</v>
      </c>
      <c r="N1" s="32" t="s">
        <v>134</v>
      </c>
      <c r="O1" s="32" t="s">
        <v>120</v>
      </c>
      <c r="P1" s="32" t="s">
        <v>121</v>
      </c>
    </row>
    <row r="2" spans="1:16" ht="111" thickBot="1" x14ac:dyDescent="0.3">
      <c r="A2" s="6" t="s">
        <v>13</v>
      </c>
      <c r="B2" s="47" t="s">
        <v>15</v>
      </c>
      <c r="C2" s="5" t="s">
        <v>11</v>
      </c>
      <c r="D2" s="5" t="s">
        <v>12</v>
      </c>
      <c r="E2" s="5" t="s">
        <v>4</v>
      </c>
      <c r="G2" s="7" t="s">
        <v>19</v>
      </c>
      <c r="H2" s="4" t="s">
        <v>32</v>
      </c>
      <c r="I2" s="8" t="s">
        <v>96</v>
      </c>
      <c r="J2" s="8" t="s">
        <v>97</v>
      </c>
      <c r="L2" s="55" t="s">
        <v>124</v>
      </c>
      <c r="M2" s="56" t="s">
        <v>135</v>
      </c>
      <c r="N2" s="57"/>
      <c r="O2" s="58" t="s">
        <v>122</v>
      </c>
      <c r="P2" s="58" t="s">
        <v>130</v>
      </c>
    </row>
    <row r="3" spans="1:16" ht="126.75" thickBot="1" x14ac:dyDescent="0.3">
      <c r="A3" s="6" t="s">
        <v>8</v>
      </c>
      <c r="B3" s="48"/>
      <c r="C3" s="5" t="s">
        <v>9</v>
      </c>
      <c r="D3" s="5" t="s">
        <v>10</v>
      </c>
      <c r="E3" s="50" t="s">
        <v>7</v>
      </c>
      <c r="G3" s="7" t="s">
        <v>33</v>
      </c>
      <c r="H3" s="4" t="s">
        <v>35</v>
      </c>
      <c r="I3" s="4" t="s">
        <v>38</v>
      </c>
      <c r="J3" s="4" t="s">
        <v>39</v>
      </c>
      <c r="L3" s="55" t="s">
        <v>132</v>
      </c>
      <c r="M3" s="59" t="s">
        <v>133</v>
      </c>
      <c r="N3" s="58" t="s">
        <v>125</v>
      </c>
      <c r="O3" s="58" t="s">
        <v>123</v>
      </c>
      <c r="P3" s="58" t="s">
        <v>129</v>
      </c>
    </row>
    <row r="4" spans="1:16" ht="95.25" thickBot="1" x14ac:dyDescent="0.3">
      <c r="A4" s="6" t="s">
        <v>5</v>
      </c>
      <c r="B4" s="49"/>
      <c r="C4" s="26" t="s">
        <v>16</v>
      </c>
      <c r="D4" s="4" t="s">
        <v>6</v>
      </c>
      <c r="E4" s="51"/>
      <c r="G4" s="7" t="s">
        <v>20</v>
      </c>
      <c r="H4" s="4" t="s">
        <v>34</v>
      </c>
      <c r="I4" s="4" t="s">
        <v>37</v>
      </c>
      <c r="J4" s="4" t="s">
        <v>36</v>
      </c>
      <c r="L4" s="55" t="s">
        <v>128</v>
      </c>
      <c r="M4" s="60" t="s">
        <v>126</v>
      </c>
      <c r="N4" s="60" t="s">
        <v>127</v>
      </c>
      <c r="O4" s="61">
        <v>850</v>
      </c>
      <c r="P4" s="60" t="s">
        <v>131</v>
      </c>
    </row>
    <row r="5" spans="1:16" ht="15.75" thickBot="1" x14ac:dyDescent="0.3"/>
    <row r="6" spans="1:16" ht="30" customHeight="1" thickBot="1" x14ac:dyDescent="0.3">
      <c r="A6" s="2" t="s">
        <v>21</v>
      </c>
      <c r="B6" s="2" t="s">
        <v>22</v>
      </c>
      <c r="C6" s="2" t="s">
        <v>23</v>
      </c>
      <c r="G6" s="21" t="s">
        <v>98</v>
      </c>
      <c r="H6" s="21" t="s">
        <v>99</v>
      </c>
      <c r="I6" s="28" t="s">
        <v>100</v>
      </c>
      <c r="J6" s="28" t="s">
        <v>101</v>
      </c>
    </row>
    <row r="7" spans="1:16" ht="18" thickBot="1" x14ac:dyDescent="0.3">
      <c r="A7" s="9" t="s">
        <v>24</v>
      </c>
      <c r="B7" s="11" t="s">
        <v>27</v>
      </c>
      <c r="C7" s="12" t="s">
        <v>28</v>
      </c>
      <c r="G7" s="37">
        <v>1</v>
      </c>
      <c r="H7" s="36">
        <v>45740</v>
      </c>
      <c r="I7" s="52" t="s">
        <v>102</v>
      </c>
      <c r="J7" s="20" t="s">
        <v>103</v>
      </c>
    </row>
    <row r="8" spans="1:16" ht="18" thickBot="1" x14ac:dyDescent="0.3">
      <c r="A8" s="9" t="s">
        <v>25</v>
      </c>
      <c r="B8" s="8" t="s">
        <v>29</v>
      </c>
      <c r="C8" s="12" t="s">
        <v>30</v>
      </c>
      <c r="G8" s="35">
        <v>2</v>
      </c>
      <c r="H8" s="38">
        <v>45765</v>
      </c>
      <c r="I8" s="53"/>
      <c r="J8" s="39" t="s">
        <v>104</v>
      </c>
    </row>
    <row r="9" spans="1:16" ht="13.5" customHeight="1" thickBot="1" x14ac:dyDescent="0.3">
      <c r="L9" s="45" t="s">
        <v>50</v>
      </c>
      <c r="M9" s="62" t="s">
        <v>72</v>
      </c>
      <c r="N9" s="63"/>
      <c r="O9" s="63"/>
      <c r="P9" s="64"/>
    </row>
    <row r="10" spans="1:16" ht="32.25" thickBot="1" x14ac:dyDescent="0.3">
      <c r="A10" s="2" t="s">
        <v>21</v>
      </c>
      <c r="B10" s="2" t="s">
        <v>48</v>
      </c>
      <c r="C10" s="2" t="s">
        <v>40</v>
      </c>
      <c r="D10" s="2" t="s">
        <v>49</v>
      </c>
      <c r="E10" s="2" t="s">
        <v>47</v>
      </c>
      <c r="G10" s="21" t="s">
        <v>78</v>
      </c>
      <c r="H10" s="21" t="s">
        <v>80</v>
      </c>
      <c r="I10" s="19" t="s">
        <v>79</v>
      </c>
      <c r="L10" s="45"/>
      <c r="M10" s="24">
        <v>100</v>
      </c>
      <c r="N10" s="24">
        <v>250</v>
      </c>
      <c r="O10" s="24">
        <v>500</v>
      </c>
      <c r="P10" s="24" t="s">
        <v>81</v>
      </c>
    </row>
    <row r="11" spans="1:16" ht="17.25" thickBot="1" x14ac:dyDescent="0.3">
      <c r="A11" s="13" t="s">
        <v>25</v>
      </c>
      <c r="B11" s="15" t="s">
        <v>41</v>
      </c>
      <c r="C11" s="14"/>
      <c r="D11" s="16"/>
      <c r="E11" s="18"/>
      <c r="G11" s="22">
        <v>200</v>
      </c>
      <c r="H11" s="23">
        <v>3.2</v>
      </c>
      <c r="I11" s="20" t="s">
        <v>73</v>
      </c>
      <c r="L11" s="7" t="s">
        <v>54</v>
      </c>
      <c r="M11" s="25">
        <v>2</v>
      </c>
      <c r="N11" s="25">
        <v>3</v>
      </c>
      <c r="O11" s="25" t="s">
        <v>82</v>
      </c>
      <c r="P11" s="25" t="s">
        <v>83</v>
      </c>
    </row>
    <row r="12" spans="1:16" ht="17.25" customHeight="1" thickBot="1" x14ac:dyDescent="0.3">
      <c r="A12" s="46" t="s">
        <v>26</v>
      </c>
      <c r="B12" s="15" t="s">
        <v>42</v>
      </c>
      <c r="C12" s="14"/>
      <c r="D12" s="16"/>
      <c r="E12" s="18"/>
      <c r="G12" s="22">
        <v>400</v>
      </c>
      <c r="H12" s="23">
        <v>5.8</v>
      </c>
      <c r="I12" s="20" t="s">
        <v>74</v>
      </c>
      <c r="L12" s="7" t="s">
        <v>55</v>
      </c>
      <c r="M12" s="8">
        <v>100</v>
      </c>
      <c r="N12" s="8">
        <v>250</v>
      </c>
      <c r="O12" s="8">
        <v>500</v>
      </c>
      <c r="P12" s="8" t="s">
        <v>81</v>
      </c>
    </row>
    <row r="13" spans="1:16" ht="32.25" thickBot="1" x14ac:dyDescent="0.3">
      <c r="A13" s="46"/>
      <c r="B13" s="15" t="s">
        <v>43</v>
      </c>
      <c r="C13" s="14"/>
      <c r="D13" s="16"/>
      <c r="E13" s="18"/>
      <c r="G13" s="22">
        <v>600</v>
      </c>
      <c r="H13" s="23">
        <v>9.1999999999999993</v>
      </c>
      <c r="I13" s="20" t="s">
        <v>75</v>
      </c>
      <c r="L13" s="7" t="s">
        <v>56</v>
      </c>
      <c r="M13" s="8">
        <v>10</v>
      </c>
      <c r="N13" s="8">
        <v>15</v>
      </c>
      <c r="O13" s="8">
        <v>20</v>
      </c>
      <c r="P13" s="8">
        <v>30</v>
      </c>
    </row>
    <row r="14" spans="1:16" ht="16.5" thickBot="1" x14ac:dyDescent="0.3">
      <c r="A14" s="46"/>
      <c r="B14" s="15" t="s">
        <v>45</v>
      </c>
      <c r="C14" s="14"/>
      <c r="D14" s="16"/>
      <c r="E14" s="18"/>
      <c r="G14" s="22">
        <v>800</v>
      </c>
      <c r="H14" s="23">
        <v>11.5</v>
      </c>
      <c r="I14" s="20" t="s">
        <v>76</v>
      </c>
      <c r="L14" s="7" t="s">
        <v>57</v>
      </c>
      <c r="M14" s="8" t="s">
        <v>84</v>
      </c>
      <c r="N14" s="8" t="s">
        <v>85</v>
      </c>
      <c r="O14" s="8" t="s">
        <v>86</v>
      </c>
      <c r="P14" s="8" t="s">
        <v>87</v>
      </c>
    </row>
    <row r="15" spans="1:16" ht="16.5" thickBot="1" x14ac:dyDescent="0.3">
      <c r="A15" s="46"/>
      <c r="B15" s="15" t="s">
        <v>44</v>
      </c>
      <c r="C15" s="14"/>
      <c r="D15" s="16"/>
      <c r="E15" s="18"/>
      <c r="G15" s="22">
        <v>997</v>
      </c>
      <c r="H15" s="23">
        <v>13</v>
      </c>
      <c r="I15" s="20" t="s">
        <v>77</v>
      </c>
    </row>
    <row r="16" spans="1:16" ht="27.75" customHeight="1" thickBot="1" x14ac:dyDescent="0.3">
      <c r="A16" s="13" t="s">
        <v>24</v>
      </c>
      <c r="B16" s="17" t="s">
        <v>46</v>
      </c>
      <c r="C16" s="14"/>
      <c r="D16" s="16"/>
      <c r="E16" s="18"/>
      <c r="L16" s="31" t="s">
        <v>105</v>
      </c>
      <c r="M16" s="43" t="s">
        <v>106</v>
      </c>
      <c r="N16" s="44" t="s">
        <v>107</v>
      </c>
      <c r="O16" s="40" t="s">
        <v>108</v>
      </c>
      <c r="P16" s="40" t="s">
        <v>116</v>
      </c>
    </row>
    <row r="17" spans="1:16" s="42" customFormat="1" ht="32.25" thickBot="1" x14ac:dyDescent="0.3">
      <c r="A17" s="41"/>
      <c r="B17" s="41"/>
      <c r="C17" s="41"/>
      <c r="D17" s="41"/>
      <c r="E17" s="41"/>
      <c r="G17" s="31" t="s">
        <v>50</v>
      </c>
      <c r="H17" s="32" t="s">
        <v>91</v>
      </c>
      <c r="L17" s="65" t="s">
        <v>111</v>
      </c>
      <c r="M17" s="66" t="s">
        <v>81</v>
      </c>
      <c r="N17" s="67" t="s">
        <v>110</v>
      </c>
      <c r="O17" s="67" t="s">
        <v>81</v>
      </c>
      <c r="P17" s="68" t="s">
        <v>114</v>
      </c>
    </row>
    <row r="18" spans="1:16" ht="33.75" thickBot="1" x14ac:dyDescent="0.3">
      <c r="A18" s="2" t="s">
        <v>50</v>
      </c>
      <c r="B18" s="2" t="s">
        <v>51</v>
      </c>
      <c r="C18" s="2" t="s">
        <v>52</v>
      </c>
      <c r="D18" s="2" t="s">
        <v>53</v>
      </c>
      <c r="E18" s="2" t="s">
        <v>62</v>
      </c>
      <c r="G18" s="33" t="s">
        <v>93</v>
      </c>
      <c r="H18" s="34">
        <v>0.9</v>
      </c>
      <c r="L18" s="69" t="s">
        <v>109</v>
      </c>
      <c r="M18" s="70"/>
      <c r="N18" s="71" t="s">
        <v>82</v>
      </c>
      <c r="O18" s="67" t="s">
        <v>112</v>
      </c>
      <c r="P18" s="68" t="s">
        <v>115</v>
      </c>
    </row>
    <row r="19" spans="1:16" ht="33.75" thickBot="1" x14ac:dyDescent="0.3">
      <c r="A19" s="7" t="s">
        <v>54</v>
      </c>
      <c r="B19" s="3" t="s">
        <v>65</v>
      </c>
      <c r="C19" s="3" t="s">
        <v>64</v>
      </c>
      <c r="D19" s="8" t="s">
        <v>63</v>
      </c>
      <c r="E19" s="8" t="s">
        <v>66</v>
      </c>
      <c r="G19" s="33" t="s">
        <v>94</v>
      </c>
      <c r="H19" s="34" t="s">
        <v>92</v>
      </c>
      <c r="L19" s="72"/>
      <c r="M19" s="66" t="s">
        <v>113</v>
      </c>
      <c r="N19" s="73"/>
      <c r="O19" s="67" t="s">
        <v>92</v>
      </c>
      <c r="P19" s="68" t="s">
        <v>118</v>
      </c>
    </row>
    <row r="20" spans="1:16" ht="32.25" thickBot="1" x14ac:dyDescent="0.3">
      <c r="A20" s="7" t="s">
        <v>55</v>
      </c>
      <c r="B20" s="8" t="s">
        <v>67</v>
      </c>
      <c r="C20" s="8" t="s">
        <v>68</v>
      </c>
      <c r="D20" s="8" t="s">
        <v>69</v>
      </c>
      <c r="E20" s="8" t="s">
        <v>70</v>
      </c>
      <c r="G20" s="33" t="s">
        <v>95</v>
      </c>
      <c r="H20" s="34">
        <v>93.2</v>
      </c>
      <c r="L20" s="65" t="s">
        <v>111</v>
      </c>
      <c r="M20" s="70"/>
      <c r="N20" s="67" t="s">
        <v>110</v>
      </c>
      <c r="O20" s="67" t="s">
        <v>113</v>
      </c>
      <c r="P20" s="68" t="s">
        <v>117</v>
      </c>
    </row>
    <row r="21" spans="1:16" ht="19.5" customHeight="1" thickBot="1" x14ac:dyDescent="0.3">
      <c r="A21" s="7" t="s">
        <v>56</v>
      </c>
      <c r="B21" s="3">
        <v>10</v>
      </c>
      <c r="C21" s="3">
        <v>15</v>
      </c>
      <c r="D21" s="3">
        <v>20</v>
      </c>
      <c r="E21" s="3" t="s">
        <v>71</v>
      </c>
    </row>
    <row r="22" spans="1:16" ht="15" customHeight="1" thickBot="1" x14ac:dyDescent="0.3">
      <c r="A22" s="7" t="s">
        <v>57</v>
      </c>
      <c r="B22" s="3" t="s">
        <v>58</v>
      </c>
      <c r="C22" s="3" t="s">
        <v>59</v>
      </c>
      <c r="D22" s="10" t="s">
        <v>60</v>
      </c>
      <c r="E22" s="10" t="s">
        <v>61</v>
      </c>
    </row>
  </sheetData>
  <mergeCells count="11">
    <mergeCell ref="M2:N2"/>
    <mergeCell ref="A12:A15"/>
    <mergeCell ref="B2:B4"/>
    <mergeCell ref="E3:E4"/>
    <mergeCell ref="I7:I8"/>
    <mergeCell ref="M17:M18"/>
    <mergeCell ref="M19:M20"/>
    <mergeCell ref="L18:L19"/>
    <mergeCell ref="N18:N19"/>
    <mergeCell ref="L9:L10"/>
    <mergeCell ref="M9:P9"/>
  </mergeCells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7F05B-8EFA-49B3-94C4-33BCA091D8B8}">
  <sheetPr>
    <tabColor rgb="FFFF0000"/>
  </sheetPr>
  <dimension ref="A1:B2"/>
  <sheetViews>
    <sheetView workbookViewId="0">
      <selection activeCell="B4" sqref="A4:XFD6"/>
    </sheetView>
  </sheetViews>
  <sheetFormatPr baseColWidth="10" defaultRowHeight="15" x14ac:dyDescent="0.25"/>
  <cols>
    <col min="1" max="1" width="28.5703125" bestFit="1" customWidth="1"/>
    <col min="2" max="2" width="37.5703125" bestFit="1" customWidth="1"/>
  </cols>
  <sheetData>
    <row r="1" spans="1:2" s="27" customFormat="1" ht="16.5" thickBot="1" x14ac:dyDescent="0.3">
      <c r="A1" s="54" t="s">
        <v>88</v>
      </c>
      <c r="B1" s="29" t="s">
        <v>90</v>
      </c>
    </row>
    <row r="2" spans="1:2" s="27" customFormat="1" ht="16.5" thickBot="1" x14ac:dyDescent="0.3">
      <c r="A2" s="54"/>
      <c r="B2" s="30" t="s">
        <v>89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CB28-E6E1-480F-9CAD-9BEAE41F35C1}">
  <sheetPr>
    <tabColor theme="9" tint="0.39997558519241921"/>
  </sheetPr>
  <dimension ref="A1:F12"/>
  <sheetViews>
    <sheetView tabSelected="1" workbookViewId="0">
      <selection activeCell="L28" sqref="L28"/>
    </sheetView>
  </sheetViews>
  <sheetFormatPr baseColWidth="10" defaultRowHeight="15" x14ac:dyDescent="0.25"/>
  <cols>
    <col min="2" max="2" width="54.5703125" customWidth="1"/>
  </cols>
  <sheetData>
    <row r="1" spans="1:6" ht="15.75" thickBot="1" x14ac:dyDescent="0.3">
      <c r="A1" s="77" t="s">
        <v>136</v>
      </c>
      <c r="B1" s="77" t="s">
        <v>137</v>
      </c>
      <c r="C1" s="77" t="s">
        <v>159</v>
      </c>
      <c r="D1" s="77" t="s">
        <v>138</v>
      </c>
      <c r="E1" s="77" t="s">
        <v>157</v>
      </c>
      <c r="F1" s="77" t="s">
        <v>156</v>
      </c>
    </row>
    <row r="2" spans="1:6" ht="15.75" thickBot="1" x14ac:dyDescent="0.3">
      <c r="A2" s="75" t="s">
        <v>139</v>
      </c>
      <c r="B2" s="75" t="s">
        <v>158</v>
      </c>
      <c r="C2" s="78">
        <v>1</v>
      </c>
      <c r="D2" s="76">
        <v>45783</v>
      </c>
      <c r="E2" s="76">
        <f>D2+F2-1</f>
        <v>45784</v>
      </c>
      <c r="F2" s="75">
        <v>2</v>
      </c>
    </row>
    <row r="3" spans="1:6" ht="15.75" thickBot="1" x14ac:dyDescent="0.3">
      <c r="A3" s="75" t="s">
        <v>140</v>
      </c>
      <c r="B3" s="75" t="s">
        <v>141</v>
      </c>
      <c r="C3" s="78">
        <v>1</v>
      </c>
      <c r="D3" s="76">
        <f>E2+1</f>
        <v>45785</v>
      </c>
      <c r="E3" s="76">
        <f t="shared" ref="E3:E10" si="0">D3+F3-1</f>
        <v>45786</v>
      </c>
      <c r="F3" s="75">
        <v>2</v>
      </c>
    </row>
    <row r="4" spans="1:6" ht="15.75" thickBot="1" x14ac:dyDescent="0.3">
      <c r="A4" s="75" t="s">
        <v>142</v>
      </c>
      <c r="B4" s="75" t="s">
        <v>143</v>
      </c>
      <c r="C4" s="78">
        <v>1</v>
      </c>
      <c r="D4" s="76">
        <f t="shared" ref="D4:D10" si="1">E3+1</f>
        <v>45787</v>
      </c>
      <c r="E4" s="76">
        <f t="shared" si="0"/>
        <v>45787</v>
      </c>
      <c r="F4" s="75">
        <v>1</v>
      </c>
    </row>
    <row r="5" spans="1:6" ht="15.75" thickBot="1" x14ac:dyDescent="0.3">
      <c r="A5" s="75" t="s">
        <v>144</v>
      </c>
      <c r="B5" s="75" t="s">
        <v>145</v>
      </c>
      <c r="C5" s="78">
        <v>2</v>
      </c>
      <c r="D5" s="76">
        <f>E4+3</f>
        <v>45790</v>
      </c>
      <c r="E5" s="76">
        <f t="shared" si="0"/>
        <v>45792</v>
      </c>
      <c r="F5" s="75">
        <v>3</v>
      </c>
    </row>
    <row r="6" spans="1:6" ht="15.75" thickBot="1" x14ac:dyDescent="0.3">
      <c r="A6" s="75" t="s">
        <v>146</v>
      </c>
      <c r="B6" s="75" t="s">
        <v>147</v>
      </c>
      <c r="C6" s="78">
        <v>2</v>
      </c>
      <c r="D6" s="76">
        <f>E5+2</f>
        <v>45794</v>
      </c>
      <c r="E6" s="76">
        <f t="shared" si="0"/>
        <v>45794</v>
      </c>
      <c r="F6" s="75">
        <v>1</v>
      </c>
    </row>
    <row r="7" spans="1:6" ht="15.75" thickBot="1" x14ac:dyDescent="0.3">
      <c r="A7" s="75" t="s">
        <v>148</v>
      </c>
      <c r="B7" s="75" t="s">
        <v>149</v>
      </c>
      <c r="C7" s="78">
        <v>2</v>
      </c>
      <c r="D7" s="76">
        <f>E6+1</f>
        <v>45795</v>
      </c>
      <c r="E7" s="76">
        <f t="shared" si="0"/>
        <v>45795</v>
      </c>
      <c r="F7" s="75">
        <v>1</v>
      </c>
    </row>
    <row r="8" spans="1:6" ht="15.75" thickBot="1" x14ac:dyDescent="0.3">
      <c r="A8" s="75" t="s">
        <v>150</v>
      </c>
      <c r="B8" s="75" t="s">
        <v>151</v>
      </c>
      <c r="C8" s="78">
        <v>3</v>
      </c>
      <c r="D8" s="76">
        <f>E7+1</f>
        <v>45796</v>
      </c>
      <c r="E8" s="76">
        <f t="shared" si="0"/>
        <v>45796</v>
      </c>
      <c r="F8" s="75">
        <v>1</v>
      </c>
    </row>
    <row r="9" spans="1:6" ht="15.75" thickBot="1" x14ac:dyDescent="0.3">
      <c r="A9" s="75" t="s">
        <v>152</v>
      </c>
      <c r="B9" s="75" t="s">
        <v>153</v>
      </c>
      <c r="C9" s="78">
        <v>3</v>
      </c>
      <c r="D9" s="76">
        <f t="shared" si="1"/>
        <v>45797</v>
      </c>
      <c r="E9" s="76">
        <f t="shared" si="0"/>
        <v>45797</v>
      </c>
      <c r="F9" s="75">
        <v>1</v>
      </c>
    </row>
    <row r="10" spans="1:6" ht="15.75" thickBot="1" x14ac:dyDescent="0.3">
      <c r="A10" s="75" t="s">
        <v>154</v>
      </c>
      <c r="B10" s="75" t="s">
        <v>155</v>
      </c>
      <c r="C10" s="78">
        <v>3</v>
      </c>
      <c r="D10" s="76">
        <f t="shared" si="1"/>
        <v>45798</v>
      </c>
      <c r="E10" s="76">
        <f t="shared" si="0"/>
        <v>45798</v>
      </c>
      <c r="F10" s="75">
        <v>1</v>
      </c>
    </row>
    <row r="12" spans="1:6" x14ac:dyDescent="0.25">
      <c r="C12" s="74"/>
      <c r="D12" s="74"/>
      <c r="E12" s="74"/>
    </row>
  </sheetData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</vt:lpstr>
      <vt:lpstr>Rules</vt:lpstr>
      <vt:lpstr>Diagramas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Macias</dc:creator>
  <cp:lastModifiedBy>Oscar Macias</cp:lastModifiedBy>
  <dcterms:created xsi:type="dcterms:W3CDTF">2025-03-19T20:52:32Z</dcterms:created>
  <dcterms:modified xsi:type="dcterms:W3CDTF">2025-04-19T18:42:22Z</dcterms:modified>
</cp:coreProperties>
</file>