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230801_CCF_registration_final\wb3_co2\"/>
    </mc:Choice>
  </mc:AlternateContent>
  <xr:revisionPtr revIDLastSave="0" documentId="13_ncr:1_{B035C46B-4020-4A93-8678-C19C1AD47B41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9" r:id="rId1"/>
    <sheet name="wb3 Coronal female Apr. 2022 2" sheetId="11" r:id="rId2"/>
    <sheet name="wb3 Coronal female Apr. 2022" sheetId="8" r:id="rId3"/>
    <sheet name="Sheet2" sheetId="10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23" i="9" l="1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21" i="9"/>
  <c r="O22" i="9"/>
  <c r="O15" i="9"/>
  <c r="O20" i="9"/>
  <c r="F2" i="9"/>
  <c r="O8" i="9"/>
  <c r="O9" i="9"/>
  <c r="O10" i="9"/>
  <c r="O12" i="9"/>
  <c r="O13" i="9"/>
  <c r="O14" i="9"/>
  <c r="O16" i="9"/>
  <c r="O17" i="9"/>
  <c r="O18" i="9"/>
  <c r="O19" i="9"/>
  <c r="O3" i="9"/>
  <c r="O4" i="9"/>
  <c r="O5" i="9"/>
  <c r="O6" i="9"/>
  <c r="O7" i="9"/>
  <c r="O2" i="9"/>
  <c r="F115" i="9"/>
  <c r="F95" i="9"/>
  <c r="F55" i="9"/>
  <c r="F65" i="9"/>
  <c r="F45" i="9"/>
  <c r="F119" i="9"/>
  <c r="F99" i="9"/>
  <c r="F109" i="9"/>
  <c r="F87" i="9"/>
  <c r="F77" i="9"/>
  <c r="F143" i="9"/>
  <c r="F135" i="9"/>
  <c r="F127" i="9"/>
  <c r="F68" i="9"/>
  <c r="F58" i="9"/>
  <c r="F48" i="9"/>
  <c r="F37" i="9"/>
  <c r="F27" i="9"/>
  <c r="F17" i="9"/>
  <c r="F7" i="9"/>
  <c r="F63" i="9"/>
  <c r="F53" i="9"/>
  <c r="F43" i="9"/>
  <c r="F3" i="9"/>
  <c r="F33" i="9"/>
  <c r="F23" i="9"/>
  <c r="F13" i="9"/>
  <c r="F35" i="9"/>
  <c r="F15" i="9"/>
  <c r="F25" i="9"/>
  <c r="F5" i="9"/>
  <c r="F105" i="9"/>
  <c r="D115" i="9"/>
  <c r="D95" i="9"/>
  <c r="D55" i="9"/>
  <c r="D65" i="9"/>
  <c r="D45" i="9"/>
  <c r="D119" i="9"/>
  <c r="D99" i="9"/>
  <c r="D109" i="9"/>
  <c r="D87" i="9"/>
  <c r="D77" i="9"/>
  <c r="D143" i="9"/>
  <c r="D135" i="9"/>
  <c r="D127" i="9"/>
  <c r="D68" i="9"/>
  <c r="D58" i="9"/>
  <c r="D48" i="9"/>
  <c r="D37" i="9"/>
  <c r="D27" i="9"/>
  <c r="D17" i="9"/>
  <c r="D7" i="9"/>
  <c r="D63" i="9"/>
  <c r="D53" i="9"/>
  <c r="D43" i="9"/>
  <c r="D3" i="9"/>
  <c r="D33" i="9"/>
  <c r="D23" i="9"/>
  <c r="D13" i="9"/>
  <c r="D35" i="9"/>
  <c r="D15" i="9"/>
  <c r="D25" i="9"/>
  <c r="D5" i="9"/>
  <c r="D105" i="9"/>
  <c r="F21" i="9"/>
  <c r="F31" i="9"/>
  <c r="F41" i="9"/>
  <c r="F11" i="9"/>
  <c r="F61" i="9"/>
  <c r="F51" i="9"/>
  <c r="F71" i="9"/>
  <c r="F151" i="9"/>
  <c r="F149" i="9"/>
  <c r="F147" i="9"/>
  <c r="F101" i="9"/>
  <c r="F121" i="9"/>
  <c r="F111" i="9"/>
  <c r="F91" i="9"/>
  <c r="F81" i="9"/>
  <c r="F89" i="9"/>
  <c r="F79" i="9"/>
  <c r="F137" i="9"/>
  <c r="F129" i="9"/>
  <c r="F145" i="9"/>
  <c r="F123" i="9"/>
  <c r="F131" i="9"/>
  <c r="F139" i="9"/>
  <c r="F39" i="9"/>
  <c r="F29" i="9"/>
  <c r="F19" i="9"/>
  <c r="F9" i="9"/>
  <c r="D29" i="9"/>
  <c r="D39" i="9"/>
  <c r="D139" i="9"/>
  <c r="D131" i="9"/>
  <c r="D123" i="9"/>
  <c r="D145" i="9"/>
  <c r="D129" i="9"/>
  <c r="D137" i="9"/>
  <c r="D79" i="9"/>
  <c r="D89" i="9"/>
  <c r="D81" i="9"/>
  <c r="D91" i="9"/>
  <c r="D111" i="9"/>
  <c r="D121" i="9"/>
  <c r="D101" i="9"/>
  <c r="D147" i="9"/>
  <c r="D149" i="9"/>
  <c r="D151" i="9"/>
  <c r="D71" i="9"/>
  <c r="D51" i="9"/>
  <c r="D61" i="9"/>
  <c r="D11" i="9"/>
  <c r="D41" i="9"/>
  <c r="D31" i="9"/>
  <c r="D21" i="9"/>
  <c r="D19" i="9"/>
  <c r="D9" i="9"/>
  <c r="D90" i="9" l="1"/>
  <c r="D86" i="9"/>
  <c r="D76" i="9"/>
  <c r="D88" i="9"/>
  <c r="D78" i="9"/>
  <c r="D70" i="9"/>
  <c r="D60" i="9"/>
  <c r="D50" i="9"/>
  <c r="D73" i="9"/>
  <c r="D83" i="9"/>
  <c r="D85" i="9"/>
  <c r="D75" i="9"/>
  <c r="D42" i="9"/>
  <c r="D62" i="9"/>
  <c r="D52" i="9"/>
  <c r="D69" i="9"/>
  <c r="D59" i="9"/>
  <c r="D49" i="9"/>
  <c r="D64" i="9"/>
  <c r="D54" i="9"/>
  <c r="D44" i="9"/>
  <c r="D66" i="9"/>
  <c r="D56" i="9"/>
  <c r="D46" i="9"/>
  <c r="D118" i="9"/>
  <c r="D98" i="9"/>
  <c r="D108" i="9"/>
  <c r="D92" i="9"/>
  <c r="D102" i="9"/>
  <c r="D112" i="9"/>
  <c r="D104" i="9"/>
  <c r="D114" i="9"/>
  <c r="D94" i="9"/>
  <c r="D142" i="9"/>
  <c r="D134" i="9"/>
  <c r="D126" i="9"/>
  <c r="D106" i="9"/>
  <c r="D96" i="9"/>
  <c r="D116" i="9"/>
  <c r="D120" i="9"/>
  <c r="D100" i="9"/>
  <c r="D110" i="9"/>
  <c r="D138" i="9"/>
  <c r="D130" i="9"/>
  <c r="D122" i="9"/>
  <c r="D124" i="9"/>
  <c r="D140" i="9"/>
  <c r="D132" i="9"/>
  <c r="D144" i="9"/>
  <c r="D128" i="9"/>
  <c r="D136" i="9"/>
  <c r="D150" i="9"/>
  <c r="D148" i="9"/>
  <c r="D146" i="9"/>
  <c r="D8" i="9"/>
  <c r="D38" i="9"/>
  <c r="D18" i="9"/>
  <c r="D28" i="9"/>
  <c r="D40" i="9"/>
  <c r="D30" i="9"/>
  <c r="D20" i="9"/>
  <c r="D10" i="9"/>
  <c r="D12" i="9"/>
  <c r="D32" i="9"/>
  <c r="D22" i="9"/>
  <c r="D2" i="9"/>
  <c r="D34" i="9"/>
  <c r="D14" i="9"/>
  <c r="D24" i="9"/>
  <c r="D4" i="9"/>
  <c r="D36" i="9"/>
  <c r="D26" i="9"/>
  <c r="D16" i="9"/>
  <c r="D6" i="9"/>
  <c r="D82" i="9"/>
  <c r="D72" i="9"/>
  <c r="D84" i="9"/>
  <c r="D74" i="9"/>
  <c r="D67" i="9"/>
  <c r="D57" i="9"/>
  <c r="D47" i="9"/>
  <c r="D113" i="9"/>
  <c r="D103" i="9"/>
  <c r="D93" i="9"/>
  <c r="D117" i="9"/>
  <c r="D107" i="9"/>
  <c r="D97" i="9"/>
  <c r="D125" i="9"/>
  <c r="D133" i="9"/>
  <c r="D141" i="9"/>
  <c r="D80" i="9"/>
  <c r="F90" i="9"/>
  <c r="F86" i="9"/>
  <c r="F76" i="9"/>
  <c r="F88" i="9"/>
  <c r="F78" i="9"/>
  <c r="F70" i="9"/>
  <c r="F60" i="9"/>
  <c r="F50" i="9"/>
  <c r="F73" i="9"/>
  <c r="F83" i="9"/>
  <c r="F85" i="9"/>
  <c r="F75" i="9"/>
  <c r="F42" i="9"/>
  <c r="F62" i="9"/>
  <c r="F52" i="9"/>
  <c r="F69" i="9"/>
  <c r="F59" i="9"/>
  <c r="F49" i="9"/>
  <c r="F64" i="9"/>
  <c r="F54" i="9"/>
  <c r="F44" i="9"/>
  <c r="F66" i="9"/>
  <c r="F56" i="9"/>
  <c r="F46" i="9"/>
  <c r="F118" i="9"/>
  <c r="F98" i="9"/>
  <c r="F108" i="9"/>
  <c r="F92" i="9"/>
  <c r="F102" i="9"/>
  <c r="F112" i="9"/>
  <c r="F104" i="9"/>
  <c r="F114" i="9"/>
  <c r="F94" i="9"/>
  <c r="F142" i="9"/>
  <c r="F134" i="9"/>
  <c r="F126" i="9"/>
  <c r="F106" i="9"/>
  <c r="F96" i="9"/>
  <c r="F116" i="9"/>
  <c r="F120" i="9"/>
  <c r="F100" i="9"/>
  <c r="F110" i="9"/>
  <c r="F138" i="9"/>
  <c r="F130" i="9"/>
  <c r="F122" i="9"/>
  <c r="F124" i="9"/>
  <c r="F140" i="9"/>
  <c r="F132" i="9"/>
  <c r="F144" i="9"/>
  <c r="F128" i="9"/>
  <c r="F136" i="9"/>
  <c r="F150" i="9"/>
  <c r="F148" i="9"/>
  <c r="F146" i="9"/>
  <c r="F8" i="9"/>
  <c r="F38" i="9"/>
  <c r="F18" i="9"/>
  <c r="F28" i="9"/>
  <c r="F40" i="9"/>
  <c r="F30" i="9"/>
  <c r="F20" i="9"/>
  <c r="F10" i="9"/>
  <c r="F12" i="9"/>
  <c r="F32" i="9"/>
  <c r="F22" i="9"/>
  <c r="F34" i="9"/>
  <c r="F14" i="9"/>
  <c r="F24" i="9"/>
  <c r="F4" i="9"/>
  <c r="F36" i="9"/>
  <c r="F26" i="9"/>
  <c r="F16" i="9"/>
  <c r="F6" i="9"/>
  <c r="F82" i="9"/>
  <c r="F72" i="9"/>
  <c r="F84" i="9"/>
  <c r="F74" i="9"/>
  <c r="F67" i="9"/>
  <c r="F57" i="9"/>
  <c r="F47" i="9"/>
  <c r="F113" i="9"/>
  <c r="F103" i="9"/>
  <c r="F93" i="9"/>
  <c r="F117" i="9"/>
  <c r="F107" i="9"/>
  <c r="F97" i="9"/>
  <c r="F125" i="9"/>
  <c r="F133" i="9"/>
  <c r="F141" i="9"/>
  <c r="F80" i="9"/>
</calcChain>
</file>

<file path=xl/sharedStrings.xml><?xml version="1.0" encoding="utf-8"?>
<sst xmlns="http://schemas.openxmlformats.org/spreadsheetml/2006/main" count="1708" uniqueCount="396">
  <si>
    <t>Notes</t>
  </si>
  <si>
    <t>sample number</t>
  </si>
  <si>
    <t>Slide prep</t>
  </si>
  <si>
    <t>Sample prep date</t>
  </si>
  <si>
    <t>Image prep</t>
  </si>
  <si>
    <t>Imaging date</t>
  </si>
  <si>
    <t>Buffer changes</t>
  </si>
  <si>
    <t>Microscope</t>
  </si>
  <si>
    <t>decoding</t>
  </si>
  <si>
    <t>Successful</t>
  </si>
  <si>
    <t>Analyzed</t>
  </si>
  <si>
    <t>Mean counts per cell/FOV</t>
  </si>
  <si>
    <t>pass QC?</t>
  </si>
  <si>
    <t>backup imaging</t>
  </si>
  <si>
    <t>merfish5</t>
  </si>
  <si>
    <t>y</t>
  </si>
  <si>
    <t>merfish2</t>
  </si>
  <si>
    <t>merfish4</t>
  </si>
  <si>
    <t>merfish6</t>
  </si>
  <si>
    <t>3B</t>
  </si>
  <si>
    <t>2B</t>
  </si>
  <si>
    <t>8B</t>
  </si>
  <si>
    <t>4B</t>
  </si>
  <si>
    <t>slice number</t>
  </si>
  <si>
    <t>raw data location 1</t>
  </si>
  <si>
    <t>raw data backup</t>
  </si>
  <si>
    <t>analyzed data location</t>
  </si>
  <si>
    <t>9B</t>
  </si>
  <si>
    <t>14B</t>
  </si>
  <si>
    <t>25B</t>
  </si>
  <si>
    <t>5B</t>
  </si>
  <si>
    <t>16B</t>
  </si>
  <si>
    <t>20B</t>
  </si>
  <si>
    <t>18B</t>
  </si>
  <si>
    <t>23B</t>
  </si>
  <si>
    <t>10B</t>
  </si>
  <si>
    <t>11B</t>
  </si>
  <si>
    <t>12B</t>
  </si>
  <si>
    <t>1B</t>
  </si>
  <si>
    <t>15B</t>
  </si>
  <si>
    <t>6B</t>
  </si>
  <si>
    <t>19B</t>
  </si>
  <si>
    <t>21B</t>
  </si>
  <si>
    <t>female P56, dissected on 3/7/2022, cut on 4/26/2022 every 100um without backup, right hemisphere, stain with the new Pool1 and 2 (1070+77+4)</t>
  </si>
  <si>
    <t>1,11,21,31</t>
  </si>
  <si>
    <t>7B</t>
  </si>
  <si>
    <t>13B</t>
  </si>
  <si>
    <t>17B</t>
  </si>
  <si>
    <t>22B</t>
  </si>
  <si>
    <t>24B</t>
  </si>
  <si>
    <t>2,12,22,32</t>
  </si>
  <si>
    <t>3,13,23,33</t>
  </si>
  <si>
    <t>5,15,25,35</t>
  </si>
  <si>
    <t>7,17,27,37</t>
  </si>
  <si>
    <t>9,19,29,39</t>
  </si>
  <si>
    <t>4,14,24,34</t>
  </si>
  <si>
    <t>6,16,26,36</t>
  </si>
  <si>
    <t>8,18,28,38</t>
  </si>
  <si>
    <t>10,20,30,40</t>
  </si>
  <si>
    <t>41,51,61</t>
  </si>
  <si>
    <t>43,53,63</t>
  </si>
  <si>
    <t>45,55,65</t>
  </si>
  <si>
    <t>47,57,67</t>
  </si>
  <si>
    <t>49,59,69</t>
  </si>
  <si>
    <t>42,52,62</t>
  </si>
  <si>
    <t>44,54,64</t>
  </si>
  <si>
    <t>46,56,66</t>
  </si>
  <si>
    <t>48,58,68</t>
  </si>
  <si>
    <t>50,60,70</t>
  </si>
  <si>
    <t>71,81</t>
  </si>
  <si>
    <t>73,83</t>
  </si>
  <si>
    <t>75,85</t>
  </si>
  <si>
    <t>77,87</t>
  </si>
  <si>
    <t>79,89</t>
  </si>
  <si>
    <t>72,82</t>
  </si>
  <si>
    <t>74,84</t>
  </si>
  <si>
    <t>76,86</t>
  </si>
  <si>
    <t>78,88</t>
  </si>
  <si>
    <t>80,80</t>
  </si>
  <si>
    <t>92, 102, 112</t>
  </si>
  <si>
    <t>94, 104, 114</t>
  </si>
  <si>
    <t>96, 106, 116</t>
  </si>
  <si>
    <t>98, 108, 118</t>
  </si>
  <si>
    <t>100, 110, 120</t>
  </si>
  <si>
    <t>91, 101, 111</t>
  </si>
  <si>
    <t>93, 103, 113</t>
  </si>
  <si>
    <t>95, 105, 115</t>
  </si>
  <si>
    <t>97, 107, 117</t>
  </si>
  <si>
    <t>99, 109, 119</t>
  </si>
  <si>
    <t>121, 129, 137</t>
  </si>
  <si>
    <t>123, 131, 139</t>
  </si>
  <si>
    <t>125, 133, 141</t>
  </si>
  <si>
    <t>127, 135, 143</t>
  </si>
  <si>
    <t>145, 147, 149</t>
  </si>
  <si>
    <t>122, 130, 138</t>
  </si>
  <si>
    <t>124, 132, 140</t>
  </si>
  <si>
    <t>126, 134, 142</t>
  </si>
  <si>
    <t>128, 136, 144</t>
  </si>
  <si>
    <t>146, 148, 150</t>
  </si>
  <si>
    <t>5z, 5Hz,Bead density low</t>
  </si>
  <si>
    <t>5z 4hz, beads density low</t>
  </si>
  <si>
    <t>5z 4hz</t>
  </si>
  <si>
    <t>229/49k</t>
  </si>
  <si>
    <t>252/57k</t>
  </si>
  <si>
    <t>207/46k</t>
  </si>
  <si>
    <t>*added beads in gel</t>
  </si>
  <si>
    <t>5z, 5Hz</t>
  </si>
  <si>
    <t>171/37k</t>
  </si>
  <si>
    <t>5z, 5Hz,valve communication lost at hyb2</t>
  </si>
  <si>
    <t>5z 4Hz</t>
  </si>
  <si>
    <t>5Hz. Beads settled on coverslip surface, didn't have to change beads z plane.</t>
  </si>
  <si>
    <t>313/67k</t>
  </si>
  <si>
    <t>278/69k</t>
  </si>
  <si>
    <t>merfis5</t>
  </si>
  <si>
    <t>6.67hz,bead at z=0,6.5</t>
  </si>
  <si>
    <t>*not dried</t>
  </si>
  <si>
    <t>5Hz. bead at z=0,6.5</t>
  </si>
  <si>
    <t>6.67hz,z=1to7,bead at z=0,7</t>
  </si>
  <si>
    <t>5hz,z=1to7,bead at z=0,7</t>
  </si>
  <si>
    <t>263/58k</t>
  </si>
  <si>
    <t>310/92k</t>
  </si>
  <si>
    <t>5hz,z=1to7,bead at z=0,7 ,tissue1,2,3 both hemisphere imaged</t>
  </si>
  <si>
    <t>335/72k</t>
  </si>
  <si>
    <t xml:space="preserve">309/66k redecoded </t>
  </si>
  <si>
    <t>alignement issue, redecode</t>
  </si>
  <si>
    <t>5hz,z=1to7,bead at z=0,7 ,both hemisphere imaged</t>
  </si>
  <si>
    <t>alignment ok</t>
  </si>
  <si>
    <t>230/58k</t>
  </si>
  <si>
    <t>127/31k</t>
  </si>
  <si>
    <t>150/38k</t>
  </si>
  <si>
    <t>313/70k</t>
  </si>
  <si>
    <t>4Hz, signal dim</t>
  </si>
  <si>
    <t>121/32k</t>
  </si>
  <si>
    <t xml:space="preserve">5hz,z=1to7,bead at z=0,7 </t>
  </si>
  <si>
    <t>169/38k</t>
  </si>
  <si>
    <t>243/52k --&gt; 252/54k</t>
  </si>
  <si>
    <t>196/52k</t>
  </si>
  <si>
    <t>207/53k</t>
  </si>
  <si>
    <t>alignment ok, redecoded with 10 decon iterations</t>
  </si>
  <si>
    <t>183/40k --&gt; 198/43k</t>
  </si>
  <si>
    <t>4Hz</t>
  </si>
  <si>
    <t>6.67hz,z=1to7</t>
  </si>
  <si>
    <t>228/55k</t>
  </si>
  <si>
    <t>146/34k</t>
  </si>
  <si>
    <t>203/49k</t>
  </si>
  <si>
    <t>368/94k</t>
  </si>
  <si>
    <t>225/50k</t>
  </si>
  <si>
    <t>160/41k</t>
  </si>
  <si>
    <t>416/94k</t>
  </si>
  <si>
    <t>180/44k</t>
  </si>
  <si>
    <t>357/90k</t>
  </si>
  <si>
    <t>5hz,z=1to7</t>
  </si>
  <si>
    <t>20 decon</t>
  </si>
  <si>
    <t>10 ite decon</t>
  </si>
  <si>
    <t>Filename</t>
  </si>
  <si>
    <t>cell_metadata</t>
  </si>
  <si>
    <t>Image_or_Backup</t>
  </si>
  <si>
    <t>Cut#</t>
  </si>
  <si>
    <t>z_pos</t>
  </si>
  <si>
    <t>rot_init</t>
  </si>
  <si>
    <t>reflect</t>
  </si>
  <si>
    <t>right_crop</t>
  </si>
  <si>
    <t>scale_x</t>
  </si>
  <si>
    <t>scale_y</t>
  </si>
  <si>
    <t>allen_slice_num</t>
  </si>
  <si>
    <t>transformation_type</t>
  </si>
  <si>
    <t>done?</t>
  </si>
  <si>
    <t>xxx</t>
  </si>
  <si>
    <t>I</t>
  </si>
  <si>
    <t>B</t>
  </si>
  <si>
    <t>affine</t>
  </si>
  <si>
    <t>sample</t>
  </si>
  <si>
    <t>309/66k --&gt; 335/72k</t>
  </si>
  <si>
    <t>263/58k --&gt;285/63k</t>
  </si>
  <si>
    <t>252/57k --&gt; 313/70k</t>
  </si>
  <si>
    <t>Slice 75 broken</t>
  </si>
  <si>
    <t>207/46k --&gt;225/50k</t>
  </si>
  <si>
    <t>229/49k --&gt;242/52k</t>
  </si>
  <si>
    <t>230/58k  --&gt; 241/61k</t>
  </si>
  <si>
    <t>278/69k --&gt;287/71k</t>
  </si>
  <si>
    <t>475/120k</t>
  </si>
  <si>
    <t>408/107k</t>
  </si>
  <si>
    <t>171/37k --&gt; 183/39k</t>
  </si>
  <si>
    <t>2 bead planes</t>
  </si>
  <si>
    <t>462/120k</t>
  </si>
  <si>
    <t>80,90</t>
  </si>
  <si>
    <t>413/105k</t>
  </si>
  <si>
    <t>265/65k</t>
  </si>
  <si>
    <t>tissue 112 largely missing</t>
  </si>
  <si>
    <t>312/75k</t>
  </si>
  <si>
    <t>312/77k</t>
  </si>
  <si>
    <t>270/76k</t>
  </si>
  <si>
    <t>222/55k</t>
  </si>
  <si>
    <t>check segmentation, DAPI saturated</t>
  </si>
  <si>
    <t>214/51k</t>
  </si>
  <si>
    <t>5hz,z=1to7, whole brain imaged</t>
  </si>
  <si>
    <t>221/48k</t>
  </si>
  <si>
    <t>working</t>
  </si>
  <si>
    <t>78, 88</t>
  </si>
  <si>
    <t>tissue 94 damaged, 104 slightly damaged</t>
  </si>
  <si>
    <t xml:space="preserve">merfish5 </t>
  </si>
  <si>
    <t>5hz,z=1to7,both hemisphere imaged</t>
  </si>
  <si>
    <t>5hz,z=1to7 ,#1,2,3 both hemisphere imaged</t>
  </si>
  <si>
    <t>5hz</t>
  </si>
  <si>
    <t>5Hz, 2 bead planes</t>
  </si>
  <si>
    <t>5Hz</t>
  </si>
  <si>
    <t>6.67hz,z=1to7,2x readout conc, tissue#3 a bit damaged&amp;both hemisphere</t>
  </si>
  <si>
    <t>371/113k</t>
  </si>
  <si>
    <t>395/103k</t>
  </si>
  <si>
    <t>299/68k</t>
  </si>
  <si>
    <t>513/135k</t>
  </si>
  <si>
    <t>389/91k</t>
  </si>
  <si>
    <t>314/75k</t>
  </si>
  <si>
    <t>465/112k</t>
  </si>
  <si>
    <t>270/71k</t>
  </si>
  <si>
    <t>381/92k</t>
  </si>
  <si>
    <t>219/59k</t>
  </si>
  <si>
    <t>182/49k</t>
  </si>
  <si>
    <t>***</t>
  </si>
  <si>
    <t>366/87k</t>
  </si>
  <si>
    <t>spline_grid_size</t>
  </si>
  <si>
    <t>midline</t>
  </si>
  <si>
    <t>extra</t>
  </si>
  <si>
    <t>iterations</t>
  </si>
  <si>
    <t>histogram_bins</t>
  </si>
  <si>
    <t>Slice</t>
  </si>
  <si>
    <t>220501_wb3_co2_15_5z18R_merfish5_slice0_y_-001629_004393_x_-000488_005534_25um_pix.tif</t>
  </si>
  <si>
    <t>220501_wb3_co2_15_5z18R_merfish5_slice1_y_-002431_002791_x_-008165_-01942_25um_pix.tif</t>
  </si>
  <si>
    <t>220503_co2_13_merfish4_adaptor_5z18r_slice0_y_-002590_003232_x_-006625_-01202_25um_pix.tif</t>
  </si>
  <si>
    <t>220503_co2_13_merfish4_adaptor_5z18r_slice1_y_-001398_004224_x_0000683_006506_25um_pix.tif</t>
  </si>
  <si>
    <t>220504_wb3_co2_14_5z18R_merfish5_slice0_y_-002698_002925_x_-004540_001282_25um_pix.tif</t>
  </si>
  <si>
    <t>220504_wb3_co2_14_5z18R_merfish5_slice1_y_-003502_002720_x_0004217_010040_25um_pix.tif</t>
  </si>
  <si>
    <t>220506_wb3_co2_10_5z18R_merfish2_slice0_y_0003816_009439_x_0000370_005793_25um_pix.tif</t>
  </si>
  <si>
    <t>220506_wb3_co2_10_5z18R_merfish2_slice1_y_-002953_002670_x_0003584_008807_25um_pix.tif</t>
  </si>
  <si>
    <t>220506_wb3_co2_10_5z18R_merfish2_slice2_y_-002924_001699_x_-004116_001106_25um_pix.tif</t>
  </si>
  <si>
    <t>220507_wb3_co2_11_5z18R_merfish5_slice0_y_-002696_002326_x_-003787_001636_25um_pix.tif</t>
  </si>
  <si>
    <t>220507_wb3_co2_11_5z18R_merfish5_slice1_y_-004359_001664_x_0004255_009878_25um_pix.tif</t>
  </si>
  <si>
    <t>220510_wb3_co2_12_5z18R_merfish5_slice0_y_-003062_002960_x_-000629_004993_25um_pix.tif</t>
  </si>
  <si>
    <t>220510_wb3_co2_12_5z18R_merfish5_slice1_y_-003109_002514_x_-008829_-02806_25um_pix.tif</t>
  </si>
  <si>
    <t>220511_co2_6_merfish4_adaptor_slice0_y_-004717_-00493_x_0000551_005175_25um_pix.tif</t>
  </si>
  <si>
    <t>220511_co2_6_merfish4_adaptor_slice1_y_-002521_003301_x_-007596_-02173_25um_pix.tif</t>
  </si>
  <si>
    <t>220511_co2_6_merfish4_adaptor_slice2_y_0001595_006618_x_0000478_005702_25um_pix.tif</t>
  </si>
  <si>
    <t>220513_wb3_co2_9_5z18R_merfish5_slice0_y_-001413_004409_x_-000753_004669_25um_pix.tif</t>
  </si>
  <si>
    <t>220513_wb3_co2_9_5z18R_merfish5_slice1_y_0001270_006293_x_-007670_-02247_25um_pix.tif</t>
  </si>
  <si>
    <t>220513_wb3_co2_9_5z18R_merfish5_slice2_y_-006568_-01545_x_-007224_-02801_25um_pix.tif</t>
  </si>
  <si>
    <t>220516_wb3_co2_7_5z18R_merfish5_slice0_y_-001572_003851_x_-004173_001649_25um_pix.tif</t>
  </si>
  <si>
    <t>220516_wb3_co2_7_5z18R_merfish5_slice1_y_-001775_003647_x_0004646_010069_25um_pix.tif</t>
  </si>
  <si>
    <t>220516_wb3_co2_7_5z18R_merfish5_slice2_y_0005349_010573_x_0002830_007453_25um_pix.tif</t>
  </si>
  <si>
    <t>220516_wb3_co2_8_5z18R_merfish6_slice0_y_-001841_004381_x_-001432_003990_25um_pix.tif</t>
  </si>
  <si>
    <t>220516_wb3_co2_8_5z18R_merfish6_slice1_y_-002006_003416_x_-008690_-03466_25um_pix.tif</t>
  </si>
  <si>
    <t>220516_wb3_co2_8_5z18R_merfish6_slice2_y_-009031_-04208_x_-006310_-01687_25um_pix.tif</t>
  </si>
  <si>
    <t>220517_co2_19_merfish4_adaptor_slice0_y_-001124_003298_x_-007301_-02078_25um_pix.tif</t>
  </si>
  <si>
    <t>220517_co2_19_merfish4_adaptor_slice1_y_-005552_000270_x_-000812_004411_25um_pix.tif</t>
  </si>
  <si>
    <t>220517_co2_19_merfish4_adaptor_slice2_y_0002208_007431_x_-000333_004689_25um_pix.tif</t>
  </si>
  <si>
    <t>220518_wb3_co2_16_5z18R_merfish6_slice0_y_-006322_-00298_x_-007542_-01319_25um_pix.tif</t>
  </si>
  <si>
    <t>220518_wb3_co2_16_5z18R_merfish6_slice1_y_-001303_004920_x_-001826_003596_25um_pix.tif</t>
  </si>
  <si>
    <t>220518_wb3_co2_16_5z18R_merfish6_slice2_y_-008396_-02373_x_-000589_004633_25um_pix.tif</t>
  </si>
  <si>
    <t>220518_wb3_co2_17_5z18R_merfish5_slice0_y_-001248_003575_x_-003738_001884_25um_pix.tif</t>
  </si>
  <si>
    <t>220518_wb3_co2_17_5z18R_merfish5_slice1_y_-008094_-03670_x_-002321_003102_25um_pix.tif</t>
  </si>
  <si>
    <t>220518_wb3_co2_17_5z18R_merfish5_slice2_y_-003777_001645_x_0003137_008960_25um_pix.tif</t>
  </si>
  <si>
    <t>220523_co2_23_merfish4_adaptor_slice0_y_-001493_003130_x_-005495_-01272_25um_pix.tif</t>
  </si>
  <si>
    <t>220523_co2_23_merfish4_adaptor_slice1_y_0001602_006225_x_0000020_005443_25um_pix.tif</t>
  </si>
  <si>
    <t>220523_co2_23_merfish4_adaptor_slice2_y_-004532_000290_x_-000059_005164_25um_pix.tif</t>
  </si>
  <si>
    <t>220523_wb3_co2_18_5z18R2bd_merfish6_slice0_y_-002267_002555_x_-007734_-02111_25um_pix.tif</t>
  </si>
  <si>
    <t>220523_wb3_co2_18_5z18R2bd_merfish6_slice1_y_-002563_003059_x_-001186_004836_25um_pix.tif</t>
  </si>
  <si>
    <t>220523_wb3_co2_18_5z18R2bd_merfish6_slice2_y_-009258_-04234_x_-002928_001695_25um_pix.tif</t>
  </si>
  <si>
    <t>220523_wb3_co2_20_5z18R2bd_merfish5_slice0_y_-008585_-03762_x_-004454_000768_25um_pix.tif</t>
  </si>
  <si>
    <t>220523_wb3_co2_20_5z18R2bd_merfish5_slice1_y_-003260_001762_x_0002437_008460_25um_pix.tif</t>
  </si>
  <si>
    <t>220523_wb3_co2_20_5z18R2bd_merfish5_slice2_y_-001745_002677_x_-003576_001646_25um_pix.tif</t>
  </si>
  <si>
    <t>220525_wb3_co2_21_5z18R2bd_merfish6_slice0_y_-010308_-04885_x_-001283_004139_25um_pix.tif</t>
  </si>
  <si>
    <t>220525_wb3_co2_21_5z18R2bd_merfish6_slice1_y_-003933_001289_x_0004770_009793_25um_pix.tif</t>
  </si>
  <si>
    <t>220525_wb3_co2_21_5z18R2bd_merfish6_slice2_y_-003215_002007_x_-002043_002580_25um_pix.tif</t>
  </si>
  <si>
    <t>220525_wb3_co2_22_5z18R2bd_merfish5_slice0_y_-005057_000765_x_0005607_011030_25um_pix.tif</t>
  </si>
  <si>
    <t>220525_wb3_co2_22_5z18R2bd_merfish5_slice1_y_-000985_004637_x_-002078_002544_25um_pix.tif</t>
  </si>
  <si>
    <t>220525_wb3_co2_22_5z18R2bd_merfish5_slice2_y_0002040_007263_x_0006063_011086_25um_pix.tif</t>
  </si>
  <si>
    <t>220528_wb3_co2_24_5z18R2bd_merfish6_slice0_y_-007622_-03399_x_-007779_-02756_25um_pix.tif</t>
  </si>
  <si>
    <t>220528_wb3_co2_24_5z18R2bd_merfish6_slice1_y_-002575_002847_x_-002543_003079_25um_pix.tif</t>
  </si>
  <si>
    <t>220528_wb3_co2_24_5z18R2bd_merfish6_slice2_y_-002277_003345_x_-009201_-03978_25um_pix.tif</t>
  </si>
  <si>
    <t>220528_wb3_co2_25_5z18R2bd_merfish5_slice0_y_-002121_002501_x_-002989_001433_25um_pix.tif</t>
  </si>
  <si>
    <t>220528_wb3_co2_25_5z18R2bd_merfish5_slice1_y_0006928_011951_x_-003253_001969_25um_pix.tif</t>
  </si>
  <si>
    <t>220528_wb3_co2_25_5z18R2bd_merfish5_slice2_y_-001440_003383_x_0004376_009799_25um_pix.tif</t>
  </si>
  <si>
    <t>220530_wb3_co2_4_5z18R_merfish5_slice0_y_-006712_-04489_x_-003317_000305_25um_pix.tif</t>
  </si>
  <si>
    <t>220530_wb3_co2_4_5z18R_merfish5_slice1_y_-000914_002909_x_-001226_002797_25um_pix.tif</t>
  </si>
  <si>
    <t>220530_wb3_co2_4_5z18R_merfish5_slice2_y_-006320_-03497_x_-009745_-05322_25um_pix.tif</t>
  </si>
  <si>
    <t>220530_wb3_co2_4_5z18R_merfish5_slice3_y_-002747_001075_x_-006813_-02189_25um_pix.tif</t>
  </si>
  <si>
    <t>220530_wb3_co2_5_5z18R_merfish6_slice0_y_-002043_002379_x_0004140_008563_25um_pix.tif</t>
  </si>
  <si>
    <t>220530_wb3_co2_5_5z18R_merfish6_slice1_y_-000936_002886_x_-003657_001365_25um_pix.tif</t>
  </si>
  <si>
    <t>220530_wb3_co2_5_5z18R_merfish6_slice2_y_-006165_-03342_x_-004486_-00063_25um_pix.tif</t>
  </si>
  <si>
    <t>220530_wb3_co2_5_5z18R_merfish6_slice3_y_-006424_-04001_x_0002447_006470_25um_pix.tif</t>
  </si>
  <si>
    <t>220601_wb3_co2_1_5z18R2bd_merfish5_slice0_y_-007906_-05483_x_-010499_-06275_25um_pix.tif</t>
  </si>
  <si>
    <t>220601_wb3_co2_1_5z18R2bd_merfish5_slice1_y_-002986_002437_x_-001054_002768_25um_pix.tif</t>
  </si>
  <si>
    <t>220601_wb3_co2_1_5z18R2bd_merfish5_slice2_y_-002327_000695_x_-007211_-02988_25um_pix.tif</t>
  </si>
  <si>
    <t>220601_wb3_co2_1_5z18R2bd_merfish5_slice3_y_-007282_-05659_x_-005090_-01667_25um_pix.tif</t>
  </si>
  <si>
    <t>220601_wb3_co2_2_5z18R2bd_merfish6_slice0_y_-002232_001790_x_-004678_001144_25um_pix.tif</t>
  </si>
  <si>
    <t>220601_wb3_co2_2_5z18R2bd_merfish6_slice1_y_0003209_006232_x_0005113_009337_25um_pix.tif</t>
  </si>
  <si>
    <t>220601_wb3_co2_2_5z18R2bd_merfish6_slice2_y_-000907_001715_x_0003231_007454_25um_pix.tif</t>
  </si>
  <si>
    <t>220601_wb3_co2_2_5z18R2bd_merfish6_slice3_y_0004063_005886_x_-000800_002622_25um_pix.tif</t>
  </si>
  <si>
    <t>220604_wb3_co2_3_5z18R2bd_merfish5_slice0_y_-001136_003286_x_0004203_010426_25um_pix.tif</t>
  </si>
  <si>
    <t>220604_wb3_co2_3_5z18R2bd_merfish5_slice1_y_-001208_002215_x_-002714_001508_25um_pix.tif</t>
  </si>
  <si>
    <t>220604_wb3_co2_3_5z18R2bd_merfish5_slice2_y_-006084_-03061_x_-005210_-00587_25um_pix.tif</t>
  </si>
  <si>
    <t>220604_wb3_co2_3_5z18R2bd_merfish5_slice3_y_-005915_-03892_x_0001706_005530_25um_pix.tif</t>
  </si>
  <si>
    <t>220605_co2_11B_merfish4_adaptor_slice0_y_0001515_007339_x_-003461_002762_25um_pix.tif</t>
  </si>
  <si>
    <t>220605_co2_11B_merfish4_adaptor_slice1_y_-006063_-00440_x_-001962_003260_25um_pix.tif</t>
  </si>
  <si>
    <t>220606_wb3_co2_12_5z18R2bd_merfish5_slice0_y_-002569_003453_x_-007906_-02083_25um_pix.tif</t>
  </si>
  <si>
    <t>220606_wb3_co2_12_5z18R2bd_merfish5_slice1_y_-002365_002457_x_-000887_004735_25um_pix.tif</t>
  </si>
  <si>
    <t>220616_co2_8B_merfish4_adaptor_slice0_y_-005007_000215_x_-001543_002879_25um_pix.tif</t>
  </si>
  <si>
    <t>220616_co2_8B_merfish4_adaptor_slice1_y_0001584_006007_x_0001455_006278_25um_pix.tif</t>
  </si>
  <si>
    <t>220616_co2_8B_merfish4_adaptor_slice2_y_0000238_004661_x_-006426_-01403_25um_pix.tif</t>
  </si>
  <si>
    <t>220616_wb3_co2_B_16_5z18R_merfish5_slice0_y_-003629_000993_x_0004538_009762_25um_pix.tif</t>
  </si>
  <si>
    <t>220616_wb3_co2_B_16_5z18R_merfish5_slice1_y_-008188_-02164_x_-002544_002678_25um_pix.tif</t>
  </si>
  <si>
    <t>220616_wb3_co2_B_16_5z18R_merfish5_slice2_y_-001478_004345_x_-002990_002232_25um_pix.tif</t>
  </si>
  <si>
    <t>220620_wb3_co2_B_18_5z18R_merfish5_slice0_y_-007351_-02127_x_-000413_004409_25um_pix.tif</t>
  </si>
  <si>
    <t>220620_wb3_co2_B_18_5z18R_merfish5_slice1_y_-001369_003453_x_-003849_001773_25um_pix.tif</t>
  </si>
  <si>
    <t>220620_wb3_co2_B_18_5z18R_merfish5_slice2_y_-001834_003188_x_0004486_010109_25um_pix.tif</t>
  </si>
  <si>
    <t>220620_wb3_co2_B_22_5z18R_merfish6_slice0_y_-003306_001516_x_0003714_008937_25um_pix.tif</t>
  </si>
  <si>
    <t>220620_wb3_co2_B_22_5z18R_merfish6_slice1_y_-001184_004038_x_-002174_002849_25um_pix.tif</t>
  </si>
  <si>
    <t>220620_wb3_co2_B_22_5z18R_merfish6_slice2_y_-010056_-04633_x_-002189_003033_25um_pix.tif</t>
  </si>
  <si>
    <t>220623_co2_4B_merfish4_adaptor_slice0_y_-002219_000203_x_0000393_004216_25um_pix.tif</t>
  </si>
  <si>
    <t>220623_co2_4B_merfish4_adaptor_slice1_y_-003625_-01002_x_-005325_-02302_25um_pix.tif</t>
  </si>
  <si>
    <t>220623_co2_4B_merfish4_adaptor_slice2_y_0000691_004514_x_-005126_-00103_25um_pix.tif</t>
  </si>
  <si>
    <t>220623_co2_4B_merfish4_adaptor_slice3_y_0000792_005015_x_0001156_005180_25um_pix.tif</t>
  </si>
  <si>
    <t>220623_wb3_co2_21_5z18R_merfish5_slice0_y_-003305_001518_x_0005273_010296_25um_pix.tif</t>
  </si>
  <si>
    <t>220623_wb3_co2_21_5z18R_merfish5_slice1_y_-001921_003101_x_-002878_001944_25um_pix.tif</t>
  </si>
  <si>
    <t>220623_wb3_co2_21_5z18R_merfish5_slice2_y_0003812_009035_x_-001042_003780_25um_pix.tif</t>
  </si>
  <si>
    <t>220623_wb3_co2_24_5z18R_merfish6_slice0_y_-008591_-03568_x_-003780_001042_25um_pix.tif</t>
  </si>
  <si>
    <t>220623_wb3_co2_24_5z18R_merfish6_slice1_y_-007648_-01425_x_0003417_009440_25um_pix.tif</t>
  </si>
  <si>
    <t>220623_wb3_co2_24_5z18R_merfish6_slice2_y_-001142_004680_x_-002004_003618_25um_pix.tif</t>
  </si>
  <si>
    <t>220626_co2_14B_merfish4_adaptor_slice0_y_-002481_002942_x_0000458_006281_25um_pix.tif</t>
  </si>
  <si>
    <t>220626_co2_14B_merfish4_adaptor_slice1_y_-002403_003419_x_-006860_-01236_25um_pix.tif</t>
  </si>
  <si>
    <t>220629_co2_15B_merfish4_adaptor_slice0_y_-002059_004163_x_0000660_006283_25um_pix.tif</t>
  </si>
  <si>
    <t>220629_co2_15B_merfish4_adaptor_slice1_y_-001299_004323_x_-006924_-01301_25um_pix.tif</t>
  </si>
  <si>
    <t>220630_wb3_co2_20_5z18R_merfish6_slice0_y_-002396_002826_x_-001404_004018_25um_pix.tif</t>
  </si>
  <si>
    <t>220630_wb3_co2_20_5z18R_merfish6_slice1_y_0004449_009073_x_-004341_001082_25um_pix.tif</t>
  </si>
  <si>
    <t>220630_wb3_co2_20_5z18R_merfish6_slice2_y_-002338_002684_x_-008317_-02094_25um_pix.tif</t>
  </si>
  <si>
    <t>220630_wb3_co2_25_5z18R_merfish5_slice0_y_-007425_-03002_x_0005220_010443_25um_pix.tif</t>
  </si>
  <si>
    <t>220630_wb3_co2_25_5z18R_merfish5_slice1_y_-008590_-03766_x_-002297_001925_25um_pix.tif</t>
  </si>
  <si>
    <t>220630_wb3_co2_25_5z18R_merfish5_slice2_y_-000736_003086_x_-000916_003107_25um_pix.tif</t>
  </si>
  <si>
    <t>220703_co2_10B_merfish4_adaptor_slice0_y_0001980_007403_x_-004147_001076_25um_pix.tif</t>
  </si>
  <si>
    <t>220703_co2_10B_merfish4_adaptor_slice1_y_-004607_000015_x_0000740_006164_25um_pix.tif</t>
  </si>
  <si>
    <t>220703_co2_10B_merfish4_adaptor_slice2_y_-004902_000520_x_-006442_-01419_25um_pix.tif</t>
  </si>
  <si>
    <t>220706_co2_5B_merfish4_adaptor_slice0_y_-004935_-02512_x_-002793_-00369_25um_pix.tif</t>
  </si>
  <si>
    <t>220706_co2_5B_merfish4_adaptor_slice1_y_0001903_006326_x_-000468_003354_25um_pix.tif</t>
  </si>
  <si>
    <t>220706_co2_5B_merfish4_adaptor_slice2_y_-000958_003064_x_-005218_-02195_25um_pix.tif</t>
  </si>
  <si>
    <t>220706_co2_5B_merfish4_adaptor_slice3_y_-005053_-02630_x_-007855_-05032_25um_pix.tif</t>
  </si>
  <si>
    <t>220708_co2_17B_merfish4_adaptor_slice0_y_-005837_-00414_x_-001926_003296_25um_pix.tif</t>
  </si>
  <si>
    <t>220708_co2_17B_merfish4_adaptor_slice1_y_0001601_006624_x_-001465_003558_25um_pix.tif</t>
  </si>
  <si>
    <t>220708_co2_17B_merfish4_adaptor_slice2_y_-003770_001453_x_-008340_-02717_25um_pix.tif</t>
  </si>
  <si>
    <t>220711_co2_7B_merfish4_adaptor_slice0_y_0000615_005239_x_0000204_004827_25um_pix.tif</t>
  </si>
  <si>
    <t>220711_co2_7B_merfish4_adaptor_slice1_y_-006611_-01388_x_-002594_003228_25um_pix.tif</t>
  </si>
  <si>
    <t>220711_co2_7B_merfish4_adaptor_slice2_y_0000610_005033_x_-006793_-01769_25um_pix.tif</t>
  </si>
  <si>
    <t>220714_co2_19B_merfish4_adaptor_slice0_y_-005310_-00287_x_-005239_-00016_25um_pix.tif</t>
  </si>
  <si>
    <t>220714_co2_19B_merfish4_adaptor_slice1_y_0000289_005512_x_0000783_006606_25um_pix.tif</t>
  </si>
  <si>
    <t>220714_co2_19B_merfish4_adaptor_slice2_y_0000650_005873_x_-007191_-01767_25um_pix.tif</t>
  </si>
  <si>
    <t>220717_co2_13B_merfish4_adaptor_slice0_y_-000937_004885_x_-000554_005068_25um_pix.tif</t>
  </si>
  <si>
    <t>220717_co2_13B_merfish4_adaptor_slice1_y_-001757_003265_x_-007439_-01816_25um_pix.tif</t>
  </si>
  <si>
    <t>220719_wb3_co2_B_23_5z18R_merfish5_slice0_y_0000839_007262_x_0000872_005695_25um_pix.tif</t>
  </si>
  <si>
    <t>220719_wb3_co2_B_23_5z18R_merfish5_slice1_y_-006459_-00635_x_-000849_005173_25um_pix.tif</t>
  </si>
  <si>
    <t>220719_wb3_co2_B_23_5z18R_merfish5_slice2_y_-002292_003130_x_-007091_-01268_25um_pix.tif</t>
  </si>
  <si>
    <t>220720_co2_9_merfish4_adaptor_slice0_y_-001097_004326_x_0000524_005947_25um_pix.tif</t>
  </si>
  <si>
    <t>220720_co2_9_merfish4_adaptor_slice1_y_0001595_006418_x_-006367_-01343_25um_pix.tif</t>
  </si>
  <si>
    <t>220720_co2_9_merfish4_adaptor_slice2_y_-006508_-01485_x_-005551_-01128_25um_pix.tif</t>
  </si>
  <si>
    <t>220722_wb3_co2_B_3_5z18R_merfish5_slice0_y_-000687_003335_x_-001331_003091_25um_pix.tif</t>
  </si>
  <si>
    <t>220722_wb3_co2_B_3_5z18R_merfish5_slice1_y_0000260_003883_x_-008267_-04044_25um_pix.tif</t>
  </si>
  <si>
    <t>220722_wb3_co2_B_3_5z18R_merfish5_slice2_y_-004962_-01539_x_-010384_-05761_25um_pix.tif</t>
  </si>
  <si>
    <t>220722_wb3_co2_B_3_5z18R_merfish5_slice3_y_-005059_-02836_x_-003475_000147_25um_pix.tif</t>
  </si>
  <si>
    <t>220723_co2_6B_merfish4_adaptor_slice0_y_-002376_003247_x_-007151_-02128_25um_pix.tif</t>
  </si>
  <si>
    <t>220723_co2_6B_merfish4_adaptor_slice1_y_-004337_000286_x_0000689_005912_25um_pix.tif</t>
  </si>
  <si>
    <t>220723_co2_6B_merfish4_adaptor_slice2_y_0001783_006406_x_0000170_004193_25um_pix.tif</t>
  </si>
  <si>
    <t>220726_co2_1B_merfish4_adaptor_slice0_y_-002842_-00819_x_-005680_-03857_25um_pix.tif</t>
  </si>
  <si>
    <t>220726_co2_1B_merfish4_adaptor_slice1_y_-003754_-00531_x_0001787_005811_25um_pix.tif</t>
  </si>
  <si>
    <t>220726_co2_1B_merfish4_adaptor_slice2_y_-000500_003722_x_-001491_001532_25um_pix.tif</t>
  </si>
  <si>
    <t>220726_co2_1B_merfish4_adaptor_slice3_y_0000734_004958_x_-005738_-03315_25um_pix.tif</t>
  </si>
  <si>
    <t>220726_wb3_co2_B_2_5z18R_merfish5_slice0_y_-000683_003539_x_-000997_005225_25um_pix.tif</t>
  </si>
  <si>
    <t>220726_wb3_co2_B_2_5z18R_merfish5_slice1_y_-006126_-02703_x_-008749_-04326_25um_pix.tif</t>
  </si>
  <si>
    <t>220726_wb3_co2_B_2_5z18R_merfish5_slice2_y_-001326_001696_x_-007002_-02779_25um_pix.tif</t>
  </si>
  <si>
    <t>220726_wb3_co2_B_2_5z18R_merfish5_slice3_y_-006287_-04064_x_-002082_001340_25um_pix.tif</t>
  </si>
  <si>
    <t>angle_ZY</t>
  </si>
  <si>
    <t>angle_ZX</t>
  </si>
  <si>
    <t>enhance</t>
  </si>
  <si>
    <t>nissl_enhance_factor</t>
  </si>
  <si>
    <t>dapi_enhance_factor</t>
  </si>
  <si>
    <t>annots_to_amplify</t>
  </si>
  <si>
    <t>space_modules</t>
  </si>
  <si>
    <t>None</t>
  </si>
  <si>
    <t>cell_types</t>
  </si>
  <si>
    <t>[507, 698, 665, 538, 900]</t>
  </si>
  <si>
    <t>[507, 665, 538, 900]</t>
  </si>
  <si>
    <t>[315, 184, 68, 667, 526157192, 526157196, 526322264, 500, 107, 219, 299, 644, 947, 985, 320, 943, 648, 844, 882, 993, 656, 962, 767, 1021, 1085, 453, 12993, 12994, 12995, 12996, 12997, 12998, 322, 793, 346, 865, 921, 686, 719, 353, 558, 838, 654, 702, 889, 929, 329, 981, 201, 1047, 1070, 1038, 1062, 480149202, 480149206, 480149210, 480149214, 480149218, 480149222, 480149226, 337, 1030, 113, 1094, 1128, 478, 510, 345, 878, 657, 950, 974, 1102, 2, 369, 450, 854, 577, 625, 945, 1026, 361, 1006, 670, 1086, 1111, 9, 461, 182305689, 182305693, 182305697, 182305701, 182305705, 182305709, 182305713, 378, 873, 806, 1035, 1090, 862, 893, 1057, 36, 180, 148, 187, 638, 662, 677, 897, 1106, 1010, 1058, 857, 849, 247, 1011, 527, 600, 678, 252, 156, 243, 480149230, 480149234, 480149238, 480149242, 480149246, 480149250, 480149254, 1002, 735, 251, 816, 847, 954, 1005, 1027, 696, 643, 759, 791, 249, 456, 1018, 959, 755, 990, 1023, 520, 598, 669, 801, 561, 913, 937, 457, 497, 402, 1074, 905, 1114, 233, 601, 649, 394, 281, 1066, 401, 433, 1046, 441, 409, 421, 973, 573, 613, 74, 121, 385, 593, 821, 721, 778, 33, 305, 425, 750, 269, 869, 902, 377, 393, 533, 805, 41, 501, 565, 257, 469, 312782574, 312782578, 312782582, 312782586, 312782590, 312782594, 312782598, 312782628, 312782632, 312782636, 312782640, 312782644, 312782648, 312782652, 31, 572, 1053, 739, 179, 227, 39, 935, 211, 1015, 919, 927, 48, 588, 296, 772, 810, 819, 972, 171, 195, 304, 363, 84, 132, 44, 707, 747, 556, 827, 1054, 1081, 714, 264, 492, 352, 476, 516, 723, 448, 412, 630, 440, 488, 731, 484, 524, 582, 620, 910, 527696977, 738, 746, 969, 288, 1125, 608, 680, 95, 104, 996, 328, 1101, 783, 831, 111, 120, 163, 344, 314, 355, 119, 704, 694, 800, 675, 699, 254, 894, 671, 965, 774, 906, 279, 480149258, 480149262, 480149266, 480149270, 480149274, 480149278, 480149282, 480149286, 480149290, 480149294, 480149298, 480149302, 480149306, 480149310, 480149314, 480149318, 480149322, 480149326, 480149330, 480149334, 480149338, 879, 442, 434, 545, 610, 274, 330, 886, 542, 606, 430, 687, 590, 622, 22, 532, 241, 635, 683, 308, 340, 312782546, 312782550, 312782554, 312782558, 312782562, 312782566, 312782570, 417, 312782604, 312782608, 312782612, 312782616, 312782620, 312782624, 541, 97, 1127, 234, 289, 729, 786, 922, 540, 888, 692, 335, 368, 895, 836, 427, 988, 977, 1045]</t>
  </si>
  <si>
    <t>pad_width</t>
  </si>
  <si>
    <t>cor_pts_weight</t>
  </si>
  <si>
    <t>['VLMC NN', 'Ependymal NN', 'CHOR NN', 'Tanyctye NN', 'ABC NN', 'Astroependymal NN', 'DG Glut', 'MOB Dopa-Gaba', 'MOB Eomes Ms4a15 Glut', 'MOB Meis2 Gaba', 'MOB Trdn Gaba', 'MOB-STR-CTX Inh IMN', 'MOB-in Frmd7 Gaba', 'MOB-mi Frmd7 Gaba', 'MOB-out Frmd7 Gaba', 'IT AON-TT-DP Glut']</t>
  </si>
  <si>
    <t>['VLMC NN', 'Ependymal NN', 'CHOR NN', 'Tanyctye NN', 'ABC NN', 'Astroependymal NN', 'DG Glut', 'MOB Dopa-Gaba', 'MOB Meis2 Gaba', 'MOB Trdn Gaba', 'MOB-STR-CTX Inh IMN', 'MOB-in Frmd7 Gaba', 'MOB-mi Frmd7 Gaba', 'MOB-out Frmd7 Gaba', 'IT AON-TT-DP Glut']</t>
  </si>
  <si>
    <t>['VLMC NN', 'Ependymal NN', 'CHOR NN', 'Tanyctye NN', 'ABC NN', 'Astroependymal NN', 'DG Glut', 'MOB Dopa-Gaba', 'MOB Trdn Gaba', 'MOB-STR-CTX Inh IMN', 'MOB-in Frmd7 Gaba', 'MOB-mi Frmd7 Gaba', 'MOB-out Frmd7 Gaba']</t>
  </si>
  <si>
    <t>['VLMC NN', 'Ependymal NN', 'CHOR NN', 'Tanyctye NN', 'ABC NN', 'Astroependymal NN', 'DG Glut']</t>
  </si>
  <si>
    <t>['SM_CTX']</t>
  </si>
  <si>
    <t>area_thresh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</si>
</sst>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000000"/>
      <name val="Calibri"/>
      <family val="2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B050"/>
      <name val="Calibri"/>
      <family val="2"/>
    </font>
    <font>
      <sz val="11"/>
      <color rgb="FF000000"/>
      <name val="Courier New"/>
      <family val="3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FFCC"/>
        <bgColor rgb="FFFFFF99"/>
      </patternFill>
    </fill>
    <fill>
      <patternFill patternType="solid">
        <fgColor rgb="FFFFCC99"/>
        <bgColor rgb="FFE7E6E6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3" fillId="2" borderId="0" applyBorder="0" applyProtection="0"/>
    <xf numFmtId="0" fontId="5" fillId="3" borderId="1" applyProtection="0"/>
    <xf numFmtId="0" fontId="4" fillId="4" borderId="2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</cellStyleXfs>
  <cellXfs count="34">
    <xf numFmtId="0" fontId="0" fillId="0" borderId="0" xfId="0"/>
    <xf numFmtId="0" fontId="5" fillId="3" borderId="1" xfId="2"/>
    <xf numFmtId="0" fontId="6" fillId="5" borderId="0" xfId="4"/>
    <xf numFmtId="0" fontId="5" fillId="0" borderId="0" xfId="2" applyFill="1" applyBorder="1"/>
    <xf numFmtId="0" fontId="6" fillId="5" borderId="1" xfId="4" applyBorder="1"/>
    <xf numFmtId="0" fontId="7" fillId="6" borderId="0" xfId="5"/>
    <xf numFmtId="0" fontId="1" fillId="0" borderId="0" xfId="0" applyFont="1"/>
    <xf numFmtId="0" fontId="2" fillId="0" borderId="0" xfId="0" applyFont="1"/>
    <xf numFmtId="0" fontId="8" fillId="0" borderId="0" xfId="0" applyFont="1"/>
    <xf numFmtId="0" fontId="5" fillId="0" borderId="0" xfId="0" applyFont="1"/>
    <xf numFmtId="0" fontId="7" fillId="6" borderId="1" xfId="5" applyBorder="1"/>
    <xf numFmtId="3" fontId="5" fillId="3" borderId="1" xfId="2" applyNumberFormat="1"/>
    <xf numFmtId="3" fontId="5" fillId="0" borderId="0" xfId="0" applyNumberFormat="1" applyFont="1"/>
    <xf numFmtId="0" fontId="5" fillId="3" borderId="0" xfId="2" applyBorder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7" fillId="6" borderId="0" xfId="5" applyBorder="1"/>
    <xf numFmtId="0" fontId="0" fillId="7" borderId="0" xfId="0" applyFill="1" applyAlignment="1">
      <alignment horizontal="center"/>
    </xf>
    <xf numFmtId="0" fontId="5" fillId="0" borderId="1" xfId="2" applyFill="1" applyAlignment="1">
      <alignment horizontal="center"/>
    </xf>
    <xf numFmtId="0" fontId="5" fillId="0" borderId="0" xfId="2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10" fillId="0" borderId="0" xfId="0" applyFont="1" applyAlignment="1">
      <alignment horizontal="center" vertical="center"/>
    </xf>
    <xf numFmtId="0" fontId="0" fillId="7" borderId="0" xfId="0" applyFill="1"/>
    <xf numFmtId="0" fontId="0" fillId="7" borderId="0" xfId="0" applyFill="1" applyAlignment="1">
      <alignment horizontal="left"/>
    </xf>
    <xf numFmtId="0" fontId="10" fillId="7" borderId="0" xfId="0" applyFont="1" applyFill="1" applyAlignment="1">
      <alignment horizontal="left" vertical="center"/>
    </xf>
    <xf numFmtId="0" fontId="10" fillId="7" borderId="0" xfId="0" applyFont="1" applyFill="1" applyAlignment="1">
      <alignment horizontal="center" vertical="center"/>
    </xf>
  </cellXfs>
  <cellStyles count="6">
    <cellStyle name="Bad" xfId="4" builtinId="27"/>
    <cellStyle name="Excel Built-in Good" xfId="1" xr:uid="{00000000-0005-0000-0000-000006000000}"/>
    <cellStyle name="Excel Built-in Input" xfId="3" xr:uid="{00000000-0005-0000-0000-000008000000}"/>
    <cellStyle name="Excel Built-in Note" xfId="2" xr:uid="{00000000-0005-0000-0000-000007000000}"/>
    <cellStyle name="Good" xfId="5" builtinId="26"/>
    <cellStyle name="Normal" xfId="0" builtinId="0"/>
  </cellStyles>
  <dxfs count="3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3" tint="0.79998168889431442"/>
        </patternFill>
      </fill>
    </dxf>
  </dxfs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6EE3F-AD0C-4AB9-9364-A2EA48727512}">
  <dimension ref="B1:AE151"/>
  <sheetViews>
    <sheetView tabSelected="1" topLeftCell="Z1" zoomScaleNormal="100" workbookViewId="0">
      <pane ySplit="1" topLeftCell="A2" activePane="bottomLeft" state="frozen"/>
      <selection pane="bottomLeft" activeCell="AE26" sqref="AE26"/>
    </sheetView>
  </sheetViews>
  <sheetFormatPr defaultRowHeight="15" x14ac:dyDescent="0.25"/>
  <cols>
    <col min="2" max="2" width="93.5703125" customWidth="1"/>
    <col min="3" max="3" width="18.28515625" style="14" customWidth="1"/>
    <col min="4" max="4" width="18.5703125" customWidth="1"/>
    <col min="5" max="5" width="15.28515625" style="14" customWidth="1"/>
    <col min="6" max="6" width="9.140625" style="14"/>
    <col min="7" max="8" width="9.28515625" style="14" customWidth="1"/>
    <col min="9" max="9" width="9.140625" style="14"/>
    <col min="10" max="10" width="12" customWidth="1"/>
    <col min="11" max="11" width="8.5703125" style="14" customWidth="1"/>
    <col min="12" max="12" width="12.7109375" style="14" customWidth="1"/>
    <col min="13" max="13" width="20.5703125" style="14" customWidth="1"/>
    <col min="14" max="14" width="12" style="14" customWidth="1"/>
    <col min="15" max="15" width="14.42578125" style="14" customWidth="1"/>
    <col min="16" max="16" width="12" style="14" customWidth="1"/>
    <col min="17" max="17" width="10.5703125" style="14" customWidth="1"/>
    <col min="18" max="18" width="15.42578125" style="14" customWidth="1"/>
    <col min="19" max="19" width="24" style="28" customWidth="1"/>
    <col min="20" max="20" width="24" style="14" customWidth="1"/>
    <col min="21" max="21" width="111.7109375" style="14" customWidth="1"/>
    <col min="22" max="22" width="12.42578125" style="14" customWidth="1"/>
    <col min="23" max="24" width="16.5703125" style="14" customWidth="1"/>
    <col min="25" max="25" width="10.28515625" style="14" customWidth="1"/>
    <col min="26" max="26" width="21.7109375" style="14" customWidth="1"/>
    <col min="27" max="28" width="20.28515625" style="14" customWidth="1"/>
    <col min="29" max="29" width="21.42578125" style="14" customWidth="1"/>
    <col min="30" max="30" width="15" style="14" customWidth="1"/>
    <col min="31" max="31" width="13" customWidth="1"/>
  </cols>
  <sheetData>
    <row r="1" spans="2:31" x14ac:dyDescent="0.25">
      <c r="B1" t="s">
        <v>154</v>
      </c>
      <c r="C1" s="14" t="s">
        <v>171</v>
      </c>
      <c r="D1" t="s">
        <v>155</v>
      </c>
      <c r="E1" s="14" t="s">
        <v>157</v>
      </c>
      <c r="F1" s="14" t="s">
        <v>158</v>
      </c>
      <c r="G1" s="14" t="s">
        <v>376</v>
      </c>
      <c r="H1" s="14" t="s">
        <v>377</v>
      </c>
      <c r="I1" s="14" t="s">
        <v>159</v>
      </c>
      <c r="J1" t="s">
        <v>160</v>
      </c>
      <c r="K1" s="14" t="s">
        <v>162</v>
      </c>
      <c r="L1" s="14" t="s">
        <v>163</v>
      </c>
      <c r="M1" s="14" t="s">
        <v>165</v>
      </c>
      <c r="N1" s="14" t="s">
        <v>222</v>
      </c>
      <c r="O1" s="14" t="s">
        <v>161</v>
      </c>
      <c r="P1" s="14" t="s">
        <v>221</v>
      </c>
      <c r="Q1" s="14" t="s">
        <v>225</v>
      </c>
      <c r="R1" s="16" t="s">
        <v>164</v>
      </c>
      <c r="S1" s="27" t="s">
        <v>381</v>
      </c>
      <c r="T1" s="16" t="s">
        <v>382</v>
      </c>
      <c r="U1" s="16" t="s">
        <v>384</v>
      </c>
      <c r="V1" s="16" t="s">
        <v>388</v>
      </c>
      <c r="W1" s="14" t="s">
        <v>220</v>
      </c>
      <c r="X1" s="14" t="s">
        <v>378</v>
      </c>
      <c r="Y1" s="14" t="s">
        <v>223</v>
      </c>
      <c r="Z1" s="14" t="s">
        <v>224</v>
      </c>
      <c r="AA1" s="14" t="s">
        <v>379</v>
      </c>
      <c r="AB1" s="14" t="s">
        <v>380</v>
      </c>
      <c r="AC1" s="14" t="s">
        <v>156</v>
      </c>
      <c r="AD1" s="14" t="s">
        <v>389</v>
      </c>
      <c r="AE1" s="14" t="s">
        <v>395</v>
      </c>
    </row>
    <row r="2" spans="2:31" x14ac:dyDescent="0.25">
      <c r="B2" t="s">
        <v>292</v>
      </c>
      <c r="C2" s="14">
        <v>1</v>
      </c>
      <c r="D2" t="str">
        <f t="shared" ref="D2:D33" si="0">_xlfn.CONCAT("co2_sample",C2)</f>
        <v>co2_sample1</v>
      </c>
      <c r="E2" s="14" t="s">
        <v>44</v>
      </c>
      <c r="F2" s="14">
        <f t="shared" ref="F2:F33" si="1">Q2*100</f>
        <v>100</v>
      </c>
      <c r="G2" s="14">
        <v>0</v>
      </c>
      <c r="H2" s="14">
        <v>0</v>
      </c>
      <c r="J2" t="b">
        <v>0</v>
      </c>
      <c r="N2" s="14">
        <v>8</v>
      </c>
      <c r="O2" s="14">
        <f t="shared" ref="O2:O10" si="2">P2+N2</f>
        <v>8</v>
      </c>
      <c r="Q2" s="14">
        <v>1</v>
      </c>
      <c r="S2" s="27" t="s">
        <v>386</v>
      </c>
      <c r="T2" s="14" t="s">
        <v>383</v>
      </c>
      <c r="U2" s="25" t="s">
        <v>390</v>
      </c>
      <c r="V2" s="29">
        <v>20</v>
      </c>
      <c r="W2" s="14">
        <v>13</v>
      </c>
      <c r="X2" s="14" t="b">
        <v>1</v>
      </c>
      <c r="AA2" s="14">
        <v>5</v>
      </c>
      <c r="AB2" s="14">
        <v>5</v>
      </c>
      <c r="AC2" s="14" t="s">
        <v>168</v>
      </c>
      <c r="AD2" s="14">
        <v>0.01</v>
      </c>
      <c r="AE2" s="14">
        <v>300</v>
      </c>
    </row>
    <row r="3" spans="2:31" x14ac:dyDescent="0.25">
      <c r="B3" t="s">
        <v>368</v>
      </c>
      <c r="C3" s="14" t="s">
        <v>38</v>
      </c>
      <c r="D3" t="str">
        <f t="shared" si="0"/>
        <v>co2_sample1B</v>
      </c>
      <c r="E3" s="20" t="s">
        <v>50</v>
      </c>
      <c r="F3" s="14">
        <f t="shared" si="1"/>
        <v>200</v>
      </c>
      <c r="G3" s="14">
        <v>0</v>
      </c>
      <c r="H3" s="14">
        <v>0</v>
      </c>
      <c r="N3" s="14">
        <v>8</v>
      </c>
      <c r="O3" s="14">
        <f t="shared" si="2"/>
        <v>8</v>
      </c>
      <c r="Q3" s="14">
        <v>2</v>
      </c>
      <c r="S3" s="27" t="s">
        <v>386</v>
      </c>
      <c r="T3" s="14" t="s">
        <v>383</v>
      </c>
      <c r="U3" s="25" t="s">
        <v>390</v>
      </c>
      <c r="V3" s="29">
        <v>20</v>
      </c>
      <c r="W3" s="14">
        <v>13</v>
      </c>
      <c r="X3" s="14" t="b">
        <v>1</v>
      </c>
      <c r="AA3" s="14">
        <v>5</v>
      </c>
      <c r="AB3" s="14">
        <v>5</v>
      </c>
      <c r="AC3" s="14" t="s">
        <v>169</v>
      </c>
      <c r="AD3" s="14">
        <v>0.01</v>
      </c>
      <c r="AE3" s="14">
        <v>300</v>
      </c>
    </row>
    <row r="4" spans="2:31" x14ac:dyDescent="0.25">
      <c r="B4" t="s">
        <v>296</v>
      </c>
      <c r="C4" s="14">
        <v>2</v>
      </c>
      <c r="D4" t="str">
        <f t="shared" si="0"/>
        <v>co2_sample2</v>
      </c>
      <c r="E4" s="14" t="s">
        <v>51</v>
      </c>
      <c r="F4" s="14">
        <f t="shared" si="1"/>
        <v>300</v>
      </c>
      <c r="G4" s="14">
        <v>0</v>
      </c>
      <c r="H4" s="14">
        <v>0</v>
      </c>
      <c r="J4" t="b">
        <v>0</v>
      </c>
      <c r="N4" s="14">
        <v>8</v>
      </c>
      <c r="O4" s="14">
        <f t="shared" si="2"/>
        <v>8</v>
      </c>
      <c r="Q4" s="14">
        <v>3</v>
      </c>
      <c r="S4" s="27" t="s">
        <v>386</v>
      </c>
      <c r="T4" s="14" t="s">
        <v>383</v>
      </c>
      <c r="U4" s="25" t="s">
        <v>390</v>
      </c>
      <c r="V4" s="29">
        <v>20</v>
      </c>
      <c r="W4" s="14">
        <v>13</v>
      </c>
      <c r="X4" s="14" t="b">
        <v>1</v>
      </c>
      <c r="AA4" s="14">
        <v>5</v>
      </c>
      <c r="AB4" s="14">
        <v>5</v>
      </c>
      <c r="AC4" s="14" t="s">
        <v>168</v>
      </c>
      <c r="AD4" s="14">
        <v>0.01</v>
      </c>
      <c r="AE4" s="14">
        <v>300</v>
      </c>
    </row>
    <row r="5" spans="2:31" x14ac:dyDescent="0.25">
      <c r="B5" t="s">
        <v>375</v>
      </c>
      <c r="C5" s="14" t="s">
        <v>20</v>
      </c>
      <c r="D5" t="str">
        <f t="shared" si="0"/>
        <v>co2_sample2B</v>
      </c>
      <c r="E5" s="14" t="s">
        <v>55</v>
      </c>
      <c r="F5" s="14">
        <f t="shared" si="1"/>
        <v>400</v>
      </c>
      <c r="G5" s="14">
        <v>0</v>
      </c>
      <c r="H5" s="14">
        <v>0</v>
      </c>
      <c r="N5" s="14">
        <v>8</v>
      </c>
      <c r="O5" s="14">
        <f t="shared" si="2"/>
        <v>8</v>
      </c>
      <c r="Q5" s="14">
        <v>4</v>
      </c>
      <c r="S5" s="27" t="s">
        <v>386</v>
      </c>
      <c r="T5" s="14" t="s">
        <v>383</v>
      </c>
      <c r="U5" s="25" t="s">
        <v>390</v>
      </c>
      <c r="V5" s="29">
        <v>20</v>
      </c>
      <c r="W5" s="14">
        <v>13</v>
      </c>
      <c r="X5" s="14" t="b">
        <v>1</v>
      </c>
      <c r="AA5" s="14">
        <v>5</v>
      </c>
      <c r="AB5" s="14">
        <v>5</v>
      </c>
      <c r="AC5" s="14" t="s">
        <v>169</v>
      </c>
      <c r="AD5" s="14">
        <v>0.01</v>
      </c>
      <c r="AE5" s="14">
        <v>300</v>
      </c>
    </row>
    <row r="6" spans="2:31" x14ac:dyDescent="0.25">
      <c r="B6" t="s">
        <v>300</v>
      </c>
      <c r="C6" s="14">
        <v>3</v>
      </c>
      <c r="D6" t="str">
        <f t="shared" si="0"/>
        <v>co2_sample3</v>
      </c>
      <c r="E6" s="14" t="s">
        <v>52</v>
      </c>
      <c r="F6" s="14">
        <f t="shared" si="1"/>
        <v>500</v>
      </c>
      <c r="G6" s="14">
        <v>0</v>
      </c>
      <c r="H6" s="14">
        <v>0</v>
      </c>
      <c r="J6" t="b">
        <v>0</v>
      </c>
      <c r="N6" s="14">
        <v>8</v>
      </c>
      <c r="O6" s="14">
        <f t="shared" si="2"/>
        <v>8</v>
      </c>
      <c r="Q6" s="14">
        <v>5</v>
      </c>
      <c r="S6" s="27" t="s">
        <v>386</v>
      </c>
      <c r="T6" s="14" t="s">
        <v>383</v>
      </c>
      <c r="U6" s="25" t="s">
        <v>390</v>
      </c>
      <c r="V6" s="29">
        <v>20</v>
      </c>
      <c r="W6" s="14">
        <v>13</v>
      </c>
      <c r="X6" s="14" t="b">
        <v>1</v>
      </c>
      <c r="AA6" s="14">
        <v>5</v>
      </c>
      <c r="AB6" s="14">
        <v>5</v>
      </c>
      <c r="AC6" s="14" t="s">
        <v>168</v>
      </c>
      <c r="AD6" s="14">
        <v>0.01</v>
      </c>
      <c r="AE6" s="14">
        <v>300</v>
      </c>
    </row>
    <row r="7" spans="2:31" x14ac:dyDescent="0.25">
      <c r="B7" t="s">
        <v>364</v>
      </c>
      <c r="C7" s="14" t="s">
        <v>19</v>
      </c>
      <c r="D7" t="str">
        <f t="shared" si="0"/>
        <v>co2_sample3B</v>
      </c>
      <c r="E7" s="16" t="s">
        <v>56</v>
      </c>
      <c r="F7" s="14">
        <f t="shared" si="1"/>
        <v>600</v>
      </c>
      <c r="G7" s="14">
        <v>0</v>
      </c>
      <c r="H7" s="14">
        <v>0</v>
      </c>
      <c r="N7" s="14">
        <v>8</v>
      </c>
      <c r="O7" s="14">
        <f t="shared" si="2"/>
        <v>8</v>
      </c>
      <c r="Q7" s="14">
        <v>6</v>
      </c>
      <c r="S7" s="27" t="s">
        <v>386</v>
      </c>
      <c r="T7" s="14" t="s">
        <v>383</v>
      </c>
      <c r="U7" s="25" t="s">
        <v>390</v>
      </c>
      <c r="V7" s="29">
        <v>20</v>
      </c>
      <c r="W7" s="14">
        <v>13</v>
      </c>
      <c r="X7" s="14" t="b">
        <v>1</v>
      </c>
      <c r="AA7" s="14">
        <v>5</v>
      </c>
      <c r="AB7" s="14">
        <v>5</v>
      </c>
      <c r="AC7" s="14" t="s">
        <v>169</v>
      </c>
      <c r="AD7" s="14">
        <v>0.01</v>
      </c>
      <c r="AE7" s="14">
        <v>300</v>
      </c>
    </row>
    <row r="8" spans="2:31" x14ac:dyDescent="0.25">
      <c r="B8" t="s">
        <v>281</v>
      </c>
      <c r="C8" s="14">
        <v>4</v>
      </c>
      <c r="D8" t="str">
        <f t="shared" si="0"/>
        <v>co2_sample4</v>
      </c>
      <c r="E8" s="14" t="s">
        <v>53</v>
      </c>
      <c r="F8" s="14">
        <f t="shared" si="1"/>
        <v>700</v>
      </c>
      <c r="G8" s="14">
        <v>0</v>
      </c>
      <c r="H8" s="14">
        <v>0</v>
      </c>
      <c r="I8" s="14">
        <v>170</v>
      </c>
      <c r="J8" t="b">
        <v>1</v>
      </c>
      <c r="K8" s="14">
        <v>1</v>
      </c>
      <c r="L8" s="14">
        <v>1.2</v>
      </c>
      <c r="M8" s="14" t="s">
        <v>170</v>
      </c>
      <c r="N8" s="14">
        <v>8</v>
      </c>
      <c r="O8" s="14">
        <f t="shared" si="2"/>
        <v>88</v>
      </c>
      <c r="P8" s="14">
        <v>80</v>
      </c>
      <c r="Q8" s="14">
        <v>7</v>
      </c>
      <c r="R8" s="14">
        <v>11</v>
      </c>
      <c r="S8" s="27" t="s">
        <v>386</v>
      </c>
      <c r="T8" s="14" t="s">
        <v>383</v>
      </c>
      <c r="U8" s="25" t="s">
        <v>390</v>
      </c>
      <c r="V8" s="29">
        <v>20</v>
      </c>
      <c r="W8" s="14">
        <v>13</v>
      </c>
      <c r="X8" s="14" t="b">
        <v>1</v>
      </c>
      <c r="Z8" s="14">
        <v>16</v>
      </c>
      <c r="AA8" s="14">
        <v>5</v>
      </c>
      <c r="AB8" s="14">
        <v>5</v>
      </c>
      <c r="AC8" s="14" t="s">
        <v>168</v>
      </c>
      <c r="AD8" s="14">
        <v>0.01</v>
      </c>
      <c r="AE8" s="14">
        <v>300</v>
      </c>
    </row>
    <row r="9" spans="2:31" x14ac:dyDescent="0.25">
      <c r="B9" t="s">
        <v>317</v>
      </c>
      <c r="C9" s="14" t="s">
        <v>22</v>
      </c>
      <c r="D9" t="str">
        <f t="shared" si="0"/>
        <v>co2_sample4B</v>
      </c>
      <c r="E9" s="14" t="s">
        <v>57</v>
      </c>
      <c r="F9" s="14">
        <f t="shared" si="1"/>
        <v>800</v>
      </c>
      <c r="G9" s="14">
        <v>0</v>
      </c>
      <c r="H9" s="14">
        <v>0</v>
      </c>
      <c r="I9" s="14">
        <v>180</v>
      </c>
      <c r="J9" t="b">
        <v>1</v>
      </c>
      <c r="K9" s="14">
        <v>1.2</v>
      </c>
      <c r="L9" s="14">
        <v>1.4</v>
      </c>
      <c r="M9" s="14" t="s">
        <v>170</v>
      </c>
      <c r="N9" s="14">
        <v>8</v>
      </c>
      <c r="O9" s="14">
        <f t="shared" si="2"/>
        <v>88</v>
      </c>
      <c r="P9" s="14">
        <v>80</v>
      </c>
      <c r="Q9" s="14">
        <v>8</v>
      </c>
      <c r="S9" s="27" t="s">
        <v>386</v>
      </c>
      <c r="T9" s="14" t="s">
        <v>383</v>
      </c>
      <c r="U9" s="25" t="s">
        <v>390</v>
      </c>
      <c r="V9" s="29">
        <v>20</v>
      </c>
      <c r="W9" s="14">
        <v>26</v>
      </c>
      <c r="X9" s="14" t="b">
        <v>1</v>
      </c>
      <c r="Z9" s="14">
        <v>16</v>
      </c>
      <c r="AA9" s="14">
        <v>5</v>
      </c>
      <c r="AB9" s="14">
        <v>5</v>
      </c>
      <c r="AC9" s="14" t="s">
        <v>169</v>
      </c>
      <c r="AD9" s="14">
        <v>0.01</v>
      </c>
      <c r="AE9" s="14">
        <v>300</v>
      </c>
    </row>
    <row r="10" spans="2:31" x14ac:dyDescent="0.25">
      <c r="B10" t="s">
        <v>288</v>
      </c>
      <c r="C10" s="14">
        <v>5</v>
      </c>
      <c r="D10" t="str">
        <f t="shared" si="0"/>
        <v>co2_sample5</v>
      </c>
      <c r="E10" s="14" t="s">
        <v>54</v>
      </c>
      <c r="F10" s="14">
        <f t="shared" si="1"/>
        <v>900</v>
      </c>
      <c r="G10" s="14">
        <v>0</v>
      </c>
      <c r="H10" s="14">
        <v>0</v>
      </c>
      <c r="I10" s="14">
        <v>160</v>
      </c>
      <c r="J10" t="b">
        <v>1</v>
      </c>
      <c r="K10" s="14">
        <v>1.1000000000000001</v>
      </c>
      <c r="L10" s="14">
        <v>1.3</v>
      </c>
      <c r="M10" s="14" t="s">
        <v>170</v>
      </c>
      <c r="N10" s="14">
        <v>8</v>
      </c>
      <c r="O10" s="14">
        <f t="shared" si="2"/>
        <v>106</v>
      </c>
      <c r="P10" s="14">
        <v>98</v>
      </c>
      <c r="Q10" s="14">
        <v>9</v>
      </c>
      <c r="S10" s="27" t="s">
        <v>386</v>
      </c>
      <c r="T10" s="14" t="s">
        <v>383</v>
      </c>
      <c r="U10" s="25" t="s">
        <v>390</v>
      </c>
      <c r="V10" s="29">
        <v>20</v>
      </c>
      <c r="W10" s="14">
        <v>26</v>
      </c>
      <c r="X10" s="14" t="b">
        <v>1</v>
      </c>
      <c r="Z10" s="14">
        <v>16</v>
      </c>
      <c r="AA10" s="14">
        <v>5</v>
      </c>
      <c r="AB10" s="14">
        <v>5</v>
      </c>
      <c r="AC10" s="14" t="s">
        <v>168</v>
      </c>
      <c r="AD10" s="14">
        <v>0.01</v>
      </c>
      <c r="AE10" s="14">
        <v>300</v>
      </c>
    </row>
    <row r="11" spans="2:31" x14ac:dyDescent="0.25">
      <c r="B11" t="s">
        <v>340</v>
      </c>
      <c r="C11" s="14" t="s">
        <v>30</v>
      </c>
      <c r="D11" t="str">
        <f t="shared" si="0"/>
        <v>co2_sample5B</v>
      </c>
      <c r="E11" s="16" t="s">
        <v>58</v>
      </c>
      <c r="F11" s="14">
        <f t="shared" si="1"/>
        <v>1000</v>
      </c>
      <c r="G11" s="14">
        <v>0</v>
      </c>
      <c r="H11" s="14">
        <v>0</v>
      </c>
      <c r="I11" s="14">
        <v>170</v>
      </c>
      <c r="J11" t="b">
        <v>1</v>
      </c>
      <c r="K11" s="14">
        <v>1.2</v>
      </c>
      <c r="L11" s="14">
        <v>1.4</v>
      </c>
      <c r="M11" s="14" t="s">
        <v>170</v>
      </c>
      <c r="N11" s="14">
        <v>8</v>
      </c>
      <c r="O11" s="14">
        <v>100</v>
      </c>
      <c r="P11" s="14">
        <v>80</v>
      </c>
      <c r="Q11" s="14">
        <v>10</v>
      </c>
      <c r="R11" s="14">
        <v>22</v>
      </c>
      <c r="S11" s="27" t="s">
        <v>386</v>
      </c>
      <c r="T11" s="14" t="s">
        <v>383</v>
      </c>
      <c r="U11" s="25" t="s">
        <v>390</v>
      </c>
      <c r="V11" s="29">
        <v>20</v>
      </c>
      <c r="W11" s="14">
        <v>20</v>
      </c>
      <c r="X11" s="14" t="b">
        <v>1</v>
      </c>
      <c r="Z11" s="14">
        <v>8</v>
      </c>
      <c r="AA11" s="14">
        <v>5</v>
      </c>
      <c r="AB11" s="14">
        <v>5</v>
      </c>
      <c r="AC11" s="14" t="s">
        <v>169</v>
      </c>
      <c r="AD11" s="14">
        <v>0.01</v>
      </c>
      <c r="AE11" s="14">
        <v>300</v>
      </c>
    </row>
    <row r="12" spans="2:31" x14ac:dyDescent="0.25">
      <c r="B12" t="s">
        <v>289</v>
      </c>
      <c r="C12" s="14">
        <v>1</v>
      </c>
      <c r="D12" t="str">
        <f t="shared" si="0"/>
        <v>co2_sample1</v>
      </c>
      <c r="E12" s="14" t="s">
        <v>44</v>
      </c>
      <c r="F12" s="14">
        <f t="shared" si="1"/>
        <v>1100</v>
      </c>
      <c r="G12" s="14">
        <v>0</v>
      </c>
      <c r="H12" s="14">
        <v>0</v>
      </c>
      <c r="I12" s="14">
        <v>170</v>
      </c>
      <c r="J12" t="b">
        <v>1</v>
      </c>
      <c r="K12" s="14">
        <v>1.1000000000000001</v>
      </c>
      <c r="L12" s="14">
        <v>1.4</v>
      </c>
      <c r="M12" s="14" t="s">
        <v>170</v>
      </c>
      <c r="N12" s="14">
        <v>8</v>
      </c>
      <c r="O12" s="14">
        <f t="shared" ref="O12:O43" si="3">P12+N12</f>
        <v>104</v>
      </c>
      <c r="P12" s="14">
        <v>96</v>
      </c>
      <c r="Q12" s="14">
        <v>11</v>
      </c>
      <c r="S12" s="28" t="s">
        <v>385</v>
      </c>
      <c r="T12" s="14" t="s">
        <v>383</v>
      </c>
      <c r="U12" s="25" t="s">
        <v>390</v>
      </c>
      <c r="V12" s="29">
        <v>20</v>
      </c>
      <c r="W12" s="14">
        <v>20</v>
      </c>
      <c r="X12" s="14" t="b">
        <v>1</v>
      </c>
      <c r="Z12" s="14">
        <v>4</v>
      </c>
      <c r="AA12" s="14">
        <v>5</v>
      </c>
      <c r="AB12" s="14">
        <v>5</v>
      </c>
      <c r="AC12" s="14" t="s">
        <v>168</v>
      </c>
      <c r="AD12" s="14">
        <v>0.01</v>
      </c>
      <c r="AE12" s="14">
        <v>300</v>
      </c>
    </row>
    <row r="13" spans="2:31" x14ac:dyDescent="0.25">
      <c r="B13" t="s">
        <v>371</v>
      </c>
      <c r="C13" s="14" t="s">
        <v>38</v>
      </c>
      <c r="D13" t="str">
        <f t="shared" si="0"/>
        <v>co2_sample1B</v>
      </c>
      <c r="E13" s="20" t="s">
        <v>50</v>
      </c>
      <c r="F13" s="14">
        <f t="shared" si="1"/>
        <v>1200</v>
      </c>
      <c r="G13" s="14">
        <v>0</v>
      </c>
      <c r="H13" s="14">
        <v>0</v>
      </c>
      <c r="I13" s="14">
        <v>-90</v>
      </c>
      <c r="J13" t="b">
        <v>1</v>
      </c>
      <c r="K13" s="14">
        <v>1.2</v>
      </c>
      <c r="L13" s="14">
        <v>1.6</v>
      </c>
      <c r="M13" s="14" t="s">
        <v>170</v>
      </c>
      <c r="N13" s="14">
        <v>8</v>
      </c>
      <c r="O13" s="14">
        <f t="shared" si="3"/>
        <v>96</v>
      </c>
      <c r="P13" s="14">
        <v>88</v>
      </c>
      <c r="Q13" s="14">
        <v>12</v>
      </c>
      <c r="S13" s="28" t="s">
        <v>385</v>
      </c>
      <c r="T13" s="14" t="s">
        <v>383</v>
      </c>
      <c r="U13" s="25" t="s">
        <v>390</v>
      </c>
      <c r="V13" s="29">
        <v>20</v>
      </c>
      <c r="W13" s="14">
        <v>20</v>
      </c>
      <c r="X13" s="14" t="b">
        <v>1</v>
      </c>
      <c r="Z13" s="14">
        <v>4</v>
      </c>
      <c r="AA13" s="14">
        <v>5</v>
      </c>
      <c r="AB13" s="14">
        <v>5</v>
      </c>
      <c r="AC13" s="14" t="s">
        <v>169</v>
      </c>
      <c r="AD13" s="14">
        <v>0.01</v>
      </c>
      <c r="AE13" s="14">
        <v>300</v>
      </c>
    </row>
    <row r="14" spans="2:31" x14ac:dyDescent="0.25">
      <c r="B14" t="s">
        <v>294</v>
      </c>
      <c r="C14" s="14">
        <v>2</v>
      </c>
      <c r="D14" t="str">
        <f t="shared" si="0"/>
        <v>co2_sample2</v>
      </c>
      <c r="E14" s="14" t="s">
        <v>51</v>
      </c>
      <c r="F14" s="14">
        <f t="shared" si="1"/>
        <v>1300</v>
      </c>
      <c r="G14" s="14">
        <v>0</v>
      </c>
      <c r="H14" s="14">
        <v>0</v>
      </c>
      <c r="I14" s="14">
        <v>-5</v>
      </c>
      <c r="J14" t="b">
        <v>1</v>
      </c>
      <c r="K14" s="14">
        <v>1.2</v>
      </c>
      <c r="L14" s="14">
        <v>1.5</v>
      </c>
      <c r="M14" s="14" t="s">
        <v>170</v>
      </c>
      <c r="N14" s="14">
        <v>8</v>
      </c>
      <c r="O14" s="14">
        <f t="shared" si="3"/>
        <v>93</v>
      </c>
      <c r="P14" s="14">
        <v>85</v>
      </c>
      <c r="Q14" s="14">
        <v>13</v>
      </c>
      <c r="S14" s="28" t="s">
        <v>385</v>
      </c>
      <c r="T14" s="14" t="s">
        <v>383</v>
      </c>
      <c r="U14" s="25" t="s">
        <v>390</v>
      </c>
      <c r="V14" s="29">
        <v>20</v>
      </c>
      <c r="W14" s="14">
        <v>20</v>
      </c>
      <c r="X14" s="14" t="b">
        <v>1</v>
      </c>
      <c r="Z14" s="14">
        <v>4</v>
      </c>
      <c r="AA14" s="14">
        <v>5</v>
      </c>
      <c r="AB14" s="14">
        <v>5</v>
      </c>
      <c r="AC14" s="14" t="s">
        <v>168</v>
      </c>
      <c r="AD14" s="14">
        <v>0.01</v>
      </c>
      <c r="AE14" s="14">
        <v>300</v>
      </c>
    </row>
    <row r="15" spans="2:31" x14ac:dyDescent="0.25">
      <c r="B15" t="s">
        <v>373</v>
      </c>
      <c r="C15" s="14" t="s">
        <v>20</v>
      </c>
      <c r="D15" t="str">
        <f t="shared" si="0"/>
        <v>co2_sample2B</v>
      </c>
      <c r="E15" s="14" t="s">
        <v>55</v>
      </c>
      <c r="F15" s="14">
        <f t="shared" si="1"/>
        <v>1400</v>
      </c>
      <c r="G15" s="14">
        <v>0</v>
      </c>
      <c r="H15" s="14">
        <v>0</v>
      </c>
      <c r="I15" s="14">
        <v>185</v>
      </c>
      <c r="J15" t="b">
        <v>1</v>
      </c>
      <c r="K15" s="14">
        <v>1.2</v>
      </c>
      <c r="L15" s="14">
        <v>1.4</v>
      </c>
      <c r="M15" s="14" t="s">
        <v>170</v>
      </c>
      <c r="N15" s="14">
        <v>8</v>
      </c>
      <c r="O15" s="14">
        <f t="shared" si="3"/>
        <v>96</v>
      </c>
      <c r="P15" s="14">
        <v>88</v>
      </c>
      <c r="Q15" s="14">
        <v>14</v>
      </c>
      <c r="S15" s="28" t="s">
        <v>385</v>
      </c>
      <c r="T15" s="14" t="s">
        <v>383</v>
      </c>
      <c r="U15" s="25" t="s">
        <v>390</v>
      </c>
      <c r="V15" s="29">
        <v>20</v>
      </c>
      <c r="W15" s="14">
        <v>13</v>
      </c>
      <c r="X15" s="14" t="b">
        <v>1</v>
      </c>
      <c r="Z15" s="14">
        <v>4</v>
      </c>
      <c r="AA15" s="14">
        <v>5</v>
      </c>
      <c r="AB15" s="14">
        <v>5</v>
      </c>
      <c r="AC15" s="14" t="s">
        <v>169</v>
      </c>
      <c r="AD15" s="14">
        <v>0.01</v>
      </c>
      <c r="AE15" s="14">
        <v>300</v>
      </c>
    </row>
    <row r="16" spans="2:31" x14ac:dyDescent="0.25">
      <c r="B16" t="s">
        <v>299</v>
      </c>
      <c r="C16" s="14">
        <v>3</v>
      </c>
      <c r="D16" t="str">
        <f t="shared" si="0"/>
        <v>co2_sample3</v>
      </c>
      <c r="E16" s="14" t="s">
        <v>52</v>
      </c>
      <c r="F16" s="14">
        <f t="shared" si="1"/>
        <v>1500</v>
      </c>
      <c r="G16" s="14">
        <v>0</v>
      </c>
      <c r="H16" s="14">
        <v>0</v>
      </c>
      <c r="I16" s="14">
        <v>170</v>
      </c>
      <c r="J16" t="b">
        <v>1</v>
      </c>
      <c r="K16" s="14">
        <v>1.2</v>
      </c>
      <c r="L16" s="14">
        <v>1.4</v>
      </c>
      <c r="M16" s="14" t="s">
        <v>170</v>
      </c>
      <c r="N16" s="14">
        <v>8</v>
      </c>
      <c r="O16" s="14">
        <f t="shared" si="3"/>
        <v>108</v>
      </c>
      <c r="P16" s="14">
        <v>100</v>
      </c>
      <c r="Q16" s="14">
        <v>15</v>
      </c>
      <c r="S16" s="28" t="s">
        <v>385</v>
      </c>
      <c r="T16" s="14" t="s">
        <v>383</v>
      </c>
      <c r="U16" s="25" t="s">
        <v>390</v>
      </c>
      <c r="V16" s="29">
        <v>20</v>
      </c>
      <c r="W16" s="14">
        <v>26</v>
      </c>
      <c r="X16" s="14" t="b">
        <v>1</v>
      </c>
      <c r="Z16" s="14">
        <v>16</v>
      </c>
      <c r="AA16" s="14">
        <v>5</v>
      </c>
      <c r="AB16" s="14">
        <v>5</v>
      </c>
      <c r="AC16" s="14" t="s">
        <v>168</v>
      </c>
      <c r="AD16" s="14">
        <v>0.01</v>
      </c>
      <c r="AE16" s="14">
        <v>300</v>
      </c>
    </row>
    <row r="17" spans="2:31" x14ac:dyDescent="0.25">
      <c r="B17" t="s">
        <v>363</v>
      </c>
      <c r="C17" s="14" t="s">
        <v>19</v>
      </c>
      <c r="D17" t="str">
        <f t="shared" si="0"/>
        <v>co2_sample3B</v>
      </c>
      <c r="E17" s="16" t="s">
        <v>56</v>
      </c>
      <c r="F17" s="14">
        <f t="shared" si="1"/>
        <v>1600</v>
      </c>
      <c r="G17" s="14">
        <v>0</v>
      </c>
      <c r="H17" s="14">
        <v>0</v>
      </c>
      <c r="I17" s="14">
        <v>-195</v>
      </c>
      <c r="J17" t="b">
        <v>1</v>
      </c>
      <c r="K17" s="14">
        <v>1.2</v>
      </c>
      <c r="L17" s="14">
        <v>1.4</v>
      </c>
      <c r="M17" s="14" t="s">
        <v>170</v>
      </c>
      <c r="N17" s="14">
        <v>8</v>
      </c>
      <c r="O17" s="14">
        <f t="shared" si="3"/>
        <v>108</v>
      </c>
      <c r="P17" s="14">
        <v>100</v>
      </c>
      <c r="Q17" s="14">
        <v>16</v>
      </c>
      <c r="S17" s="28" t="s">
        <v>385</v>
      </c>
      <c r="T17" s="14" t="s">
        <v>383</v>
      </c>
      <c r="U17" s="25" t="s">
        <v>390</v>
      </c>
      <c r="V17" s="29">
        <v>20</v>
      </c>
      <c r="W17" s="14">
        <v>20</v>
      </c>
      <c r="X17" s="14" t="b">
        <v>1</v>
      </c>
      <c r="Z17" s="14">
        <v>4</v>
      </c>
      <c r="AA17" s="14">
        <v>5</v>
      </c>
      <c r="AB17" s="14">
        <v>5</v>
      </c>
      <c r="AC17" s="14" t="s">
        <v>169</v>
      </c>
      <c r="AD17" s="14">
        <v>0.01</v>
      </c>
      <c r="AE17" s="14">
        <v>300</v>
      </c>
    </row>
    <row r="18" spans="2:31" x14ac:dyDescent="0.25">
      <c r="B18" t="s">
        <v>283</v>
      </c>
      <c r="C18" s="14">
        <v>4</v>
      </c>
      <c r="D18" t="str">
        <f t="shared" si="0"/>
        <v>co2_sample4</v>
      </c>
      <c r="E18" s="14" t="s">
        <v>53</v>
      </c>
      <c r="F18" s="14">
        <f t="shared" si="1"/>
        <v>1700</v>
      </c>
      <c r="G18" s="14">
        <v>0</v>
      </c>
      <c r="H18" s="14">
        <v>0</v>
      </c>
      <c r="I18" s="14">
        <v>175</v>
      </c>
      <c r="J18" t="b">
        <v>1</v>
      </c>
      <c r="K18" s="14">
        <v>1.2</v>
      </c>
      <c r="L18" s="14">
        <v>1.4</v>
      </c>
      <c r="M18" s="14" t="s">
        <v>170</v>
      </c>
      <c r="N18" s="14">
        <v>8</v>
      </c>
      <c r="O18" s="14">
        <f t="shared" si="3"/>
        <v>103</v>
      </c>
      <c r="P18" s="14">
        <v>95</v>
      </c>
      <c r="Q18" s="14">
        <v>17</v>
      </c>
      <c r="S18" s="28" t="s">
        <v>385</v>
      </c>
      <c r="T18" s="14" t="s">
        <v>383</v>
      </c>
      <c r="U18" s="25" t="s">
        <v>390</v>
      </c>
      <c r="V18" s="29">
        <v>20</v>
      </c>
      <c r="W18" s="14">
        <v>13</v>
      </c>
      <c r="X18" s="14" t="b">
        <v>1</v>
      </c>
      <c r="Z18" s="14">
        <v>4</v>
      </c>
      <c r="AA18" s="14">
        <v>5</v>
      </c>
      <c r="AB18" s="14">
        <v>5</v>
      </c>
      <c r="AC18" s="14" t="s">
        <v>168</v>
      </c>
      <c r="AD18" s="14">
        <v>0.01</v>
      </c>
      <c r="AE18" s="14">
        <v>300</v>
      </c>
    </row>
    <row r="19" spans="2:31" x14ac:dyDescent="0.25">
      <c r="B19" t="s">
        <v>318</v>
      </c>
      <c r="C19" s="14" t="s">
        <v>22</v>
      </c>
      <c r="D19" t="str">
        <f t="shared" si="0"/>
        <v>co2_sample4B</v>
      </c>
      <c r="E19" s="14" t="s">
        <v>57</v>
      </c>
      <c r="F19" s="14">
        <f t="shared" si="1"/>
        <v>1800</v>
      </c>
      <c r="G19" s="14">
        <v>0</v>
      </c>
      <c r="H19" s="14">
        <v>0</v>
      </c>
      <c r="I19" s="14">
        <v>170</v>
      </c>
      <c r="J19" t="b">
        <v>0</v>
      </c>
      <c r="K19" s="14">
        <v>1.1000000000000001</v>
      </c>
      <c r="L19" s="14">
        <v>1.4</v>
      </c>
      <c r="M19" s="14" t="s">
        <v>170</v>
      </c>
      <c r="N19" s="14">
        <v>8</v>
      </c>
      <c r="O19" s="14">
        <f t="shared" si="3"/>
        <v>111</v>
      </c>
      <c r="P19" s="14">
        <v>103</v>
      </c>
      <c r="Q19" s="14">
        <v>18</v>
      </c>
      <c r="S19" s="28" t="s">
        <v>385</v>
      </c>
      <c r="T19" s="14" t="s">
        <v>383</v>
      </c>
      <c r="U19" s="25" t="s">
        <v>390</v>
      </c>
      <c r="V19" s="29">
        <v>20</v>
      </c>
      <c r="W19" s="14">
        <v>13</v>
      </c>
      <c r="X19" s="14" t="b">
        <v>1</v>
      </c>
      <c r="Z19" s="14">
        <v>4</v>
      </c>
      <c r="AA19" s="14">
        <v>5</v>
      </c>
      <c r="AB19" s="14">
        <v>5</v>
      </c>
      <c r="AC19" s="14" t="s">
        <v>169</v>
      </c>
      <c r="AD19" s="14">
        <v>0.01</v>
      </c>
      <c r="AE19" s="14">
        <v>300</v>
      </c>
    </row>
    <row r="20" spans="2:31" x14ac:dyDescent="0.25">
      <c r="B20" t="s">
        <v>287</v>
      </c>
      <c r="C20" s="14">
        <v>5</v>
      </c>
      <c r="D20" t="str">
        <f t="shared" si="0"/>
        <v>co2_sample5</v>
      </c>
      <c r="E20" s="14" t="s">
        <v>54</v>
      </c>
      <c r="F20" s="14">
        <f t="shared" si="1"/>
        <v>1900</v>
      </c>
      <c r="G20" s="14">
        <v>0</v>
      </c>
      <c r="H20" s="14">
        <v>0</v>
      </c>
      <c r="I20" s="14">
        <v>165</v>
      </c>
      <c r="J20" t="b">
        <v>1</v>
      </c>
      <c r="K20" s="14">
        <v>1.1000000000000001</v>
      </c>
      <c r="L20" s="14">
        <v>1.4</v>
      </c>
      <c r="M20" s="14" t="s">
        <v>170</v>
      </c>
      <c r="N20" s="14">
        <v>8</v>
      </c>
      <c r="O20" s="14">
        <f t="shared" si="3"/>
        <v>101</v>
      </c>
      <c r="P20" s="14">
        <v>93</v>
      </c>
      <c r="Q20" s="14">
        <v>19</v>
      </c>
      <c r="S20" s="28" t="s">
        <v>385</v>
      </c>
      <c r="T20" s="14" t="s">
        <v>383</v>
      </c>
      <c r="U20" s="25" t="s">
        <v>390</v>
      </c>
      <c r="V20" s="29">
        <v>20</v>
      </c>
      <c r="W20" s="14">
        <v>13</v>
      </c>
      <c r="X20" s="14" t="b">
        <v>1</v>
      </c>
      <c r="Z20" s="14">
        <v>16</v>
      </c>
      <c r="AA20" s="14">
        <v>5</v>
      </c>
      <c r="AB20" s="14">
        <v>5</v>
      </c>
      <c r="AC20" s="14" t="s">
        <v>168</v>
      </c>
      <c r="AD20" s="14">
        <v>0.01</v>
      </c>
      <c r="AE20" s="14">
        <v>300</v>
      </c>
    </row>
    <row r="21" spans="2:31" x14ac:dyDescent="0.25">
      <c r="B21" t="s">
        <v>343</v>
      </c>
      <c r="C21" s="14" t="s">
        <v>30</v>
      </c>
      <c r="D21" t="str">
        <f t="shared" si="0"/>
        <v>co2_sample5B</v>
      </c>
      <c r="E21" s="16" t="s">
        <v>58</v>
      </c>
      <c r="F21" s="14">
        <f t="shared" si="1"/>
        <v>2000</v>
      </c>
      <c r="G21" s="14">
        <v>0</v>
      </c>
      <c r="H21" s="14">
        <v>0</v>
      </c>
      <c r="I21" s="14">
        <v>166</v>
      </c>
      <c r="J21" t="b">
        <v>0</v>
      </c>
      <c r="K21" s="14">
        <v>1.1000000000000001</v>
      </c>
      <c r="L21" s="14">
        <v>1.35</v>
      </c>
      <c r="M21" s="14" t="s">
        <v>170</v>
      </c>
      <c r="N21" s="14">
        <v>8</v>
      </c>
      <c r="O21" s="14">
        <f t="shared" si="3"/>
        <v>105</v>
      </c>
      <c r="P21" s="14">
        <v>97</v>
      </c>
      <c r="Q21" s="14">
        <v>20</v>
      </c>
      <c r="S21" s="28" t="s">
        <v>385</v>
      </c>
      <c r="T21" s="14" t="s">
        <v>383</v>
      </c>
      <c r="U21" s="25" t="s">
        <v>390</v>
      </c>
      <c r="V21" s="29">
        <v>20</v>
      </c>
      <c r="W21" s="14">
        <v>26</v>
      </c>
      <c r="X21" s="14" t="b">
        <v>1</v>
      </c>
      <c r="Z21" s="14">
        <v>32</v>
      </c>
      <c r="AA21" s="14">
        <v>5</v>
      </c>
      <c r="AB21" s="14">
        <v>5</v>
      </c>
      <c r="AC21" s="14" t="s">
        <v>169</v>
      </c>
      <c r="AD21" s="14">
        <v>0.01</v>
      </c>
      <c r="AE21" s="14">
        <v>300</v>
      </c>
    </row>
    <row r="22" spans="2:31" x14ac:dyDescent="0.25">
      <c r="B22" t="s">
        <v>291</v>
      </c>
      <c r="C22" s="14">
        <v>1</v>
      </c>
      <c r="D22" t="str">
        <f t="shared" si="0"/>
        <v>co2_sample1</v>
      </c>
      <c r="E22" s="14" t="s">
        <v>44</v>
      </c>
      <c r="F22" s="14">
        <f t="shared" si="1"/>
        <v>2100</v>
      </c>
      <c r="G22" s="14">
        <v>0</v>
      </c>
      <c r="H22" s="14">
        <v>0</v>
      </c>
      <c r="I22" s="14">
        <v>-11</v>
      </c>
      <c r="J22" t="b">
        <v>1</v>
      </c>
      <c r="K22" s="14">
        <v>1.2</v>
      </c>
      <c r="L22" s="14">
        <v>1.3</v>
      </c>
      <c r="M22" s="14" t="s">
        <v>170</v>
      </c>
      <c r="N22" s="14">
        <v>8</v>
      </c>
      <c r="O22" s="14">
        <f t="shared" si="3"/>
        <v>92</v>
      </c>
      <c r="P22" s="14">
        <v>84</v>
      </c>
      <c r="Q22" s="14">
        <v>21</v>
      </c>
      <c r="S22" s="28" t="s">
        <v>385</v>
      </c>
      <c r="T22" s="14" t="s">
        <v>383</v>
      </c>
      <c r="U22" s="25" t="s">
        <v>390</v>
      </c>
      <c r="V22" s="29">
        <v>20</v>
      </c>
      <c r="W22" s="14">
        <v>20</v>
      </c>
      <c r="X22" s="14" t="b">
        <v>1</v>
      </c>
      <c r="Z22" s="14">
        <v>32</v>
      </c>
      <c r="AA22" s="14">
        <v>5</v>
      </c>
      <c r="AB22" s="14">
        <v>5</v>
      </c>
      <c r="AC22" s="14" t="s">
        <v>168</v>
      </c>
      <c r="AD22" s="14">
        <v>0.01</v>
      </c>
      <c r="AE22" s="14">
        <v>300</v>
      </c>
    </row>
    <row r="23" spans="2:31" x14ac:dyDescent="0.25">
      <c r="B23" t="s">
        <v>370</v>
      </c>
      <c r="C23" s="14" t="s">
        <v>38</v>
      </c>
      <c r="D23" t="str">
        <f t="shared" si="0"/>
        <v>co2_sample1B</v>
      </c>
      <c r="E23" s="20" t="s">
        <v>50</v>
      </c>
      <c r="F23" s="14">
        <f t="shared" si="1"/>
        <v>2200</v>
      </c>
      <c r="G23" s="14">
        <v>0</v>
      </c>
      <c r="H23" s="14">
        <v>0</v>
      </c>
      <c r="I23" s="14">
        <v>-90</v>
      </c>
      <c r="J23" t="b">
        <v>1</v>
      </c>
      <c r="K23" s="14">
        <v>1.2</v>
      </c>
      <c r="L23" s="14">
        <v>1.4</v>
      </c>
      <c r="M23" s="14" t="s">
        <v>170</v>
      </c>
      <c r="N23" s="14">
        <v>8</v>
      </c>
      <c r="O23" s="14">
        <f t="shared" si="3"/>
        <v>88</v>
      </c>
      <c r="P23" s="14">
        <v>80</v>
      </c>
      <c r="Q23" s="14">
        <v>22</v>
      </c>
      <c r="R23" s="24">
        <v>58</v>
      </c>
      <c r="S23" s="28" t="s">
        <v>385</v>
      </c>
      <c r="T23" s="14" t="s">
        <v>383</v>
      </c>
      <c r="U23" s="25" t="s">
        <v>390</v>
      </c>
      <c r="V23" s="29">
        <v>20</v>
      </c>
      <c r="W23" s="14">
        <v>20</v>
      </c>
      <c r="X23" s="14" t="b">
        <v>1</v>
      </c>
      <c r="Z23" s="14">
        <v>32</v>
      </c>
      <c r="AA23" s="14">
        <v>10</v>
      </c>
      <c r="AB23" s="14">
        <v>10</v>
      </c>
      <c r="AC23" s="14" t="s">
        <v>169</v>
      </c>
      <c r="AD23" s="14">
        <v>0.01</v>
      </c>
      <c r="AE23" s="14">
        <v>300</v>
      </c>
    </row>
    <row r="24" spans="2:31" x14ac:dyDescent="0.25">
      <c r="B24" t="s">
        <v>295</v>
      </c>
      <c r="C24" s="14">
        <v>2</v>
      </c>
      <c r="D24" t="str">
        <f t="shared" si="0"/>
        <v>co2_sample2</v>
      </c>
      <c r="E24" s="14" t="s">
        <v>51</v>
      </c>
      <c r="F24" s="14">
        <f t="shared" si="1"/>
        <v>2300</v>
      </c>
      <c r="G24" s="14">
        <v>0</v>
      </c>
      <c r="H24" s="14">
        <v>0</v>
      </c>
      <c r="I24" s="14">
        <v>180</v>
      </c>
      <c r="J24" t="b">
        <v>1</v>
      </c>
      <c r="K24" s="14">
        <v>1.1000000000000001</v>
      </c>
      <c r="L24" s="14">
        <v>1.5</v>
      </c>
      <c r="M24" s="14" t="s">
        <v>170</v>
      </c>
      <c r="N24" s="14">
        <v>8</v>
      </c>
      <c r="O24" s="14">
        <f t="shared" si="3"/>
        <v>88</v>
      </c>
      <c r="P24" s="14">
        <v>80</v>
      </c>
      <c r="Q24" s="14">
        <v>23</v>
      </c>
      <c r="R24" s="24">
        <v>62</v>
      </c>
      <c r="S24" s="28" t="s">
        <v>385</v>
      </c>
      <c r="T24" s="14" t="s">
        <v>383</v>
      </c>
      <c r="U24" s="25" t="s">
        <v>391</v>
      </c>
      <c r="V24" s="29">
        <v>20</v>
      </c>
      <c r="W24" s="14">
        <v>20</v>
      </c>
      <c r="X24" s="14" t="b">
        <v>1</v>
      </c>
      <c r="Z24" s="14">
        <v>32</v>
      </c>
      <c r="AA24" s="14">
        <v>1</v>
      </c>
      <c r="AB24" s="14">
        <v>5</v>
      </c>
      <c r="AC24" s="14" t="s">
        <v>168</v>
      </c>
      <c r="AD24" s="14">
        <v>0.01</v>
      </c>
      <c r="AE24" s="14">
        <v>300</v>
      </c>
    </row>
    <row r="25" spans="2:31" x14ac:dyDescent="0.25">
      <c r="B25" t="s">
        <v>374</v>
      </c>
      <c r="C25" s="14" t="s">
        <v>20</v>
      </c>
      <c r="D25" t="str">
        <f t="shared" si="0"/>
        <v>co2_sample2B</v>
      </c>
      <c r="E25" s="14" t="s">
        <v>55</v>
      </c>
      <c r="F25" s="14">
        <f t="shared" si="1"/>
        <v>2400</v>
      </c>
      <c r="G25" s="14">
        <v>0</v>
      </c>
      <c r="H25" s="14">
        <v>0</v>
      </c>
      <c r="I25" s="14">
        <v>0</v>
      </c>
      <c r="J25" t="b">
        <v>1</v>
      </c>
      <c r="K25" s="14">
        <v>1.2</v>
      </c>
      <c r="L25" s="14">
        <v>1.4</v>
      </c>
      <c r="M25" s="14" t="s">
        <v>170</v>
      </c>
      <c r="N25" s="14">
        <v>8</v>
      </c>
      <c r="O25" s="14">
        <f t="shared" si="3"/>
        <v>88</v>
      </c>
      <c r="P25" s="14">
        <v>80</v>
      </c>
      <c r="Q25" s="14">
        <v>24</v>
      </c>
      <c r="S25" s="28" t="s">
        <v>385</v>
      </c>
      <c r="T25" s="14" t="s">
        <v>383</v>
      </c>
      <c r="U25" s="25" t="s">
        <v>391</v>
      </c>
      <c r="V25" s="29">
        <v>20</v>
      </c>
      <c r="W25" s="14">
        <v>20</v>
      </c>
      <c r="X25" s="14" t="b">
        <v>1</v>
      </c>
      <c r="Z25" s="14">
        <v>16</v>
      </c>
      <c r="AA25" s="14">
        <v>5</v>
      </c>
      <c r="AB25" s="14">
        <v>5</v>
      </c>
      <c r="AC25" s="14" t="s">
        <v>169</v>
      </c>
      <c r="AD25" s="14">
        <v>0.01</v>
      </c>
      <c r="AE25" s="14">
        <v>300</v>
      </c>
    </row>
    <row r="26" spans="2:31" s="30" customFormat="1" x14ac:dyDescent="0.25">
      <c r="B26" s="30" t="s">
        <v>298</v>
      </c>
      <c r="C26" s="18">
        <v>3</v>
      </c>
      <c r="D26" s="30" t="str">
        <f t="shared" si="0"/>
        <v>co2_sample3</v>
      </c>
      <c r="E26" s="18" t="s">
        <v>52</v>
      </c>
      <c r="F26" s="18">
        <f t="shared" si="1"/>
        <v>2500</v>
      </c>
      <c r="G26" s="18">
        <v>0</v>
      </c>
      <c r="H26" s="18">
        <v>0</v>
      </c>
      <c r="I26" s="18">
        <v>-5</v>
      </c>
      <c r="J26" s="30" t="b">
        <v>1</v>
      </c>
      <c r="K26" s="18">
        <v>1.3</v>
      </c>
      <c r="L26" s="18">
        <v>1.3</v>
      </c>
      <c r="M26" s="18" t="s">
        <v>170</v>
      </c>
      <c r="N26" s="18">
        <v>8</v>
      </c>
      <c r="O26" s="18">
        <f t="shared" si="3"/>
        <v>86</v>
      </c>
      <c r="P26" s="18">
        <v>78</v>
      </c>
      <c r="Q26" s="18">
        <v>25</v>
      </c>
      <c r="R26" s="18">
        <v>78</v>
      </c>
      <c r="S26" s="31" t="s">
        <v>385</v>
      </c>
      <c r="T26" s="18" t="s">
        <v>383</v>
      </c>
      <c r="U26" s="32" t="s">
        <v>391</v>
      </c>
      <c r="V26" s="33">
        <v>30</v>
      </c>
      <c r="W26" s="18">
        <v>20</v>
      </c>
      <c r="X26" s="18" t="b">
        <v>1</v>
      </c>
      <c r="Y26" s="18">
        <v>2000</v>
      </c>
      <c r="Z26" s="18">
        <v>8</v>
      </c>
      <c r="AA26" s="18">
        <v>5</v>
      </c>
      <c r="AB26" s="18">
        <v>5</v>
      </c>
      <c r="AC26" s="18" t="s">
        <v>168</v>
      </c>
      <c r="AD26" s="18">
        <v>0.01</v>
      </c>
      <c r="AE26" s="14">
        <v>30</v>
      </c>
    </row>
    <row r="27" spans="2:31" x14ac:dyDescent="0.25">
      <c r="B27" t="s">
        <v>362</v>
      </c>
      <c r="C27" s="14" t="s">
        <v>19</v>
      </c>
      <c r="D27" t="str">
        <f t="shared" si="0"/>
        <v>co2_sample3B</v>
      </c>
      <c r="E27" s="16" t="s">
        <v>56</v>
      </c>
      <c r="F27" s="14">
        <f t="shared" si="1"/>
        <v>2600</v>
      </c>
      <c r="G27" s="14">
        <v>0</v>
      </c>
      <c r="H27" s="14">
        <v>0</v>
      </c>
      <c r="I27" s="14">
        <v>-10</v>
      </c>
      <c r="J27" t="b">
        <v>1</v>
      </c>
      <c r="K27" s="14">
        <v>1.2</v>
      </c>
      <c r="L27" s="14">
        <v>1.3</v>
      </c>
      <c r="M27" s="14" t="s">
        <v>170</v>
      </c>
      <c r="N27" s="14">
        <v>8</v>
      </c>
      <c r="O27" s="14">
        <f t="shared" si="3"/>
        <v>98</v>
      </c>
      <c r="P27" s="14">
        <v>90</v>
      </c>
      <c r="Q27" s="14">
        <v>26</v>
      </c>
      <c r="R27" s="14">
        <v>80</v>
      </c>
      <c r="S27" s="28" t="s">
        <v>385</v>
      </c>
      <c r="T27" s="14" t="s">
        <v>383</v>
      </c>
      <c r="U27" s="25" t="s">
        <v>392</v>
      </c>
      <c r="V27" s="29">
        <v>20</v>
      </c>
      <c r="W27" s="14">
        <v>13</v>
      </c>
      <c r="X27" s="14" t="b">
        <v>1</v>
      </c>
      <c r="Y27" s="14">
        <v>2000</v>
      </c>
      <c r="Z27" s="14">
        <v>16</v>
      </c>
      <c r="AA27" s="14">
        <v>5</v>
      </c>
      <c r="AB27" s="14">
        <v>5</v>
      </c>
      <c r="AC27" s="14" t="s">
        <v>169</v>
      </c>
      <c r="AD27" s="14">
        <v>0.01</v>
      </c>
      <c r="AE27" s="14">
        <v>300</v>
      </c>
    </row>
    <row r="28" spans="2:31" x14ac:dyDescent="0.25">
      <c r="B28" t="s">
        <v>284</v>
      </c>
      <c r="C28" s="14">
        <v>4</v>
      </c>
      <c r="D28" t="str">
        <f t="shared" si="0"/>
        <v>co2_sample4</v>
      </c>
      <c r="E28" s="14" t="s">
        <v>53</v>
      </c>
      <c r="F28" s="14">
        <f t="shared" si="1"/>
        <v>2700</v>
      </c>
      <c r="G28" s="14">
        <v>0</v>
      </c>
      <c r="H28" s="14">
        <v>0</v>
      </c>
      <c r="I28" s="14">
        <v>-10</v>
      </c>
      <c r="J28" t="b">
        <v>1</v>
      </c>
      <c r="K28" s="14">
        <v>1.1000000000000001</v>
      </c>
      <c r="L28" s="14">
        <v>1.3</v>
      </c>
      <c r="M28" s="14" t="s">
        <v>170</v>
      </c>
      <c r="N28" s="14">
        <v>8</v>
      </c>
      <c r="O28" s="14">
        <f t="shared" si="3"/>
        <v>110</v>
      </c>
      <c r="P28" s="14">
        <v>102</v>
      </c>
      <c r="Q28" s="14">
        <v>27</v>
      </c>
      <c r="S28" s="28" t="s">
        <v>385</v>
      </c>
      <c r="T28" s="14" t="s">
        <v>383</v>
      </c>
      <c r="U28" s="25" t="s">
        <v>392</v>
      </c>
      <c r="V28" s="29">
        <v>20</v>
      </c>
      <c r="W28" s="14">
        <v>13</v>
      </c>
      <c r="X28" s="14" t="b">
        <v>1</v>
      </c>
      <c r="Z28" s="14">
        <v>16</v>
      </c>
      <c r="AA28" s="14">
        <v>5</v>
      </c>
      <c r="AB28" s="14">
        <v>5</v>
      </c>
      <c r="AC28" s="14" t="s">
        <v>168</v>
      </c>
      <c r="AD28" s="14">
        <v>0.01</v>
      </c>
      <c r="AE28" s="14">
        <v>300</v>
      </c>
    </row>
    <row r="29" spans="2:31" x14ac:dyDescent="0.25">
      <c r="B29" t="s">
        <v>319</v>
      </c>
      <c r="C29" s="14" t="s">
        <v>22</v>
      </c>
      <c r="D29" t="str">
        <f t="shared" si="0"/>
        <v>co2_sample4B</v>
      </c>
      <c r="E29" s="14" t="s">
        <v>57</v>
      </c>
      <c r="F29" s="14">
        <f t="shared" si="1"/>
        <v>2800</v>
      </c>
      <c r="G29" s="14">
        <v>0</v>
      </c>
      <c r="H29" s="14">
        <v>0</v>
      </c>
      <c r="I29" s="14">
        <v>-5</v>
      </c>
      <c r="J29" t="b">
        <v>1</v>
      </c>
      <c r="K29" s="14">
        <v>1.2</v>
      </c>
      <c r="L29" s="14">
        <v>1.4</v>
      </c>
      <c r="M29" s="14" t="s">
        <v>170</v>
      </c>
      <c r="N29" s="14">
        <v>8</v>
      </c>
      <c r="O29" s="14">
        <f t="shared" si="3"/>
        <v>114</v>
      </c>
      <c r="P29" s="14">
        <v>106</v>
      </c>
      <c r="Q29" s="14">
        <v>28</v>
      </c>
      <c r="S29" s="28" t="s">
        <v>385</v>
      </c>
      <c r="T29" s="14" t="s">
        <v>383</v>
      </c>
      <c r="U29" s="25" t="s">
        <v>392</v>
      </c>
      <c r="V29" s="29">
        <v>20</v>
      </c>
      <c r="W29" s="14">
        <v>26</v>
      </c>
      <c r="X29" s="14" t="b">
        <v>1</v>
      </c>
      <c r="Z29" s="14">
        <v>16</v>
      </c>
      <c r="AA29" s="14">
        <v>5</v>
      </c>
      <c r="AB29" s="14">
        <v>5</v>
      </c>
      <c r="AC29" s="14" t="s">
        <v>169</v>
      </c>
      <c r="AD29" s="14">
        <v>0.01</v>
      </c>
      <c r="AE29" s="14">
        <v>300</v>
      </c>
    </row>
    <row r="30" spans="2:31" x14ac:dyDescent="0.25">
      <c r="B30" t="s">
        <v>286</v>
      </c>
      <c r="C30" s="14">
        <v>5</v>
      </c>
      <c r="D30" t="str">
        <f t="shared" si="0"/>
        <v>co2_sample5</v>
      </c>
      <c r="E30" s="14" t="s">
        <v>54</v>
      </c>
      <c r="F30" s="14">
        <f t="shared" si="1"/>
        <v>2900</v>
      </c>
      <c r="G30" s="14">
        <v>0</v>
      </c>
      <c r="H30" s="14">
        <v>0</v>
      </c>
      <c r="I30" s="14">
        <v>0</v>
      </c>
      <c r="J30" t="b">
        <v>1</v>
      </c>
      <c r="K30" s="14">
        <v>1.1499999999999999</v>
      </c>
      <c r="L30" s="14">
        <v>1.35</v>
      </c>
      <c r="M30" s="14" t="s">
        <v>170</v>
      </c>
      <c r="N30" s="14">
        <v>8</v>
      </c>
      <c r="O30" s="14">
        <f t="shared" si="3"/>
        <v>104</v>
      </c>
      <c r="P30" s="14">
        <v>96</v>
      </c>
      <c r="Q30" s="14">
        <v>29</v>
      </c>
      <c r="S30" s="28" t="s">
        <v>385</v>
      </c>
      <c r="T30" s="14" t="s">
        <v>383</v>
      </c>
      <c r="U30" s="25" t="s">
        <v>392</v>
      </c>
      <c r="V30" s="29">
        <v>20</v>
      </c>
      <c r="W30" s="14">
        <v>13</v>
      </c>
      <c r="X30" s="14" t="b">
        <v>1</v>
      </c>
      <c r="Z30" s="14">
        <v>16</v>
      </c>
      <c r="AA30" s="14">
        <v>5</v>
      </c>
      <c r="AB30" s="14">
        <v>5</v>
      </c>
      <c r="AC30" s="14" t="s">
        <v>168</v>
      </c>
      <c r="AD30" s="14">
        <v>0.01</v>
      </c>
      <c r="AE30" s="14">
        <v>300</v>
      </c>
    </row>
    <row r="31" spans="2:31" x14ac:dyDescent="0.25">
      <c r="B31" t="s">
        <v>342</v>
      </c>
      <c r="C31" s="14" t="s">
        <v>30</v>
      </c>
      <c r="D31" t="str">
        <f t="shared" si="0"/>
        <v>co2_sample5B</v>
      </c>
      <c r="E31" s="16" t="s">
        <v>58</v>
      </c>
      <c r="F31" s="14">
        <f t="shared" si="1"/>
        <v>3000</v>
      </c>
      <c r="G31" s="14">
        <v>0</v>
      </c>
      <c r="H31" s="14">
        <v>0</v>
      </c>
      <c r="I31" s="14">
        <v>-5</v>
      </c>
      <c r="J31" t="b">
        <v>1</v>
      </c>
      <c r="K31" s="14">
        <v>1.1000000000000001</v>
      </c>
      <c r="L31" s="14">
        <v>1.3</v>
      </c>
      <c r="M31" s="14" t="s">
        <v>170</v>
      </c>
      <c r="N31" s="14">
        <v>8</v>
      </c>
      <c r="O31" s="14">
        <f t="shared" si="3"/>
        <v>116</v>
      </c>
      <c r="P31" s="14">
        <v>108</v>
      </c>
      <c r="Q31" s="14">
        <v>30</v>
      </c>
      <c r="S31" s="28" t="s">
        <v>385</v>
      </c>
      <c r="T31" s="14" t="s">
        <v>383</v>
      </c>
      <c r="U31" s="25" t="s">
        <v>392</v>
      </c>
      <c r="V31" s="29">
        <v>20</v>
      </c>
      <c r="W31" s="14">
        <v>13</v>
      </c>
      <c r="X31" s="14" t="b">
        <v>1</v>
      </c>
      <c r="Z31" s="14">
        <v>16</v>
      </c>
      <c r="AA31" s="14">
        <v>5</v>
      </c>
      <c r="AB31" s="14">
        <v>5</v>
      </c>
      <c r="AC31" s="14" t="s">
        <v>169</v>
      </c>
      <c r="AD31" s="14">
        <v>0.01</v>
      </c>
      <c r="AE31" s="14">
        <v>300</v>
      </c>
    </row>
    <row r="32" spans="2:31" x14ac:dyDescent="0.25">
      <c r="B32" t="s">
        <v>290</v>
      </c>
      <c r="C32" s="14">
        <v>1</v>
      </c>
      <c r="D32" t="str">
        <f t="shared" si="0"/>
        <v>co2_sample1</v>
      </c>
      <c r="E32" s="14" t="s">
        <v>44</v>
      </c>
      <c r="F32" s="14">
        <f t="shared" si="1"/>
        <v>3100</v>
      </c>
      <c r="G32" s="14">
        <v>0</v>
      </c>
      <c r="H32" s="14">
        <v>0</v>
      </c>
      <c r="I32" s="14">
        <v>-95</v>
      </c>
      <c r="J32" t="b">
        <v>1</v>
      </c>
      <c r="K32" s="14">
        <v>1.1000000000000001</v>
      </c>
      <c r="L32" s="14">
        <v>1.3</v>
      </c>
      <c r="M32" s="14" t="s">
        <v>170</v>
      </c>
      <c r="N32" s="14">
        <v>8</v>
      </c>
      <c r="O32" s="14">
        <f t="shared" si="3"/>
        <v>117</v>
      </c>
      <c r="P32" s="14">
        <v>109</v>
      </c>
      <c r="Q32" s="14">
        <v>31</v>
      </c>
      <c r="R32" s="14">
        <v>91</v>
      </c>
      <c r="S32" s="28" t="s">
        <v>385</v>
      </c>
      <c r="T32" s="14" t="s">
        <v>383</v>
      </c>
      <c r="U32" s="25" t="s">
        <v>392</v>
      </c>
      <c r="V32" s="29">
        <v>20</v>
      </c>
      <c r="W32" s="14">
        <v>13</v>
      </c>
      <c r="X32" s="14" t="b">
        <v>1</v>
      </c>
      <c r="Y32" s="14">
        <v>2000</v>
      </c>
      <c r="Z32" s="14">
        <v>32</v>
      </c>
      <c r="AA32" s="14">
        <v>5</v>
      </c>
      <c r="AB32" s="14">
        <v>5</v>
      </c>
      <c r="AC32" s="14" t="s">
        <v>168</v>
      </c>
      <c r="AD32" s="14">
        <v>0.01</v>
      </c>
      <c r="AE32" s="14">
        <v>300</v>
      </c>
    </row>
    <row r="33" spans="2:31" x14ac:dyDescent="0.25">
      <c r="B33" t="s">
        <v>369</v>
      </c>
      <c r="C33" s="14" t="s">
        <v>38</v>
      </c>
      <c r="D33" t="str">
        <f t="shared" si="0"/>
        <v>co2_sample1B</v>
      </c>
      <c r="E33" s="20" t="s">
        <v>50</v>
      </c>
      <c r="F33" s="14">
        <f t="shared" si="1"/>
        <v>3200</v>
      </c>
      <c r="G33" s="14">
        <v>0</v>
      </c>
      <c r="H33" s="14">
        <v>0</v>
      </c>
      <c r="I33" s="14">
        <v>-85</v>
      </c>
      <c r="J33" t="b">
        <v>0</v>
      </c>
      <c r="K33" s="14">
        <v>1.1000000000000001</v>
      </c>
      <c r="L33" s="14">
        <v>1.25</v>
      </c>
      <c r="M33" s="14" t="s">
        <v>170</v>
      </c>
      <c r="N33" s="14">
        <v>8</v>
      </c>
      <c r="O33" s="14">
        <f t="shared" si="3"/>
        <v>126</v>
      </c>
      <c r="P33" s="14">
        <v>118</v>
      </c>
      <c r="Q33" s="14">
        <v>32</v>
      </c>
      <c r="R33" s="14">
        <v>94</v>
      </c>
      <c r="S33" s="28" t="s">
        <v>385</v>
      </c>
      <c r="T33" s="14" t="s">
        <v>383</v>
      </c>
      <c r="U33" s="25" t="s">
        <v>392</v>
      </c>
      <c r="V33" s="29">
        <v>20</v>
      </c>
      <c r="W33" s="14">
        <v>13</v>
      </c>
      <c r="X33" s="14" t="b">
        <v>1</v>
      </c>
      <c r="Y33" s="14">
        <v>2000</v>
      </c>
      <c r="Z33" s="14">
        <v>32</v>
      </c>
      <c r="AA33" s="14">
        <v>5</v>
      </c>
      <c r="AB33" s="14">
        <v>5</v>
      </c>
      <c r="AC33" s="14" t="s">
        <v>169</v>
      </c>
      <c r="AD33" s="14">
        <v>0.01</v>
      </c>
      <c r="AE33" s="14">
        <v>300</v>
      </c>
    </row>
    <row r="34" spans="2:31" x14ac:dyDescent="0.25">
      <c r="B34" t="s">
        <v>293</v>
      </c>
      <c r="C34" s="14">
        <v>2</v>
      </c>
      <c r="D34" t="str">
        <f t="shared" ref="D34:D65" si="4">_xlfn.CONCAT("co2_sample",C34)</f>
        <v>co2_sample2</v>
      </c>
      <c r="E34" s="14" t="s">
        <v>51</v>
      </c>
      <c r="F34" s="14">
        <f t="shared" ref="F34:F65" si="5">Q34*100</f>
        <v>3300</v>
      </c>
      <c r="G34" s="14">
        <v>0</v>
      </c>
      <c r="H34" s="14">
        <v>0</v>
      </c>
      <c r="I34" s="14">
        <v>173</v>
      </c>
      <c r="J34" t="b">
        <v>1</v>
      </c>
      <c r="K34" s="14">
        <v>1.1000000000000001</v>
      </c>
      <c r="L34" s="14">
        <v>1.3</v>
      </c>
      <c r="M34" s="14" t="s">
        <v>170</v>
      </c>
      <c r="N34" s="14">
        <v>8</v>
      </c>
      <c r="O34" s="14">
        <f t="shared" si="3"/>
        <v>130</v>
      </c>
      <c r="P34" s="14">
        <v>122</v>
      </c>
      <c r="Q34" s="14">
        <v>33</v>
      </c>
      <c r="S34" s="28" t="s">
        <v>385</v>
      </c>
      <c r="T34" s="14" t="s">
        <v>383</v>
      </c>
      <c r="U34" s="25" t="s">
        <v>392</v>
      </c>
      <c r="V34" s="29">
        <v>20</v>
      </c>
      <c r="W34" s="14">
        <v>13</v>
      </c>
      <c r="X34" s="14" t="b">
        <v>1</v>
      </c>
      <c r="Z34" s="14">
        <v>64</v>
      </c>
      <c r="AA34" s="14">
        <v>2</v>
      </c>
      <c r="AB34" s="14">
        <v>1</v>
      </c>
      <c r="AC34" s="14" t="s">
        <v>168</v>
      </c>
      <c r="AD34" s="14">
        <v>0.01</v>
      </c>
      <c r="AE34" s="14">
        <v>300</v>
      </c>
    </row>
    <row r="35" spans="2:31" x14ac:dyDescent="0.25">
      <c r="B35" t="s">
        <v>372</v>
      </c>
      <c r="C35" s="14" t="s">
        <v>20</v>
      </c>
      <c r="D35" t="str">
        <f t="shared" si="4"/>
        <v>co2_sample2B</v>
      </c>
      <c r="E35" s="14" t="s">
        <v>55</v>
      </c>
      <c r="F35" s="14">
        <f t="shared" si="5"/>
        <v>3400</v>
      </c>
      <c r="G35" s="14">
        <v>0</v>
      </c>
      <c r="H35" s="14">
        <v>0</v>
      </c>
      <c r="I35" s="14">
        <v>0</v>
      </c>
      <c r="J35" t="b">
        <v>0</v>
      </c>
      <c r="K35" s="14">
        <v>1.1000000000000001</v>
      </c>
      <c r="L35" s="14">
        <v>1.3</v>
      </c>
      <c r="M35" s="14" t="s">
        <v>170</v>
      </c>
      <c r="N35" s="14">
        <v>8</v>
      </c>
      <c r="O35" s="14">
        <f t="shared" si="3"/>
        <v>134</v>
      </c>
      <c r="P35" s="14">
        <v>126</v>
      </c>
      <c r="Q35" s="14">
        <v>34</v>
      </c>
      <c r="S35" s="28" t="s">
        <v>385</v>
      </c>
      <c r="T35" s="14" t="s">
        <v>383</v>
      </c>
      <c r="U35" s="25" t="s">
        <v>392</v>
      </c>
      <c r="V35" s="29">
        <v>20</v>
      </c>
      <c r="W35" s="14">
        <v>13</v>
      </c>
      <c r="X35" s="14" t="b">
        <v>1</v>
      </c>
      <c r="Z35" s="14">
        <v>32</v>
      </c>
      <c r="AA35" s="14">
        <v>5</v>
      </c>
      <c r="AB35" s="14">
        <v>5</v>
      </c>
      <c r="AC35" s="14" t="s">
        <v>169</v>
      </c>
      <c r="AD35" s="14">
        <v>0.01</v>
      </c>
      <c r="AE35" s="14">
        <v>300</v>
      </c>
    </row>
    <row r="36" spans="2:31" x14ac:dyDescent="0.25">
      <c r="B36" t="s">
        <v>297</v>
      </c>
      <c r="C36" s="14">
        <v>3</v>
      </c>
      <c r="D36" t="str">
        <f t="shared" si="4"/>
        <v>co2_sample3</v>
      </c>
      <c r="E36" s="14" t="s">
        <v>52</v>
      </c>
      <c r="F36" s="14">
        <f t="shared" si="5"/>
        <v>3500</v>
      </c>
      <c r="G36" s="14">
        <v>0</v>
      </c>
      <c r="H36" s="14">
        <v>0</v>
      </c>
      <c r="I36" s="14">
        <v>-7</v>
      </c>
      <c r="J36" t="b">
        <v>0</v>
      </c>
      <c r="K36" s="14">
        <v>1.1000000000000001</v>
      </c>
      <c r="L36" s="14">
        <v>1.2</v>
      </c>
      <c r="M36" s="14" t="s">
        <v>170</v>
      </c>
      <c r="N36" s="14">
        <v>8</v>
      </c>
      <c r="O36" s="14">
        <f t="shared" si="3"/>
        <v>148</v>
      </c>
      <c r="P36" s="14">
        <v>140</v>
      </c>
      <c r="Q36" s="14">
        <v>35</v>
      </c>
      <c r="S36" s="28" t="s">
        <v>385</v>
      </c>
      <c r="T36" s="14" t="s">
        <v>383</v>
      </c>
      <c r="U36" s="25" t="s">
        <v>392</v>
      </c>
      <c r="V36" s="29">
        <v>20</v>
      </c>
      <c r="W36" s="14">
        <v>13</v>
      </c>
      <c r="X36" s="14" t="b">
        <v>1</v>
      </c>
      <c r="Z36" s="14">
        <v>32</v>
      </c>
      <c r="AA36" s="14">
        <v>5</v>
      </c>
      <c r="AB36" s="14">
        <v>5</v>
      </c>
      <c r="AC36" s="14" t="s">
        <v>168</v>
      </c>
      <c r="AD36" s="14">
        <v>0.01</v>
      </c>
      <c r="AE36" s="14">
        <v>300</v>
      </c>
    </row>
    <row r="37" spans="2:31" x14ac:dyDescent="0.25">
      <c r="B37" t="s">
        <v>361</v>
      </c>
      <c r="C37" s="14" t="s">
        <v>19</v>
      </c>
      <c r="D37" t="str">
        <f t="shared" si="4"/>
        <v>co2_sample3B</v>
      </c>
      <c r="E37" s="16" t="s">
        <v>56</v>
      </c>
      <c r="F37" s="14">
        <f t="shared" si="5"/>
        <v>3600</v>
      </c>
      <c r="G37" s="14">
        <v>0</v>
      </c>
      <c r="H37" s="14">
        <v>0</v>
      </c>
      <c r="I37" s="14">
        <v>-11</v>
      </c>
      <c r="J37" t="b">
        <v>0</v>
      </c>
      <c r="K37" s="14">
        <v>1</v>
      </c>
      <c r="L37" s="14">
        <v>1.35</v>
      </c>
      <c r="M37" s="14" t="s">
        <v>170</v>
      </c>
      <c r="N37" s="14">
        <v>8</v>
      </c>
      <c r="O37" s="14">
        <f t="shared" si="3"/>
        <v>156</v>
      </c>
      <c r="P37" s="14">
        <v>148</v>
      </c>
      <c r="Q37" s="14">
        <v>36</v>
      </c>
      <c r="S37" s="28" t="s">
        <v>385</v>
      </c>
      <c r="T37" s="14" t="s">
        <v>383</v>
      </c>
      <c r="U37" s="25" t="s">
        <v>392</v>
      </c>
      <c r="V37" s="29">
        <v>20</v>
      </c>
      <c r="W37" s="14">
        <v>13</v>
      </c>
      <c r="X37" s="14" t="b">
        <v>1</v>
      </c>
      <c r="Z37" s="14">
        <v>16</v>
      </c>
      <c r="AA37" s="14">
        <v>5</v>
      </c>
      <c r="AB37" s="14">
        <v>5</v>
      </c>
      <c r="AC37" s="14" t="s">
        <v>169</v>
      </c>
      <c r="AD37" s="14">
        <v>0.01</v>
      </c>
      <c r="AE37" s="14">
        <v>300</v>
      </c>
    </row>
    <row r="38" spans="2:31" x14ac:dyDescent="0.25">
      <c r="B38" t="s">
        <v>282</v>
      </c>
      <c r="C38" s="14">
        <v>4</v>
      </c>
      <c r="D38" t="str">
        <f t="shared" si="4"/>
        <v>co2_sample4</v>
      </c>
      <c r="E38" s="14" t="s">
        <v>53</v>
      </c>
      <c r="F38" s="14">
        <f t="shared" si="5"/>
        <v>3700</v>
      </c>
      <c r="G38" s="14">
        <v>0</v>
      </c>
      <c r="H38" s="14">
        <v>0</v>
      </c>
      <c r="I38" s="14">
        <v>-8</v>
      </c>
      <c r="J38" t="b">
        <v>0</v>
      </c>
      <c r="K38" s="14">
        <v>1</v>
      </c>
      <c r="L38" s="14">
        <v>1.35</v>
      </c>
      <c r="M38" s="14" t="s">
        <v>170</v>
      </c>
      <c r="N38" s="14">
        <v>8</v>
      </c>
      <c r="O38" s="14">
        <f t="shared" si="3"/>
        <v>156</v>
      </c>
      <c r="P38" s="14">
        <v>148</v>
      </c>
      <c r="Q38" s="14">
        <v>37</v>
      </c>
      <c r="R38" s="14">
        <v>114</v>
      </c>
      <c r="S38" s="26" t="s">
        <v>387</v>
      </c>
      <c r="T38" s="16" t="s">
        <v>394</v>
      </c>
      <c r="U38" s="25" t="s">
        <v>393</v>
      </c>
      <c r="V38" s="29">
        <v>20</v>
      </c>
      <c r="W38" s="14">
        <v>13</v>
      </c>
      <c r="X38" s="14" t="b">
        <v>1</v>
      </c>
      <c r="Z38" s="14">
        <v>16</v>
      </c>
      <c r="AA38" s="14">
        <v>5</v>
      </c>
      <c r="AB38" s="14">
        <v>5</v>
      </c>
      <c r="AC38" s="14" t="s">
        <v>168</v>
      </c>
      <c r="AD38" s="14">
        <v>0.01</v>
      </c>
      <c r="AE38" s="14">
        <v>300</v>
      </c>
    </row>
    <row r="39" spans="2:31" x14ac:dyDescent="0.25">
      <c r="B39" t="s">
        <v>320</v>
      </c>
      <c r="C39" s="14" t="s">
        <v>22</v>
      </c>
      <c r="D39" t="str">
        <f t="shared" si="4"/>
        <v>co2_sample4B</v>
      </c>
      <c r="E39" s="14" t="s">
        <v>57</v>
      </c>
      <c r="F39" s="14">
        <f t="shared" si="5"/>
        <v>3800</v>
      </c>
      <c r="G39" s="14">
        <v>0</v>
      </c>
      <c r="H39" s="14">
        <v>0</v>
      </c>
      <c r="I39" s="14">
        <v>-8</v>
      </c>
      <c r="J39" t="b">
        <v>0</v>
      </c>
      <c r="K39" s="14">
        <v>1.1000000000000001</v>
      </c>
      <c r="L39" s="14">
        <v>1.35</v>
      </c>
      <c r="M39" s="14" t="s">
        <v>170</v>
      </c>
      <c r="N39" s="14">
        <v>8</v>
      </c>
      <c r="O39" s="14">
        <f t="shared" si="3"/>
        <v>152</v>
      </c>
      <c r="P39" s="14">
        <v>144</v>
      </c>
      <c r="Q39" s="14">
        <v>38</v>
      </c>
      <c r="S39" s="26" t="s">
        <v>383</v>
      </c>
      <c r="T39" s="16" t="s">
        <v>383</v>
      </c>
      <c r="U39" s="25" t="s">
        <v>393</v>
      </c>
      <c r="V39" s="29">
        <v>20</v>
      </c>
      <c r="W39" s="14">
        <v>13</v>
      </c>
      <c r="X39" s="14" t="b">
        <v>1</v>
      </c>
      <c r="Z39" s="14">
        <v>16</v>
      </c>
      <c r="AA39" s="14">
        <v>5</v>
      </c>
      <c r="AB39" s="14">
        <v>5</v>
      </c>
      <c r="AC39" s="14" t="s">
        <v>169</v>
      </c>
      <c r="AD39" s="14">
        <v>0.01</v>
      </c>
      <c r="AE39" s="14">
        <v>300</v>
      </c>
    </row>
    <row r="40" spans="2:31" x14ac:dyDescent="0.25">
      <c r="B40" t="s">
        <v>285</v>
      </c>
      <c r="C40" s="14">
        <v>5</v>
      </c>
      <c r="D40" t="str">
        <f t="shared" si="4"/>
        <v>co2_sample5</v>
      </c>
      <c r="E40" s="14" t="s">
        <v>54</v>
      </c>
      <c r="F40" s="14">
        <f t="shared" si="5"/>
        <v>3900</v>
      </c>
      <c r="G40" s="14">
        <v>0</v>
      </c>
      <c r="H40" s="14">
        <v>0</v>
      </c>
      <c r="I40" s="14">
        <v>-9</v>
      </c>
      <c r="J40" t="b">
        <v>0</v>
      </c>
      <c r="K40" s="14">
        <v>1.1000000000000001</v>
      </c>
      <c r="L40" s="14">
        <v>1.35</v>
      </c>
      <c r="M40" s="14" t="s">
        <v>170</v>
      </c>
      <c r="N40" s="14">
        <v>8</v>
      </c>
      <c r="O40" s="14">
        <f t="shared" si="3"/>
        <v>155</v>
      </c>
      <c r="P40" s="14">
        <v>147</v>
      </c>
      <c r="Q40" s="14">
        <v>39</v>
      </c>
      <c r="S40" s="26" t="s">
        <v>383</v>
      </c>
      <c r="T40" s="16" t="s">
        <v>383</v>
      </c>
      <c r="U40" s="25" t="s">
        <v>393</v>
      </c>
      <c r="V40" s="29">
        <v>20</v>
      </c>
      <c r="W40" s="14">
        <v>13</v>
      </c>
      <c r="X40" s="14" t="b">
        <v>1</v>
      </c>
      <c r="Z40" s="14">
        <v>16</v>
      </c>
      <c r="AA40" s="14">
        <v>5</v>
      </c>
      <c r="AB40" s="14">
        <v>5</v>
      </c>
      <c r="AC40" s="14" t="s">
        <v>168</v>
      </c>
      <c r="AD40" s="14">
        <v>0.01</v>
      </c>
      <c r="AE40" s="14">
        <v>300</v>
      </c>
    </row>
    <row r="41" spans="2:31" x14ac:dyDescent="0.25">
      <c r="B41" t="s">
        <v>341</v>
      </c>
      <c r="C41" s="14" t="s">
        <v>30</v>
      </c>
      <c r="D41" t="str">
        <f t="shared" si="4"/>
        <v>co2_sample5B</v>
      </c>
      <c r="E41" s="16" t="s">
        <v>58</v>
      </c>
      <c r="F41" s="14">
        <f t="shared" si="5"/>
        <v>4000</v>
      </c>
      <c r="G41" s="14">
        <v>0</v>
      </c>
      <c r="H41" s="14">
        <v>0</v>
      </c>
      <c r="I41" s="14">
        <v>0</v>
      </c>
      <c r="J41" t="b">
        <v>0</v>
      </c>
      <c r="K41" s="14">
        <v>1.1000000000000001</v>
      </c>
      <c r="L41" s="14">
        <v>1.3</v>
      </c>
      <c r="M41" s="14" t="s">
        <v>170</v>
      </c>
      <c r="N41" s="14">
        <v>8</v>
      </c>
      <c r="O41" s="14">
        <f t="shared" si="3"/>
        <v>150</v>
      </c>
      <c r="P41" s="14">
        <v>142</v>
      </c>
      <c r="Q41" s="14">
        <v>40</v>
      </c>
      <c r="S41" s="28" t="s">
        <v>383</v>
      </c>
      <c r="T41" s="14" t="s">
        <v>383</v>
      </c>
      <c r="U41" s="25" t="s">
        <v>393</v>
      </c>
      <c r="V41" s="29">
        <v>20</v>
      </c>
      <c r="W41" s="14">
        <v>13</v>
      </c>
      <c r="X41" s="14" t="b">
        <v>1</v>
      </c>
      <c r="Z41" s="14">
        <v>16</v>
      </c>
      <c r="AA41" s="14">
        <v>5</v>
      </c>
      <c r="AB41" s="14">
        <v>5</v>
      </c>
      <c r="AC41" s="14" t="s">
        <v>169</v>
      </c>
      <c r="AD41" s="14">
        <v>0.01</v>
      </c>
      <c r="AE41" s="14">
        <v>300</v>
      </c>
    </row>
    <row r="42" spans="2:31" x14ac:dyDescent="0.25">
      <c r="B42" t="s">
        <v>239</v>
      </c>
      <c r="C42" s="14">
        <v>6</v>
      </c>
      <c r="D42" t="str">
        <f t="shared" si="4"/>
        <v>co2_sample6</v>
      </c>
      <c r="E42" s="14" t="s">
        <v>59</v>
      </c>
      <c r="F42" s="14">
        <f t="shared" si="5"/>
        <v>4100</v>
      </c>
      <c r="G42" s="14">
        <v>0</v>
      </c>
      <c r="H42" s="14">
        <v>0</v>
      </c>
      <c r="I42" s="14">
        <v>-95</v>
      </c>
      <c r="J42" t="b">
        <v>0</v>
      </c>
      <c r="K42" s="14">
        <v>1.1000000000000001</v>
      </c>
      <c r="L42" s="14">
        <v>1.2</v>
      </c>
      <c r="M42" s="14" t="s">
        <v>170</v>
      </c>
      <c r="N42" s="14">
        <v>8</v>
      </c>
      <c r="O42" s="14">
        <f t="shared" si="3"/>
        <v>160</v>
      </c>
      <c r="P42" s="14">
        <v>152</v>
      </c>
      <c r="Q42" s="14">
        <v>41</v>
      </c>
      <c r="S42" s="28" t="s">
        <v>383</v>
      </c>
      <c r="T42" s="14" t="s">
        <v>383</v>
      </c>
      <c r="U42" s="25" t="s">
        <v>393</v>
      </c>
      <c r="V42" s="29">
        <v>20</v>
      </c>
      <c r="W42" s="14">
        <v>13</v>
      </c>
      <c r="X42" s="14" t="b">
        <v>1</v>
      </c>
      <c r="Z42" s="14">
        <v>16</v>
      </c>
      <c r="AA42" s="14">
        <v>5</v>
      </c>
      <c r="AB42" s="14">
        <v>5</v>
      </c>
      <c r="AC42" s="14" t="s">
        <v>168</v>
      </c>
      <c r="AD42" s="14">
        <v>0.01</v>
      </c>
      <c r="AE42" s="14">
        <v>300</v>
      </c>
    </row>
    <row r="43" spans="2:31" x14ac:dyDescent="0.25">
      <c r="B43" t="s">
        <v>367</v>
      </c>
      <c r="C43" s="14" t="s">
        <v>40</v>
      </c>
      <c r="D43" t="str">
        <f t="shared" si="4"/>
        <v>co2_sample6B</v>
      </c>
      <c r="E43" s="14" t="s">
        <v>64</v>
      </c>
      <c r="F43" s="14">
        <f t="shared" si="5"/>
        <v>4200</v>
      </c>
      <c r="G43" s="14">
        <v>0</v>
      </c>
      <c r="H43" s="14">
        <v>0</v>
      </c>
      <c r="I43" s="14">
        <v>1</v>
      </c>
      <c r="J43" t="b">
        <v>0</v>
      </c>
      <c r="K43" s="14">
        <v>1.1000000000000001</v>
      </c>
      <c r="L43" s="14">
        <v>1.2</v>
      </c>
      <c r="M43" s="14" t="s">
        <v>170</v>
      </c>
      <c r="N43" s="14">
        <v>8</v>
      </c>
      <c r="O43" s="14">
        <f t="shared" si="3"/>
        <v>155</v>
      </c>
      <c r="P43" s="14">
        <v>147</v>
      </c>
      <c r="Q43" s="14">
        <v>42</v>
      </c>
      <c r="S43" s="26" t="s">
        <v>387</v>
      </c>
      <c r="T43" s="16" t="s">
        <v>394</v>
      </c>
      <c r="U43" s="25" t="s">
        <v>393</v>
      </c>
      <c r="V43" s="29">
        <v>20</v>
      </c>
      <c r="W43" s="14">
        <v>13</v>
      </c>
      <c r="X43" s="14" t="b">
        <v>1</v>
      </c>
      <c r="Z43" s="14">
        <v>16</v>
      </c>
      <c r="AA43" s="14">
        <v>2</v>
      </c>
      <c r="AB43" s="14">
        <v>2</v>
      </c>
      <c r="AC43" s="14" t="s">
        <v>169</v>
      </c>
      <c r="AD43" s="14">
        <v>0.01</v>
      </c>
      <c r="AE43" s="14">
        <v>300</v>
      </c>
    </row>
    <row r="44" spans="2:31" x14ac:dyDescent="0.25">
      <c r="B44" t="s">
        <v>247</v>
      </c>
      <c r="C44" s="14">
        <v>7</v>
      </c>
      <c r="D44" t="str">
        <f t="shared" si="4"/>
        <v>co2_sample7</v>
      </c>
      <c r="E44" s="14" t="s">
        <v>60</v>
      </c>
      <c r="F44" s="14">
        <f t="shared" si="5"/>
        <v>4300</v>
      </c>
      <c r="G44" s="14">
        <v>0</v>
      </c>
      <c r="H44" s="14">
        <v>0</v>
      </c>
      <c r="I44" s="14">
        <v>20</v>
      </c>
      <c r="J44" t="b">
        <v>0</v>
      </c>
      <c r="K44" s="14">
        <v>1.1000000000000001</v>
      </c>
      <c r="L44" s="14">
        <v>1.25</v>
      </c>
      <c r="M44" s="14" t="s">
        <v>170</v>
      </c>
      <c r="N44" s="14">
        <v>8</v>
      </c>
      <c r="O44" s="14">
        <f t="shared" ref="O44:O75" si="6">P44+N44</f>
        <v>176</v>
      </c>
      <c r="P44" s="14">
        <v>168</v>
      </c>
      <c r="Q44" s="14">
        <v>43</v>
      </c>
      <c r="R44" s="14">
        <v>140</v>
      </c>
      <c r="S44" s="26" t="s">
        <v>387</v>
      </c>
      <c r="T44" s="16" t="s">
        <v>394</v>
      </c>
      <c r="U44" s="25" t="s">
        <v>393</v>
      </c>
      <c r="V44" s="29">
        <v>20</v>
      </c>
      <c r="W44" s="14">
        <v>13</v>
      </c>
      <c r="X44" s="14" t="b">
        <v>1</v>
      </c>
      <c r="Z44" s="14">
        <v>16</v>
      </c>
      <c r="AA44" s="14">
        <v>2</v>
      </c>
      <c r="AB44" s="14">
        <v>2</v>
      </c>
      <c r="AC44" s="14" t="s">
        <v>168</v>
      </c>
      <c r="AD44" s="14">
        <v>0.01</v>
      </c>
      <c r="AE44" s="14">
        <v>300</v>
      </c>
    </row>
    <row r="45" spans="2:31" x14ac:dyDescent="0.25">
      <c r="B45" t="s">
        <v>349</v>
      </c>
      <c r="C45" s="14" t="s">
        <v>45</v>
      </c>
      <c r="D45" t="str">
        <f t="shared" si="4"/>
        <v>co2_sample7B</v>
      </c>
      <c r="E45" s="14" t="s">
        <v>65</v>
      </c>
      <c r="F45" s="14">
        <f t="shared" si="5"/>
        <v>4400</v>
      </c>
      <c r="G45" s="14">
        <v>0</v>
      </c>
      <c r="H45" s="14">
        <v>0</v>
      </c>
      <c r="I45" s="14">
        <v>87</v>
      </c>
      <c r="J45" s="9" t="b">
        <v>0</v>
      </c>
      <c r="K45" s="14">
        <v>1</v>
      </c>
      <c r="L45" s="14">
        <v>1.25</v>
      </c>
      <c r="M45" s="14" t="s">
        <v>170</v>
      </c>
      <c r="N45" s="14">
        <v>8</v>
      </c>
      <c r="O45" s="14">
        <f t="shared" si="6"/>
        <v>166</v>
      </c>
      <c r="P45" s="16">
        <v>158</v>
      </c>
      <c r="Q45" s="14">
        <v>44</v>
      </c>
      <c r="S45" s="26" t="s">
        <v>387</v>
      </c>
      <c r="T45" s="16" t="s">
        <v>394</v>
      </c>
      <c r="U45" s="25" t="s">
        <v>393</v>
      </c>
      <c r="V45" s="29">
        <v>20</v>
      </c>
      <c r="W45" s="14">
        <v>13</v>
      </c>
      <c r="X45" s="14" t="b">
        <v>1</v>
      </c>
      <c r="Z45" s="14">
        <v>16</v>
      </c>
      <c r="AA45" s="14">
        <v>2</v>
      </c>
      <c r="AB45" s="14">
        <v>2</v>
      </c>
      <c r="AC45" s="14" t="s">
        <v>169</v>
      </c>
      <c r="AD45" s="14">
        <v>0.01</v>
      </c>
      <c r="AE45" s="14">
        <v>300</v>
      </c>
    </row>
    <row r="46" spans="2:31" x14ac:dyDescent="0.25">
      <c r="B46" t="s">
        <v>250</v>
      </c>
      <c r="C46" s="14">
        <v>8</v>
      </c>
      <c r="D46" t="str">
        <f t="shared" si="4"/>
        <v>co2_sample8</v>
      </c>
      <c r="E46" s="14" t="s">
        <v>61</v>
      </c>
      <c r="F46" s="14">
        <f t="shared" si="5"/>
        <v>4500</v>
      </c>
      <c r="G46" s="14">
        <v>0</v>
      </c>
      <c r="H46" s="14">
        <v>0</v>
      </c>
      <c r="I46" s="14">
        <v>200</v>
      </c>
      <c r="J46" t="b">
        <v>0</v>
      </c>
      <c r="K46" s="14">
        <v>1.1000000000000001</v>
      </c>
      <c r="L46" s="14">
        <v>1.25</v>
      </c>
      <c r="M46" s="14" t="s">
        <v>170</v>
      </c>
      <c r="N46" s="14">
        <v>8</v>
      </c>
      <c r="O46" s="14">
        <f t="shared" si="6"/>
        <v>173</v>
      </c>
      <c r="P46" s="14">
        <v>165</v>
      </c>
      <c r="Q46" s="14">
        <v>45</v>
      </c>
      <c r="S46" s="26" t="s">
        <v>387</v>
      </c>
      <c r="T46" s="16" t="s">
        <v>394</v>
      </c>
      <c r="U46" s="25" t="s">
        <v>393</v>
      </c>
      <c r="V46" s="29">
        <v>20</v>
      </c>
      <c r="W46" s="14">
        <v>13</v>
      </c>
      <c r="X46" s="14" t="b">
        <v>1</v>
      </c>
      <c r="Z46" s="14">
        <v>16</v>
      </c>
      <c r="AA46" s="14">
        <v>2</v>
      </c>
      <c r="AB46" s="14">
        <v>5</v>
      </c>
      <c r="AC46" s="14" t="s">
        <v>168</v>
      </c>
      <c r="AD46" s="14">
        <v>0.01</v>
      </c>
      <c r="AE46" s="14">
        <v>300</v>
      </c>
    </row>
    <row r="47" spans="2:31" x14ac:dyDescent="0.25">
      <c r="B47" t="s">
        <v>307</v>
      </c>
      <c r="C47" s="14" t="s">
        <v>21</v>
      </c>
      <c r="D47" t="str">
        <f t="shared" si="4"/>
        <v>co2_sample8B</v>
      </c>
      <c r="E47" s="14" t="s">
        <v>66</v>
      </c>
      <c r="F47" s="14">
        <f t="shared" si="5"/>
        <v>4600</v>
      </c>
      <c r="G47" s="14">
        <v>0</v>
      </c>
      <c r="H47" s="14">
        <v>0</v>
      </c>
      <c r="I47" s="14">
        <v>92</v>
      </c>
      <c r="J47" t="b">
        <v>0</v>
      </c>
      <c r="K47" s="14">
        <v>1.1000000000000001</v>
      </c>
      <c r="L47" s="14">
        <v>1.25</v>
      </c>
      <c r="M47" s="14" t="s">
        <v>170</v>
      </c>
      <c r="N47" s="14">
        <v>8</v>
      </c>
      <c r="O47" s="14">
        <f t="shared" si="6"/>
        <v>170</v>
      </c>
      <c r="P47" s="14">
        <v>162</v>
      </c>
      <c r="Q47" s="14">
        <v>46</v>
      </c>
      <c r="S47" s="26" t="s">
        <v>387</v>
      </c>
      <c r="T47" s="16" t="s">
        <v>394</v>
      </c>
      <c r="U47" s="25" t="s">
        <v>393</v>
      </c>
      <c r="V47" s="29">
        <v>20</v>
      </c>
      <c r="W47" s="14">
        <v>26</v>
      </c>
      <c r="X47" s="14" t="b">
        <v>1</v>
      </c>
      <c r="Z47" s="14">
        <v>16</v>
      </c>
      <c r="AA47" s="14">
        <v>2</v>
      </c>
      <c r="AB47" s="14">
        <v>5</v>
      </c>
      <c r="AC47" s="14" t="s">
        <v>169</v>
      </c>
      <c r="AD47" s="14">
        <v>0.01</v>
      </c>
      <c r="AE47" s="14">
        <v>300</v>
      </c>
    </row>
    <row r="48" spans="2:31" x14ac:dyDescent="0.25">
      <c r="B48" t="s">
        <v>360</v>
      </c>
      <c r="C48" s="14">
        <v>9</v>
      </c>
      <c r="D48" t="str">
        <f t="shared" si="4"/>
        <v>co2_sample9</v>
      </c>
      <c r="E48" s="14" t="s">
        <v>62</v>
      </c>
      <c r="F48" s="14">
        <f t="shared" si="5"/>
        <v>4700</v>
      </c>
      <c r="G48" s="14">
        <v>0</v>
      </c>
      <c r="H48" s="14">
        <v>0</v>
      </c>
      <c r="I48" s="14">
        <v>183</v>
      </c>
      <c r="J48" t="b">
        <v>0</v>
      </c>
      <c r="K48" s="14">
        <v>1.1000000000000001</v>
      </c>
      <c r="L48" s="14">
        <v>1.25</v>
      </c>
      <c r="M48" s="14" t="s">
        <v>170</v>
      </c>
      <c r="N48" s="14">
        <v>8</v>
      </c>
      <c r="O48" s="14">
        <f t="shared" si="6"/>
        <v>168</v>
      </c>
      <c r="P48" s="14">
        <v>160</v>
      </c>
      <c r="Q48" s="14">
        <v>47</v>
      </c>
      <c r="S48" s="26" t="s">
        <v>387</v>
      </c>
      <c r="T48" s="16" t="s">
        <v>394</v>
      </c>
      <c r="U48" s="25" t="s">
        <v>393</v>
      </c>
      <c r="V48" s="29">
        <v>20</v>
      </c>
      <c r="W48" s="14">
        <v>13</v>
      </c>
      <c r="X48" s="14" t="b">
        <v>1</v>
      </c>
      <c r="Z48" s="14">
        <v>16</v>
      </c>
      <c r="AA48" s="14">
        <v>2</v>
      </c>
      <c r="AB48" s="14">
        <v>5</v>
      </c>
      <c r="AC48" s="14" t="s">
        <v>168</v>
      </c>
      <c r="AD48" s="14">
        <v>0.01</v>
      </c>
      <c r="AE48" s="14">
        <v>300</v>
      </c>
    </row>
    <row r="49" spans="2:31" x14ac:dyDescent="0.25">
      <c r="B49" t="s">
        <v>244</v>
      </c>
      <c r="C49" s="14" t="s">
        <v>27</v>
      </c>
      <c r="D49" t="str">
        <f t="shared" si="4"/>
        <v>co2_sample9B</v>
      </c>
      <c r="E49" s="14" t="s">
        <v>67</v>
      </c>
      <c r="F49" s="14">
        <f t="shared" si="5"/>
        <v>4800</v>
      </c>
      <c r="G49" s="14">
        <v>0</v>
      </c>
      <c r="H49" s="14">
        <v>0</v>
      </c>
      <c r="I49" s="14">
        <v>178</v>
      </c>
      <c r="J49" t="b">
        <v>0</v>
      </c>
      <c r="K49" s="14">
        <v>1.1000000000000001</v>
      </c>
      <c r="L49" s="14">
        <v>1.25</v>
      </c>
      <c r="M49" s="14" t="s">
        <v>170</v>
      </c>
      <c r="N49" s="14">
        <v>8</v>
      </c>
      <c r="O49" s="14">
        <f t="shared" si="6"/>
        <v>173</v>
      </c>
      <c r="P49" s="14">
        <v>165</v>
      </c>
      <c r="Q49" s="14">
        <v>48</v>
      </c>
      <c r="S49" s="26" t="s">
        <v>387</v>
      </c>
      <c r="T49" s="16" t="s">
        <v>394</v>
      </c>
      <c r="U49" s="25" t="s">
        <v>393</v>
      </c>
      <c r="V49" s="29">
        <v>20</v>
      </c>
      <c r="W49" s="14">
        <v>13</v>
      </c>
      <c r="X49" s="14" t="b">
        <v>1</v>
      </c>
      <c r="Z49" s="14">
        <v>16</v>
      </c>
      <c r="AA49" s="14">
        <v>2</v>
      </c>
      <c r="AB49" s="14">
        <v>5</v>
      </c>
      <c r="AC49" s="14" t="s">
        <v>169</v>
      </c>
      <c r="AD49" s="14">
        <v>0.01</v>
      </c>
      <c r="AE49" s="14">
        <v>300</v>
      </c>
    </row>
    <row r="50" spans="2:31" x14ac:dyDescent="0.25">
      <c r="B50" t="s">
        <v>234</v>
      </c>
      <c r="C50" s="14">
        <v>10</v>
      </c>
      <c r="D50" t="str">
        <f t="shared" si="4"/>
        <v>co2_sample10</v>
      </c>
      <c r="E50" s="14" t="s">
        <v>63</v>
      </c>
      <c r="F50" s="14">
        <f t="shared" si="5"/>
        <v>4900</v>
      </c>
      <c r="G50" s="14">
        <v>0</v>
      </c>
      <c r="H50" s="14">
        <v>0</v>
      </c>
      <c r="I50" s="14">
        <v>90</v>
      </c>
      <c r="J50" t="b">
        <v>1</v>
      </c>
      <c r="K50" s="14">
        <v>1.1000000000000001</v>
      </c>
      <c r="L50" s="14">
        <v>1.25</v>
      </c>
      <c r="M50" s="14" t="s">
        <v>170</v>
      </c>
      <c r="N50" s="14">
        <v>8</v>
      </c>
      <c r="O50" s="14">
        <f t="shared" si="6"/>
        <v>169</v>
      </c>
      <c r="P50" s="14">
        <v>161</v>
      </c>
      <c r="Q50" s="14">
        <v>49</v>
      </c>
      <c r="S50" s="26" t="s">
        <v>387</v>
      </c>
      <c r="T50" s="16" t="s">
        <v>394</v>
      </c>
      <c r="U50" s="25" t="s">
        <v>393</v>
      </c>
      <c r="V50" s="29">
        <v>20</v>
      </c>
      <c r="W50" s="14">
        <v>13</v>
      </c>
      <c r="X50" s="14" t="b">
        <v>1</v>
      </c>
      <c r="Z50" s="14">
        <v>16</v>
      </c>
      <c r="AA50" s="14">
        <v>2</v>
      </c>
      <c r="AB50" s="14">
        <v>5</v>
      </c>
      <c r="AC50" s="14" t="s">
        <v>168</v>
      </c>
      <c r="AD50" s="14">
        <v>0.01</v>
      </c>
      <c r="AE50" s="14">
        <v>300</v>
      </c>
    </row>
    <row r="51" spans="2:31" x14ac:dyDescent="0.25">
      <c r="B51" t="s">
        <v>338</v>
      </c>
      <c r="C51" s="14" t="s">
        <v>35</v>
      </c>
      <c r="D51" t="str">
        <f t="shared" si="4"/>
        <v>co2_sample10B</v>
      </c>
      <c r="E51" s="16" t="s">
        <v>68</v>
      </c>
      <c r="F51" s="14">
        <f t="shared" si="5"/>
        <v>5000</v>
      </c>
      <c r="G51" s="14">
        <v>0</v>
      </c>
      <c r="H51" s="14">
        <v>0</v>
      </c>
      <c r="I51" s="14">
        <v>-87</v>
      </c>
      <c r="J51" t="b">
        <v>0</v>
      </c>
      <c r="K51" s="14">
        <v>1.1000000000000001</v>
      </c>
      <c r="L51" s="14">
        <v>1.25</v>
      </c>
      <c r="M51" s="14" t="s">
        <v>170</v>
      </c>
      <c r="N51" s="14">
        <v>8</v>
      </c>
      <c r="O51" s="14">
        <f t="shared" si="6"/>
        <v>174</v>
      </c>
      <c r="P51" s="14">
        <v>166</v>
      </c>
      <c r="Q51" s="14">
        <v>50</v>
      </c>
      <c r="S51" s="26" t="s">
        <v>387</v>
      </c>
      <c r="T51" s="16" t="s">
        <v>394</v>
      </c>
      <c r="U51" s="25" t="s">
        <v>393</v>
      </c>
      <c r="V51" s="29">
        <v>20</v>
      </c>
      <c r="W51" s="14">
        <v>13</v>
      </c>
      <c r="X51" s="14" t="b">
        <v>1</v>
      </c>
      <c r="Z51" s="14">
        <v>16</v>
      </c>
      <c r="AA51" s="14">
        <v>2</v>
      </c>
      <c r="AB51" s="14">
        <v>5</v>
      </c>
      <c r="AC51" s="14" t="s">
        <v>169</v>
      </c>
      <c r="AD51" s="14">
        <v>0.01</v>
      </c>
      <c r="AE51" s="14">
        <v>300</v>
      </c>
    </row>
    <row r="52" spans="2:31" x14ac:dyDescent="0.25">
      <c r="B52" t="s">
        <v>241</v>
      </c>
      <c r="C52" s="14">
        <v>6</v>
      </c>
      <c r="D52" t="str">
        <f t="shared" si="4"/>
        <v>co2_sample6</v>
      </c>
      <c r="E52" s="14" t="s">
        <v>59</v>
      </c>
      <c r="F52" s="14">
        <f t="shared" si="5"/>
        <v>5100</v>
      </c>
      <c r="G52" s="14">
        <v>0</v>
      </c>
      <c r="H52" s="14">
        <v>0</v>
      </c>
      <c r="I52" s="14">
        <v>82</v>
      </c>
      <c r="J52" t="b">
        <v>0</v>
      </c>
      <c r="K52" s="14">
        <v>1.1000000000000001</v>
      </c>
      <c r="L52" s="14">
        <v>1.25</v>
      </c>
      <c r="M52" s="14" t="s">
        <v>170</v>
      </c>
      <c r="N52" s="14">
        <v>8</v>
      </c>
      <c r="O52" s="14">
        <f t="shared" si="6"/>
        <v>193</v>
      </c>
      <c r="P52" s="14">
        <v>185</v>
      </c>
      <c r="Q52" s="14">
        <v>51</v>
      </c>
      <c r="S52" s="26" t="s">
        <v>387</v>
      </c>
      <c r="T52" s="16" t="s">
        <v>394</v>
      </c>
      <c r="U52" s="25" t="s">
        <v>393</v>
      </c>
      <c r="V52" s="29">
        <v>20</v>
      </c>
      <c r="W52" s="14">
        <v>13</v>
      </c>
      <c r="X52" s="14" t="b">
        <v>1</v>
      </c>
      <c r="Z52" s="14">
        <v>16</v>
      </c>
      <c r="AA52" s="14">
        <v>2</v>
      </c>
      <c r="AB52" s="14">
        <v>5</v>
      </c>
      <c r="AC52" s="14" t="s">
        <v>168</v>
      </c>
      <c r="AD52" s="14">
        <v>0.01</v>
      </c>
      <c r="AE52" s="14">
        <v>300</v>
      </c>
    </row>
    <row r="53" spans="2:31" x14ac:dyDescent="0.25">
      <c r="B53" t="s">
        <v>366</v>
      </c>
      <c r="C53" s="14" t="s">
        <v>40</v>
      </c>
      <c r="D53" t="str">
        <f t="shared" si="4"/>
        <v>co2_sample6B</v>
      </c>
      <c r="E53" s="14" t="s">
        <v>64</v>
      </c>
      <c r="F53" s="14">
        <f t="shared" si="5"/>
        <v>5200</v>
      </c>
      <c r="G53" s="14">
        <v>0</v>
      </c>
      <c r="H53" s="14">
        <v>0</v>
      </c>
      <c r="I53" s="14">
        <v>-93</v>
      </c>
      <c r="J53" t="b">
        <v>0</v>
      </c>
      <c r="K53" s="14">
        <v>1.1000000000000001</v>
      </c>
      <c r="L53" s="14">
        <v>1.4</v>
      </c>
      <c r="M53" s="14" t="s">
        <v>170</v>
      </c>
      <c r="N53" s="14">
        <v>8</v>
      </c>
      <c r="O53" s="14">
        <f t="shared" si="6"/>
        <v>182</v>
      </c>
      <c r="P53" s="14">
        <v>174</v>
      </c>
      <c r="Q53" s="18">
        <v>52</v>
      </c>
      <c r="S53" s="26" t="s">
        <v>387</v>
      </c>
      <c r="T53" s="16" t="s">
        <v>394</v>
      </c>
      <c r="U53" s="25" t="s">
        <v>393</v>
      </c>
      <c r="V53" s="29">
        <v>20</v>
      </c>
      <c r="W53" s="14">
        <v>13</v>
      </c>
      <c r="X53" s="14" t="b">
        <v>1</v>
      </c>
      <c r="Z53" s="14">
        <v>16</v>
      </c>
      <c r="AA53" s="14">
        <v>2</v>
      </c>
      <c r="AB53" s="14">
        <v>5</v>
      </c>
      <c r="AC53" s="14" t="s">
        <v>169</v>
      </c>
      <c r="AD53" s="14">
        <v>0.01</v>
      </c>
      <c r="AE53" s="14">
        <v>300</v>
      </c>
    </row>
    <row r="54" spans="2:31" x14ac:dyDescent="0.25">
      <c r="B54" t="s">
        <v>246</v>
      </c>
      <c r="C54" s="14">
        <v>7</v>
      </c>
      <c r="D54" t="str">
        <f t="shared" si="4"/>
        <v>co2_sample7</v>
      </c>
      <c r="E54" s="14" t="s">
        <v>60</v>
      </c>
      <c r="F54" s="14">
        <f t="shared" si="5"/>
        <v>5300</v>
      </c>
      <c r="G54" s="14">
        <v>0</v>
      </c>
      <c r="H54" s="14">
        <v>0</v>
      </c>
      <c r="I54" s="14">
        <v>-70</v>
      </c>
      <c r="J54" t="b">
        <v>0</v>
      </c>
      <c r="K54" s="14">
        <v>1.1000000000000001</v>
      </c>
      <c r="L54" s="14">
        <v>1.2</v>
      </c>
      <c r="M54" s="14" t="s">
        <v>170</v>
      </c>
      <c r="N54" s="14">
        <v>8</v>
      </c>
      <c r="O54" s="14">
        <f t="shared" si="6"/>
        <v>208</v>
      </c>
      <c r="P54" s="14">
        <v>200</v>
      </c>
      <c r="Q54" s="14">
        <v>53</v>
      </c>
      <c r="S54" s="26" t="s">
        <v>387</v>
      </c>
      <c r="T54" s="16" t="s">
        <v>394</v>
      </c>
      <c r="U54" s="25" t="s">
        <v>393</v>
      </c>
      <c r="V54" s="29">
        <v>20</v>
      </c>
      <c r="W54" s="14">
        <v>13</v>
      </c>
      <c r="X54" s="14" t="b">
        <v>1</v>
      </c>
      <c r="Z54" s="14">
        <v>16</v>
      </c>
      <c r="AA54" s="14">
        <v>2</v>
      </c>
      <c r="AB54" s="14">
        <v>5</v>
      </c>
      <c r="AC54" s="14" t="s">
        <v>168</v>
      </c>
      <c r="AD54" s="14">
        <v>0.01</v>
      </c>
      <c r="AE54" s="14">
        <v>300</v>
      </c>
    </row>
    <row r="55" spans="2:31" x14ac:dyDescent="0.25">
      <c r="B55" t="s">
        <v>347</v>
      </c>
      <c r="C55" s="14" t="s">
        <v>45</v>
      </c>
      <c r="D55" t="str">
        <f t="shared" si="4"/>
        <v>co2_sample7B</v>
      </c>
      <c r="E55" s="14" t="s">
        <v>65</v>
      </c>
      <c r="F55" s="14">
        <f t="shared" si="5"/>
        <v>5400</v>
      </c>
      <c r="G55" s="14">
        <v>0</v>
      </c>
      <c r="H55" s="14">
        <v>0</v>
      </c>
      <c r="I55" s="14">
        <v>0</v>
      </c>
      <c r="J55" t="b">
        <v>0</v>
      </c>
      <c r="K55" s="14">
        <v>1.1000000000000001</v>
      </c>
      <c r="L55" s="14">
        <v>1.4</v>
      </c>
      <c r="M55" s="14" t="s">
        <v>170</v>
      </c>
      <c r="N55" s="14">
        <v>8</v>
      </c>
      <c r="O55" s="14">
        <f t="shared" si="6"/>
        <v>176</v>
      </c>
      <c r="P55" s="14">
        <v>168</v>
      </c>
      <c r="Q55" s="14">
        <v>54</v>
      </c>
      <c r="S55" s="26" t="s">
        <v>387</v>
      </c>
      <c r="T55" s="16" t="s">
        <v>394</v>
      </c>
      <c r="U55" s="25" t="s">
        <v>393</v>
      </c>
      <c r="V55" s="29">
        <v>20</v>
      </c>
      <c r="W55" s="14">
        <v>13</v>
      </c>
      <c r="X55" s="14" t="b">
        <v>1</v>
      </c>
      <c r="Z55" s="14">
        <v>16</v>
      </c>
      <c r="AA55" s="14">
        <v>2</v>
      </c>
      <c r="AB55" s="14">
        <v>5</v>
      </c>
      <c r="AC55" s="14" t="s">
        <v>169</v>
      </c>
      <c r="AD55" s="14">
        <v>0.01</v>
      </c>
      <c r="AE55" s="14">
        <v>300</v>
      </c>
    </row>
    <row r="56" spans="2:31" x14ac:dyDescent="0.25">
      <c r="B56" t="s">
        <v>249</v>
      </c>
      <c r="C56" s="14">
        <v>8</v>
      </c>
      <c r="D56" t="str">
        <f t="shared" si="4"/>
        <v>co2_sample8</v>
      </c>
      <c r="E56" s="14" t="s">
        <v>61</v>
      </c>
      <c r="F56" s="14">
        <f t="shared" si="5"/>
        <v>5500</v>
      </c>
      <c r="G56" s="14">
        <v>0</v>
      </c>
      <c r="H56" s="14">
        <v>0</v>
      </c>
      <c r="I56" s="14">
        <v>110</v>
      </c>
      <c r="J56" t="b">
        <v>0</v>
      </c>
      <c r="K56" s="14">
        <v>1.1000000000000001</v>
      </c>
      <c r="L56" s="14">
        <v>1.4</v>
      </c>
      <c r="M56" s="14" t="s">
        <v>170</v>
      </c>
      <c r="N56" s="14">
        <v>8</v>
      </c>
      <c r="O56" s="14">
        <f t="shared" si="6"/>
        <v>208</v>
      </c>
      <c r="P56" s="14">
        <v>200</v>
      </c>
      <c r="Q56" s="14">
        <v>55</v>
      </c>
      <c r="S56" s="26" t="s">
        <v>387</v>
      </c>
      <c r="T56" s="16" t="s">
        <v>394</v>
      </c>
      <c r="U56" s="25" t="s">
        <v>393</v>
      </c>
      <c r="V56" s="29">
        <v>20</v>
      </c>
      <c r="W56" s="14">
        <v>13</v>
      </c>
      <c r="X56" s="14" t="b">
        <v>1</v>
      </c>
      <c r="Z56" s="14">
        <v>64</v>
      </c>
      <c r="AA56" s="14">
        <v>5</v>
      </c>
      <c r="AB56" s="14">
        <v>5</v>
      </c>
      <c r="AC56" s="14" t="s">
        <v>168</v>
      </c>
      <c r="AD56" s="14">
        <v>0.01</v>
      </c>
      <c r="AE56" s="14">
        <v>300</v>
      </c>
    </row>
    <row r="57" spans="2:31" x14ac:dyDescent="0.25">
      <c r="B57" t="s">
        <v>306</v>
      </c>
      <c r="C57" s="14" t="s">
        <v>21</v>
      </c>
      <c r="D57" t="str">
        <f t="shared" si="4"/>
        <v>co2_sample8B</v>
      </c>
      <c r="E57" s="14" t="s">
        <v>66</v>
      </c>
      <c r="F57" s="14">
        <f t="shared" si="5"/>
        <v>5600</v>
      </c>
      <c r="G57" s="14">
        <v>0</v>
      </c>
      <c r="H57" s="14">
        <v>0</v>
      </c>
      <c r="I57" s="14">
        <v>2</v>
      </c>
      <c r="J57" t="b">
        <v>0</v>
      </c>
      <c r="K57" s="14">
        <v>1.1000000000000001</v>
      </c>
      <c r="L57" s="14">
        <v>1.4</v>
      </c>
      <c r="M57" s="14" t="s">
        <v>170</v>
      </c>
      <c r="N57" s="14">
        <v>8</v>
      </c>
      <c r="O57" s="14">
        <f t="shared" si="6"/>
        <v>186</v>
      </c>
      <c r="P57" s="14">
        <v>178</v>
      </c>
      <c r="Q57" s="14">
        <v>56</v>
      </c>
      <c r="S57" s="26" t="s">
        <v>387</v>
      </c>
      <c r="T57" s="16" t="s">
        <v>394</v>
      </c>
      <c r="U57" s="25" t="s">
        <v>393</v>
      </c>
      <c r="V57" s="29">
        <v>20</v>
      </c>
      <c r="W57" s="14">
        <v>13</v>
      </c>
      <c r="X57" s="14" t="b">
        <v>1</v>
      </c>
      <c r="Z57" s="14">
        <v>16</v>
      </c>
      <c r="AA57" s="14">
        <v>5</v>
      </c>
      <c r="AB57" s="14">
        <v>5</v>
      </c>
      <c r="AC57" s="14" t="s">
        <v>169</v>
      </c>
      <c r="AD57" s="14">
        <v>0.01</v>
      </c>
      <c r="AE57" s="14">
        <v>300</v>
      </c>
    </row>
    <row r="58" spans="2:31" x14ac:dyDescent="0.25">
      <c r="B58" t="s">
        <v>359</v>
      </c>
      <c r="C58" s="14">
        <v>9</v>
      </c>
      <c r="D58" t="str">
        <f t="shared" si="4"/>
        <v>co2_sample9</v>
      </c>
      <c r="E58" s="14" t="s">
        <v>62</v>
      </c>
      <c r="F58" s="14">
        <f t="shared" si="5"/>
        <v>5700</v>
      </c>
      <c r="G58" s="14">
        <v>0</v>
      </c>
      <c r="H58" s="14">
        <v>0</v>
      </c>
      <c r="I58" s="14">
        <v>90</v>
      </c>
      <c r="J58" t="b">
        <v>0</v>
      </c>
      <c r="K58" s="14">
        <v>1.1000000000000001</v>
      </c>
      <c r="L58" s="14">
        <v>1.4</v>
      </c>
      <c r="M58" s="14" t="s">
        <v>170</v>
      </c>
      <c r="N58" s="14">
        <v>8</v>
      </c>
      <c r="O58" s="14">
        <f t="shared" si="6"/>
        <v>191</v>
      </c>
      <c r="P58" s="14">
        <v>183</v>
      </c>
      <c r="Q58" s="14">
        <v>57</v>
      </c>
      <c r="S58" s="26" t="s">
        <v>387</v>
      </c>
      <c r="T58" s="16" t="s">
        <v>394</v>
      </c>
      <c r="U58" s="25" t="s">
        <v>393</v>
      </c>
      <c r="V58" s="29">
        <v>20</v>
      </c>
      <c r="W58" s="14">
        <v>13</v>
      </c>
      <c r="X58" s="14" t="b">
        <v>1</v>
      </c>
      <c r="Z58" s="14">
        <v>16</v>
      </c>
      <c r="AA58" s="14">
        <v>2</v>
      </c>
      <c r="AB58" s="14">
        <v>5</v>
      </c>
      <c r="AC58" s="14" t="s">
        <v>168</v>
      </c>
      <c r="AD58" s="14">
        <v>0.01</v>
      </c>
      <c r="AE58" s="14">
        <v>300</v>
      </c>
    </row>
    <row r="59" spans="2:31" x14ac:dyDescent="0.25">
      <c r="B59" t="s">
        <v>243</v>
      </c>
      <c r="C59" s="14" t="s">
        <v>27</v>
      </c>
      <c r="D59" t="str">
        <f t="shared" si="4"/>
        <v>co2_sample9B</v>
      </c>
      <c r="E59" s="14" t="s">
        <v>67</v>
      </c>
      <c r="F59" s="14">
        <f t="shared" si="5"/>
        <v>5800</v>
      </c>
      <c r="G59" s="14">
        <v>0</v>
      </c>
      <c r="H59" s="14">
        <v>0</v>
      </c>
      <c r="I59" s="14">
        <v>85</v>
      </c>
      <c r="J59" t="b">
        <v>0</v>
      </c>
      <c r="K59" s="14">
        <v>1.1000000000000001</v>
      </c>
      <c r="L59" s="14">
        <v>1.4</v>
      </c>
      <c r="M59" s="14" t="s">
        <v>170</v>
      </c>
      <c r="N59" s="14">
        <v>8</v>
      </c>
      <c r="O59" s="14">
        <f t="shared" si="6"/>
        <v>200</v>
      </c>
      <c r="P59" s="14">
        <v>192</v>
      </c>
      <c r="Q59" s="14">
        <v>58</v>
      </c>
      <c r="S59" s="26" t="s">
        <v>387</v>
      </c>
      <c r="T59" s="16" t="s">
        <v>394</v>
      </c>
      <c r="U59" s="25" t="s">
        <v>393</v>
      </c>
      <c r="V59" s="29">
        <v>20</v>
      </c>
      <c r="W59" s="14">
        <v>13</v>
      </c>
      <c r="X59" s="14" t="b">
        <v>1</v>
      </c>
      <c r="Z59" s="14">
        <v>32</v>
      </c>
      <c r="AA59" s="14">
        <v>5</v>
      </c>
      <c r="AB59" s="14">
        <v>5</v>
      </c>
      <c r="AC59" s="14" t="s">
        <v>169</v>
      </c>
      <c r="AD59" s="14">
        <v>0.01</v>
      </c>
      <c r="AE59" s="14">
        <v>300</v>
      </c>
    </row>
    <row r="60" spans="2:31" x14ac:dyDescent="0.25">
      <c r="B60" t="s">
        <v>233</v>
      </c>
      <c r="C60" s="14">
        <v>10</v>
      </c>
      <c r="D60" t="str">
        <f t="shared" si="4"/>
        <v>co2_sample10</v>
      </c>
      <c r="E60" s="14" t="s">
        <v>63</v>
      </c>
      <c r="F60" s="14">
        <f t="shared" si="5"/>
        <v>5900</v>
      </c>
      <c r="G60" s="14">
        <v>0</v>
      </c>
      <c r="H60" s="14">
        <v>0</v>
      </c>
      <c r="I60" s="14">
        <v>187</v>
      </c>
      <c r="J60" t="b">
        <v>1</v>
      </c>
      <c r="K60" s="14">
        <v>1.1000000000000001</v>
      </c>
      <c r="L60" s="14">
        <v>1.4</v>
      </c>
      <c r="M60" s="14" t="s">
        <v>170</v>
      </c>
      <c r="N60" s="14">
        <v>8</v>
      </c>
      <c r="O60" s="14">
        <f t="shared" si="6"/>
        <v>202</v>
      </c>
      <c r="P60" s="14">
        <v>194</v>
      </c>
      <c r="Q60" s="14">
        <v>59</v>
      </c>
      <c r="S60" s="26" t="s">
        <v>387</v>
      </c>
      <c r="T60" s="16" t="s">
        <v>394</v>
      </c>
      <c r="U60" s="25" t="s">
        <v>393</v>
      </c>
      <c r="V60" s="29">
        <v>20</v>
      </c>
      <c r="W60" s="14">
        <v>13</v>
      </c>
      <c r="X60" s="14" t="b">
        <v>1</v>
      </c>
      <c r="Z60" s="14">
        <v>32</v>
      </c>
      <c r="AA60" s="14">
        <v>5</v>
      </c>
      <c r="AB60" s="14">
        <v>5</v>
      </c>
      <c r="AC60" s="14" t="s">
        <v>168</v>
      </c>
      <c r="AD60" s="14">
        <v>0.01</v>
      </c>
      <c r="AE60" s="14">
        <v>300</v>
      </c>
    </row>
    <row r="61" spans="2:31" x14ac:dyDescent="0.25">
      <c r="B61" t="s">
        <v>339</v>
      </c>
      <c r="C61" s="14" t="s">
        <v>35</v>
      </c>
      <c r="D61" t="str">
        <f t="shared" si="4"/>
        <v>co2_sample10B</v>
      </c>
      <c r="E61" s="16" t="s">
        <v>68</v>
      </c>
      <c r="F61" s="14">
        <f t="shared" si="5"/>
        <v>6000</v>
      </c>
      <c r="G61" s="14">
        <v>0</v>
      </c>
      <c r="H61" s="14">
        <v>0</v>
      </c>
      <c r="I61" s="14">
        <v>183</v>
      </c>
      <c r="J61" t="b">
        <v>0</v>
      </c>
      <c r="K61" s="14">
        <v>1.1000000000000001</v>
      </c>
      <c r="L61" s="14">
        <v>1.4</v>
      </c>
      <c r="M61" s="14" t="s">
        <v>170</v>
      </c>
      <c r="N61" s="14">
        <v>8</v>
      </c>
      <c r="O61" s="14">
        <f t="shared" si="6"/>
        <v>194</v>
      </c>
      <c r="P61" s="14">
        <v>186</v>
      </c>
      <c r="Q61" s="14">
        <v>60</v>
      </c>
      <c r="R61" s="14">
        <v>207</v>
      </c>
      <c r="S61" s="26" t="s">
        <v>387</v>
      </c>
      <c r="T61" s="16" t="s">
        <v>394</v>
      </c>
      <c r="U61" s="25" t="s">
        <v>393</v>
      </c>
      <c r="V61" s="29">
        <v>20</v>
      </c>
      <c r="W61" s="14">
        <v>13</v>
      </c>
      <c r="X61" s="14" t="b">
        <v>1</v>
      </c>
      <c r="Z61" s="14">
        <v>32</v>
      </c>
      <c r="AA61" s="14">
        <v>5</v>
      </c>
      <c r="AB61" s="14">
        <v>5</v>
      </c>
      <c r="AC61" s="14" t="s">
        <v>169</v>
      </c>
      <c r="AD61" s="14">
        <v>0.01</v>
      </c>
      <c r="AE61" s="14">
        <v>300</v>
      </c>
    </row>
    <row r="62" spans="2:31" x14ac:dyDescent="0.25">
      <c r="B62" t="s">
        <v>240</v>
      </c>
      <c r="C62" s="14">
        <v>6</v>
      </c>
      <c r="D62" t="str">
        <f t="shared" si="4"/>
        <v>co2_sample6</v>
      </c>
      <c r="E62" s="14" t="s">
        <v>59</v>
      </c>
      <c r="F62" s="14">
        <f t="shared" si="5"/>
        <v>6100</v>
      </c>
      <c r="G62" s="14">
        <v>0</v>
      </c>
      <c r="H62" s="14">
        <v>0</v>
      </c>
      <c r="I62" s="14">
        <v>173</v>
      </c>
      <c r="J62" t="b">
        <v>0</v>
      </c>
      <c r="K62" s="14">
        <v>1.1000000000000001</v>
      </c>
      <c r="L62" s="14">
        <v>1.3</v>
      </c>
      <c r="M62" s="14" t="s">
        <v>170</v>
      </c>
      <c r="N62" s="14">
        <v>8</v>
      </c>
      <c r="O62" s="14">
        <f t="shared" si="6"/>
        <v>210</v>
      </c>
      <c r="P62" s="14">
        <v>202</v>
      </c>
      <c r="Q62" s="14">
        <v>61</v>
      </c>
      <c r="S62" s="26" t="s">
        <v>387</v>
      </c>
      <c r="T62" s="16" t="s">
        <v>394</v>
      </c>
      <c r="U62" s="25" t="s">
        <v>393</v>
      </c>
      <c r="V62" s="29">
        <v>20</v>
      </c>
      <c r="W62" s="14">
        <v>13</v>
      </c>
      <c r="X62" s="14" t="b">
        <v>1</v>
      </c>
      <c r="Z62" s="14">
        <v>32</v>
      </c>
      <c r="AA62" s="14">
        <v>5</v>
      </c>
      <c r="AB62" s="14">
        <v>5</v>
      </c>
      <c r="AC62" s="14" t="s">
        <v>168</v>
      </c>
      <c r="AD62" s="14">
        <v>0.01</v>
      </c>
      <c r="AE62" s="14">
        <v>300</v>
      </c>
    </row>
    <row r="63" spans="2:31" x14ac:dyDescent="0.25">
      <c r="B63" t="s">
        <v>365</v>
      </c>
      <c r="C63" s="14" t="s">
        <v>40</v>
      </c>
      <c r="D63" t="str">
        <f t="shared" si="4"/>
        <v>co2_sample6B</v>
      </c>
      <c r="E63" s="14" t="s">
        <v>64</v>
      </c>
      <c r="F63" s="14">
        <f t="shared" si="5"/>
        <v>6200</v>
      </c>
      <c r="G63" s="14">
        <v>0</v>
      </c>
      <c r="H63" s="14">
        <v>0</v>
      </c>
      <c r="I63" s="14">
        <v>178</v>
      </c>
      <c r="J63" t="b">
        <v>0</v>
      </c>
      <c r="K63" s="14">
        <v>1.1000000000000001</v>
      </c>
      <c r="L63" s="14">
        <v>1.4</v>
      </c>
      <c r="M63" s="14" t="s">
        <v>170</v>
      </c>
      <c r="N63" s="14">
        <v>8</v>
      </c>
      <c r="O63" s="14">
        <f t="shared" si="6"/>
        <v>198</v>
      </c>
      <c r="P63" s="14">
        <v>190</v>
      </c>
      <c r="Q63" s="18">
        <v>62</v>
      </c>
      <c r="S63" s="26" t="s">
        <v>387</v>
      </c>
      <c r="T63" s="16" t="s">
        <v>394</v>
      </c>
      <c r="U63" s="25" t="s">
        <v>393</v>
      </c>
      <c r="V63" s="29">
        <v>20</v>
      </c>
      <c r="W63" s="14">
        <v>13</v>
      </c>
      <c r="X63" s="14" t="b">
        <v>1</v>
      </c>
      <c r="Z63" s="14">
        <v>32</v>
      </c>
      <c r="AA63" s="14">
        <v>5</v>
      </c>
      <c r="AB63" s="14">
        <v>5</v>
      </c>
      <c r="AC63" s="14" t="s">
        <v>169</v>
      </c>
      <c r="AD63" s="14">
        <v>0.01</v>
      </c>
      <c r="AE63" s="14">
        <v>300</v>
      </c>
    </row>
    <row r="64" spans="2:31" x14ac:dyDescent="0.25">
      <c r="B64" t="s">
        <v>245</v>
      </c>
      <c r="C64" s="14">
        <v>7</v>
      </c>
      <c r="D64" t="str">
        <f t="shared" si="4"/>
        <v>co2_sample7</v>
      </c>
      <c r="E64" s="14" t="s">
        <v>60</v>
      </c>
      <c r="F64" s="14">
        <f t="shared" si="5"/>
        <v>6300</v>
      </c>
      <c r="G64" s="14">
        <v>0</v>
      </c>
      <c r="H64" s="14">
        <v>0</v>
      </c>
      <c r="I64" s="14">
        <v>195</v>
      </c>
      <c r="J64" t="b">
        <v>0</v>
      </c>
      <c r="K64" s="14">
        <v>1.05</v>
      </c>
      <c r="L64" s="14">
        <v>1.4</v>
      </c>
      <c r="M64" s="14" t="s">
        <v>170</v>
      </c>
      <c r="N64" s="14">
        <v>8</v>
      </c>
      <c r="O64" s="14">
        <f t="shared" si="6"/>
        <v>213</v>
      </c>
      <c r="P64" s="14">
        <v>205</v>
      </c>
      <c r="Q64" s="14">
        <v>63</v>
      </c>
      <c r="S64" s="26" t="s">
        <v>387</v>
      </c>
      <c r="T64" s="16" t="s">
        <v>394</v>
      </c>
      <c r="U64" s="25" t="s">
        <v>393</v>
      </c>
      <c r="V64" s="29">
        <v>20</v>
      </c>
      <c r="W64" s="14">
        <v>13</v>
      </c>
      <c r="X64" s="14" t="b">
        <v>1</v>
      </c>
      <c r="Z64" s="14">
        <v>16</v>
      </c>
      <c r="AA64" s="14">
        <v>2</v>
      </c>
      <c r="AB64" s="14">
        <v>5</v>
      </c>
      <c r="AC64" s="14" t="s">
        <v>168</v>
      </c>
      <c r="AD64" s="14">
        <v>0.01</v>
      </c>
      <c r="AE64" s="14">
        <v>300</v>
      </c>
    </row>
    <row r="65" spans="2:31" x14ac:dyDescent="0.25">
      <c r="B65" t="s">
        <v>348</v>
      </c>
      <c r="C65" s="14" t="s">
        <v>45</v>
      </c>
      <c r="D65" t="str">
        <f t="shared" si="4"/>
        <v>co2_sample7B</v>
      </c>
      <c r="E65" s="14" t="s">
        <v>65</v>
      </c>
      <c r="F65" s="14">
        <f t="shared" si="5"/>
        <v>6400</v>
      </c>
      <c r="G65" s="14">
        <v>0</v>
      </c>
      <c r="H65" s="14">
        <v>0</v>
      </c>
      <c r="I65" s="14">
        <v>-91</v>
      </c>
      <c r="J65" t="b">
        <v>0</v>
      </c>
      <c r="K65" s="14">
        <v>1.05</v>
      </c>
      <c r="L65" s="14">
        <v>1.4</v>
      </c>
      <c r="M65" s="14" t="s">
        <v>170</v>
      </c>
      <c r="N65" s="14">
        <v>8</v>
      </c>
      <c r="O65" s="14">
        <f t="shared" si="6"/>
        <v>204</v>
      </c>
      <c r="P65" s="14">
        <v>196</v>
      </c>
      <c r="Q65" s="14">
        <v>64</v>
      </c>
      <c r="S65" s="26" t="s">
        <v>387</v>
      </c>
      <c r="T65" s="16" t="s">
        <v>394</v>
      </c>
      <c r="U65" s="25" t="s">
        <v>393</v>
      </c>
      <c r="V65" s="29">
        <v>20</v>
      </c>
      <c r="W65" s="14">
        <v>13</v>
      </c>
      <c r="X65" s="14" t="b">
        <v>1</v>
      </c>
      <c r="Z65" s="14">
        <v>16</v>
      </c>
      <c r="AA65" s="14">
        <v>2</v>
      </c>
      <c r="AB65" s="14">
        <v>5</v>
      </c>
      <c r="AC65" s="14" t="s">
        <v>169</v>
      </c>
      <c r="AD65" s="14">
        <v>0.01</v>
      </c>
      <c r="AE65" s="14">
        <v>300</v>
      </c>
    </row>
    <row r="66" spans="2:31" x14ac:dyDescent="0.25">
      <c r="B66" t="s">
        <v>248</v>
      </c>
      <c r="C66" s="14">
        <v>8</v>
      </c>
      <c r="D66" t="str">
        <f t="shared" ref="D66:D97" si="7">_xlfn.CONCAT("co2_sample",C66)</f>
        <v>co2_sample8</v>
      </c>
      <c r="E66" s="14" t="s">
        <v>61</v>
      </c>
      <c r="F66" s="14">
        <f t="shared" ref="F66:F97" si="8">Q66*100</f>
        <v>6500</v>
      </c>
      <c r="G66" s="14">
        <v>0</v>
      </c>
      <c r="H66" s="14">
        <v>0</v>
      </c>
      <c r="I66" s="14">
        <v>7</v>
      </c>
      <c r="J66" t="b">
        <v>0</v>
      </c>
      <c r="K66" s="14">
        <v>1.1000000000000001</v>
      </c>
      <c r="L66" s="14">
        <v>1.3</v>
      </c>
      <c r="M66" s="14" t="s">
        <v>170</v>
      </c>
      <c r="N66" s="14">
        <v>8</v>
      </c>
      <c r="O66" s="14">
        <f t="shared" si="6"/>
        <v>214</v>
      </c>
      <c r="P66" s="14">
        <v>206</v>
      </c>
      <c r="Q66" s="14">
        <v>65</v>
      </c>
      <c r="S66" s="26" t="s">
        <v>387</v>
      </c>
      <c r="T66" s="16" t="s">
        <v>394</v>
      </c>
      <c r="U66" s="25" t="s">
        <v>393</v>
      </c>
      <c r="V66" s="29">
        <v>20</v>
      </c>
      <c r="W66" s="14">
        <v>13</v>
      </c>
      <c r="X66" s="14" t="b">
        <v>1</v>
      </c>
      <c r="Z66" s="14">
        <v>16</v>
      </c>
      <c r="AA66" s="14">
        <v>2</v>
      </c>
      <c r="AB66" s="14">
        <v>5</v>
      </c>
      <c r="AC66" s="14" t="s">
        <v>168</v>
      </c>
      <c r="AD66" s="14">
        <v>0.01</v>
      </c>
      <c r="AE66" s="14">
        <v>300</v>
      </c>
    </row>
    <row r="67" spans="2:31" x14ac:dyDescent="0.25">
      <c r="B67" t="s">
        <v>305</v>
      </c>
      <c r="C67" s="14" t="s">
        <v>21</v>
      </c>
      <c r="D67" t="str">
        <f t="shared" si="7"/>
        <v>co2_sample8B</v>
      </c>
      <c r="E67" s="14" t="s">
        <v>66</v>
      </c>
      <c r="F67" s="14">
        <f t="shared" si="8"/>
        <v>6600</v>
      </c>
      <c r="G67" s="14">
        <v>0</v>
      </c>
      <c r="H67" s="14">
        <v>0</v>
      </c>
      <c r="I67" s="14">
        <v>-88</v>
      </c>
      <c r="J67" t="b">
        <v>0</v>
      </c>
      <c r="K67" s="14">
        <v>1.1000000000000001</v>
      </c>
      <c r="L67" s="14">
        <v>1.6</v>
      </c>
      <c r="M67" s="14" t="s">
        <v>170</v>
      </c>
      <c r="N67" s="14">
        <v>8</v>
      </c>
      <c r="O67" s="14">
        <f t="shared" si="6"/>
        <v>200</v>
      </c>
      <c r="P67" s="14">
        <v>192</v>
      </c>
      <c r="Q67" s="14">
        <v>66</v>
      </c>
      <c r="S67" s="26" t="s">
        <v>387</v>
      </c>
      <c r="T67" s="16" t="s">
        <v>394</v>
      </c>
      <c r="U67" s="25" t="s">
        <v>393</v>
      </c>
      <c r="V67" s="29">
        <v>20</v>
      </c>
      <c r="W67" s="14">
        <v>13</v>
      </c>
      <c r="X67" s="14" t="b">
        <v>1</v>
      </c>
      <c r="Z67" s="14">
        <v>16</v>
      </c>
      <c r="AA67" s="14">
        <v>2</v>
      </c>
      <c r="AB67" s="14">
        <v>5</v>
      </c>
      <c r="AC67" s="14" t="s">
        <v>169</v>
      </c>
      <c r="AD67" s="14">
        <v>0.01</v>
      </c>
      <c r="AE67" s="14">
        <v>300</v>
      </c>
    </row>
    <row r="68" spans="2:31" x14ac:dyDescent="0.25">
      <c r="B68" t="s">
        <v>358</v>
      </c>
      <c r="C68" s="14">
        <v>9</v>
      </c>
      <c r="D68" t="str">
        <f t="shared" si="7"/>
        <v>co2_sample9</v>
      </c>
      <c r="E68" s="14" t="s">
        <v>62</v>
      </c>
      <c r="F68" s="14">
        <f t="shared" si="8"/>
        <v>6700</v>
      </c>
      <c r="G68" s="14">
        <v>0</v>
      </c>
      <c r="H68" s="14">
        <v>0</v>
      </c>
      <c r="I68" s="14">
        <v>-4</v>
      </c>
      <c r="J68" t="b">
        <v>0</v>
      </c>
      <c r="K68" s="14">
        <v>1</v>
      </c>
      <c r="L68" s="14">
        <v>1.5</v>
      </c>
      <c r="M68" s="14" t="s">
        <v>170</v>
      </c>
      <c r="N68" s="14">
        <v>8</v>
      </c>
      <c r="O68" s="14">
        <f t="shared" si="6"/>
        <v>214</v>
      </c>
      <c r="P68" s="14">
        <v>206</v>
      </c>
      <c r="Q68" s="14">
        <v>67</v>
      </c>
      <c r="S68" s="26" t="s">
        <v>387</v>
      </c>
      <c r="T68" s="16" t="s">
        <v>394</v>
      </c>
      <c r="U68" s="25" t="s">
        <v>393</v>
      </c>
      <c r="V68" s="29">
        <v>20</v>
      </c>
      <c r="W68" s="14">
        <v>13</v>
      </c>
      <c r="X68" s="14" t="b">
        <v>1</v>
      </c>
      <c r="Z68" s="14">
        <v>16</v>
      </c>
      <c r="AA68" s="14">
        <v>2</v>
      </c>
      <c r="AB68" s="14">
        <v>5</v>
      </c>
      <c r="AC68" s="14" t="s">
        <v>168</v>
      </c>
      <c r="AD68" s="14">
        <v>0.01</v>
      </c>
      <c r="AE68" s="14">
        <v>300</v>
      </c>
    </row>
    <row r="69" spans="2:31" x14ac:dyDescent="0.25">
      <c r="B69" t="s">
        <v>242</v>
      </c>
      <c r="C69" s="14" t="s">
        <v>27</v>
      </c>
      <c r="D69" t="str">
        <f t="shared" si="7"/>
        <v>co2_sample9B</v>
      </c>
      <c r="E69" s="14" t="s">
        <v>67</v>
      </c>
      <c r="F69" s="14">
        <f t="shared" si="8"/>
        <v>6800</v>
      </c>
      <c r="G69" s="14">
        <v>0</v>
      </c>
      <c r="H69" s="14">
        <v>0</v>
      </c>
      <c r="I69" s="14">
        <v>1</v>
      </c>
      <c r="J69" t="b">
        <v>0</v>
      </c>
      <c r="K69" s="14">
        <v>1.05</v>
      </c>
      <c r="L69" s="14">
        <v>1.3</v>
      </c>
      <c r="M69" s="14" t="s">
        <v>170</v>
      </c>
      <c r="N69" s="14">
        <v>8</v>
      </c>
      <c r="O69" s="14">
        <f t="shared" si="6"/>
        <v>208</v>
      </c>
      <c r="P69" s="14">
        <v>200</v>
      </c>
      <c r="Q69" s="14">
        <v>68</v>
      </c>
      <c r="R69" s="14">
        <v>234</v>
      </c>
      <c r="S69" s="26" t="s">
        <v>387</v>
      </c>
      <c r="T69" s="16" t="s">
        <v>394</v>
      </c>
      <c r="U69" s="25" t="s">
        <v>393</v>
      </c>
      <c r="V69" s="29">
        <v>20</v>
      </c>
      <c r="W69" s="14">
        <v>13</v>
      </c>
      <c r="X69" s="14" t="b">
        <v>1</v>
      </c>
      <c r="Z69" s="14">
        <v>16</v>
      </c>
      <c r="AA69" s="14">
        <v>2</v>
      </c>
      <c r="AB69" s="14">
        <v>5</v>
      </c>
      <c r="AC69" s="14" t="s">
        <v>169</v>
      </c>
      <c r="AD69" s="14">
        <v>0.01</v>
      </c>
      <c r="AE69" s="14">
        <v>300</v>
      </c>
    </row>
    <row r="70" spans="2:31" x14ac:dyDescent="0.25">
      <c r="B70" t="s">
        <v>232</v>
      </c>
      <c r="C70" s="14">
        <v>10</v>
      </c>
      <c r="D70" t="str">
        <f t="shared" si="7"/>
        <v>co2_sample10</v>
      </c>
      <c r="E70" s="14" t="s">
        <v>63</v>
      </c>
      <c r="F70" s="14">
        <f t="shared" si="8"/>
        <v>6900</v>
      </c>
      <c r="G70" s="14">
        <v>0</v>
      </c>
      <c r="H70" s="14">
        <v>0</v>
      </c>
      <c r="I70" s="14">
        <v>-85</v>
      </c>
      <c r="J70" t="b">
        <v>1</v>
      </c>
      <c r="K70" s="14">
        <v>1.03</v>
      </c>
      <c r="L70" s="14">
        <v>1.4</v>
      </c>
      <c r="M70" s="14" t="s">
        <v>170</v>
      </c>
      <c r="N70" s="14">
        <v>8</v>
      </c>
      <c r="O70" s="14">
        <f t="shared" si="6"/>
        <v>216</v>
      </c>
      <c r="P70" s="14">
        <v>208</v>
      </c>
      <c r="Q70" s="14">
        <v>69</v>
      </c>
      <c r="S70" s="26" t="s">
        <v>387</v>
      </c>
      <c r="T70" s="16" t="s">
        <v>394</v>
      </c>
      <c r="U70" s="25" t="s">
        <v>393</v>
      </c>
      <c r="V70" s="29">
        <v>20</v>
      </c>
      <c r="W70" s="14">
        <v>13</v>
      </c>
      <c r="X70" s="14" t="b">
        <v>1</v>
      </c>
      <c r="Z70" s="14">
        <v>16</v>
      </c>
      <c r="AA70" s="14">
        <v>2</v>
      </c>
      <c r="AB70" s="14">
        <v>5</v>
      </c>
      <c r="AC70" s="14" t="s">
        <v>168</v>
      </c>
      <c r="AD70" s="14">
        <v>0.01</v>
      </c>
      <c r="AE70" s="14">
        <v>300</v>
      </c>
    </row>
    <row r="71" spans="2:31" x14ac:dyDescent="0.25">
      <c r="B71" t="s">
        <v>337</v>
      </c>
      <c r="C71" s="14" t="s">
        <v>35</v>
      </c>
      <c r="D71" t="str">
        <f t="shared" si="7"/>
        <v>co2_sample10B</v>
      </c>
      <c r="E71" s="16" t="s">
        <v>68</v>
      </c>
      <c r="F71" s="14">
        <f t="shared" si="8"/>
        <v>7000</v>
      </c>
      <c r="G71" s="14">
        <v>0</v>
      </c>
      <c r="H71" s="14">
        <v>0</v>
      </c>
      <c r="I71" s="14">
        <v>90</v>
      </c>
      <c r="J71" t="b">
        <v>0</v>
      </c>
      <c r="K71" s="14">
        <v>1.1000000000000001</v>
      </c>
      <c r="L71" s="14">
        <v>1.4</v>
      </c>
      <c r="M71" s="14" t="s">
        <v>170</v>
      </c>
      <c r="N71" s="14">
        <v>8</v>
      </c>
      <c r="O71" s="14">
        <f t="shared" si="6"/>
        <v>212</v>
      </c>
      <c r="P71" s="14">
        <v>204</v>
      </c>
      <c r="Q71" s="14">
        <v>70</v>
      </c>
      <c r="S71" s="26" t="s">
        <v>387</v>
      </c>
      <c r="T71" s="16" t="s">
        <v>394</v>
      </c>
      <c r="U71" s="25" t="s">
        <v>393</v>
      </c>
      <c r="V71" s="29">
        <v>20</v>
      </c>
      <c r="W71" s="14">
        <v>13</v>
      </c>
      <c r="X71" s="14" t="b">
        <v>1</v>
      </c>
      <c r="Z71" s="14">
        <v>16</v>
      </c>
      <c r="AA71" s="14">
        <v>2</v>
      </c>
      <c r="AB71" s="14">
        <v>5</v>
      </c>
      <c r="AC71" s="14" t="s">
        <v>169</v>
      </c>
      <c r="AD71" s="14">
        <v>0.01</v>
      </c>
      <c r="AE71" s="14">
        <v>300</v>
      </c>
    </row>
    <row r="72" spans="2:31" x14ac:dyDescent="0.25">
      <c r="B72" t="s">
        <v>302</v>
      </c>
      <c r="C72" s="14">
        <v>11</v>
      </c>
      <c r="D72" t="str">
        <f t="shared" si="7"/>
        <v>co2_sample11</v>
      </c>
      <c r="E72" s="14" t="s">
        <v>69</v>
      </c>
      <c r="F72" s="14">
        <f t="shared" si="8"/>
        <v>7100</v>
      </c>
      <c r="G72" s="14">
        <v>0</v>
      </c>
      <c r="H72" s="14">
        <v>0</v>
      </c>
      <c r="I72" s="14">
        <v>-85</v>
      </c>
      <c r="J72" t="b">
        <v>0</v>
      </c>
      <c r="K72" s="14">
        <v>1.02</v>
      </c>
      <c r="L72" s="14">
        <v>1.4</v>
      </c>
      <c r="M72" s="14" t="s">
        <v>170</v>
      </c>
      <c r="N72" s="14">
        <v>8</v>
      </c>
      <c r="O72" s="14">
        <f t="shared" si="6"/>
        <v>220</v>
      </c>
      <c r="P72" s="14">
        <v>212</v>
      </c>
      <c r="Q72" s="14">
        <v>71</v>
      </c>
      <c r="S72" s="26" t="s">
        <v>387</v>
      </c>
      <c r="T72" s="16" t="s">
        <v>394</v>
      </c>
      <c r="U72" s="25" t="s">
        <v>393</v>
      </c>
      <c r="V72" s="29">
        <v>20</v>
      </c>
      <c r="W72" s="14">
        <v>13</v>
      </c>
      <c r="X72" s="14" t="b">
        <v>1</v>
      </c>
      <c r="Z72" s="14">
        <v>16</v>
      </c>
      <c r="AA72" s="14">
        <v>2</v>
      </c>
      <c r="AB72" s="14">
        <v>5</v>
      </c>
      <c r="AC72" s="14" t="s">
        <v>169</v>
      </c>
      <c r="AD72" s="14">
        <v>0.01</v>
      </c>
      <c r="AE72" s="14">
        <v>300</v>
      </c>
    </row>
    <row r="73" spans="2:31" x14ac:dyDescent="0.25">
      <c r="B73" t="s">
        <v>235</v>
      </c>
      <c r="C73" s="14" t="s">
        <v>36</v>
      </c>
      <c r="D73" t="str">
        <f t="shared" si="7"/>
        <v>co2_sample11B</v>
      </c>
      <c r="E73" s="14" t="s">
        <v>74</v>
      </c>
      <c r="F73" s="14">
        <f t="shared" si="8"/>
        <v>7200</v>
      </c>
      <c r="G73" s="14">
        <v>0</v>
      </c>
      <c r="H73" s="14">
        <v>0</v>
      </c>
      <c r="I73" s="14">
        <v>183</v>
      </c>
      <c r="J73" t="b">
        <v>0</v>
      </c>
      <c r="K73" s="14">
        <v>1.1000000000000001</v>
      </c>
      <c r="L73" s="14">
        <v>1.4</v>
      </c>
      <c r="M73" s="14" t="s">
        <v>170</v>
      </c>
      <c r="N73" s="14">
        <v>8</v>
      </c>
      <c r="O73" s="14">
        <f t="shared" si="6"/>
        <v>217</v>
      </c>
      <c r="P73" s="14">
        <v>209</v>
      </c>
      <c r="Q73" s="14">
        <v>72</v>
      </c>
      <c r="S73" s="26" t="s">
        <v>387</v>
      </c>
      <c r="T73" s="16" t="s">
        <v>394</v>
      </c>
      <c r="U73" s="25" t="s">
        <v>393</v>
      </c>
      <c r="V73" s="29">
        <v>20</v>
      </c>
      <c r="W73" s="14">
        <v>13</v>
      </c>
      <c r="X73" s="14" t="b">
        <v>1</v>
      </c>
      <c r="Z73" s="14">
        <v>16</v>
      </c>
      <c r="AA73" s="14">
        <v>2</v>
      </c>
      <c r="AB73" s="14">
        <v>5</v>
      </c>
      <c r="AC73" s="14" t="s">
        <v>169</v>
      </c>
      <c r="AD73" s="14">
        <v>0.01</v>
      </c>
      <c r="AE73" s="14">
        <v>300</v>
      </c>
    </row>
    <row r="74" spans="2:31" x14ac:dyDescent="0.25">
      <c r="B74" t="s">
        <v>304</v>
      </c>
      <c r="C74" s="14">
        <v>12</v>
      </c>
      <c r="D74" t="str">
        <f t="shared" si="7"/>
        <v>co2_sample12</v>
      </c>
      <c r="E74" s="14" t="s">
        <v>70</v>
      </c>
      <c r="F74" s="14">
        <f t="shared" si="8"/>
        <v>7300</v>
      </c>
      <c r="G74" s="14">
        <v>0</v>
      </c>
      <c r="H74" s="14">
        <v>0</v>
      </c>
      <c r="I74" s="14">
        <v>5</v>
      </c>
      <c r="J74" t="b">
        <v>0</v>
      </c>
      <c r="K74" s="14">
        <v>1.1000000000000001</v>
      </c>
      <c r="L74" s="14">
        <v>1.4</v>
      </c>
      <c r="M74" s="14" t="s">
        <v>170</v>
      </c>
      <c r="N74" s="14">
        <v>8</v>
      </c>
      <c r="O74" s="14">
        <f t="shared" si="6"/>
        <v>216</v>
      </c>
      <c r="P74" s="14">
        <v>208</v>
      </c>
      <c r="Q74" s="14">
        <v>73</v>
      </c>
      <c r="S74" s="26" t="s">
        <v>387</v>
      </c>
      <c r="T74" s="16" t="s">
        <v>394</v>
      </c>
      <c r="U74" s="25" t="s">
        <v>393</v>
      </c>
      <c r="V74" s="29">
        <v>20</v>
      </c>
      <c r="W74" s="14">
        <v>13</v>
      </c>
      <c r="X74" s="14" t="b">
        <v>1</v>
      </c>
      <c r="Z74" s="14">
        <v>16</v>
      </c>
      <c r="AA74" s="14">
        <v>2</v>
      </c>
      <c r="AB74" s="14">
        <v>5</v>
      </c>
      <c r="AC74" s="14" t="s">
        <v>168</v>
      </c>
      <c r="AD74" s="14">
        <v>0.01</v>
      </c>
      <c r="AE74" s="14">
        <v>300</v>
      </c>
    </row>
    <row r="75" spans="2:31" x14ac:dyDescent="0.25">
      <c r="B75" t="s">
        <v>238</v>
      </c>
      <c r="C75" s="14" t="s">
        <v>37</v>
      </c>
      <c r="D75" t="str">
        <f t="shared" si="7"/>
        <v>co2_sample12B</v>
      </c>
      <c r="E75" s="16" t="s">
        <v>75</v>
      </c>
      <c r="F75" s="14">
        <f t="shared" si="8"/>
        <v>7400</v>
      </c>
      <c r="G75" s="14">
        <v>0</v>
      </c>
      <c r="H75" s="14">
        <v>0</v>
      </c>
      <c r="I75" s="14">
        <v>189.5</v>
      </c>
      <c r="J75" t="b">
        <v>0</v>
      </c>
      <c r="K75" s="14">
        <v>1.1000000000000001</v>
      </c>
      <c r="L75" s="14">
        <v>1.4</v>
      </c>
      <c r="M75" s="14" t="s">
        <v>170</v>
      </c>
      <c r="N75" s="14">
        <v>8</v>
      </c>
      <c r="O75" s="14">
        <f t="shared" si="6"/>
        <v>232</v>
      </c>
      <c r="P75" s="14">
        <v>224</v>
      </c>
      <c r="Q75" s="14">
        <v>74</v>
      </c>
      <c r="R75" s="14">
        <v>248</v>
      </c>
      <c r="S75" s="26" t="s">
        <v>387</v>
      </c>
      <c r="T75" s="16" t="s">
        <v>394</v>
      </c>
      <c r="U75" s="25" t="s">
        <v>393</v>
      </c>
      <c r="V75" s="29">
        <v>20</v>
      </c>
      <c r="W75" s="14">
        <v>13</v>
      </c>
      <c r="X75" s="14" t="b">
        <v>1</v>
      </c>
      <c r="Z75" s="14">
        <v>16</v>
      </c>
      <c r="AA75" s="14">
        <v>2</v>
      </c>
      <c r="AB75" s="14">
        <v>5</v>
      </c>
      <c r="AC75" s="14" t="s">
        <v>169</v>
      </c>
      <c r="AD75" s="14">
        <v>0.01</v>
      </c>
      <c r="AE75" s="14">
        <v>300</v>
      </c>
    </row>
    <row r="76" spans="2:31" x14ac:dyDescent="0.25">
      <c r="B76" t="s">
        <v>229</v>
      </c>
      <c r="C76" s="14">
        <v>13</v>
      </c>
      <c r="D76" t="str">
        <f t="shared" si="7"/>
        <v>co2_sample13</v>
      </c>
      <c r="E76" s="14" t="s">
        <v>71</v>
      </c>
      <c r="F76" s="14">
        <f t="shared" si="8"/>
        <v>7500</v>
      </c>
      <c r="G76" s="14">
        <v>0</v>
      </c>
      <c r="H76" s="14">
        <v>0</v>
      </c>
      <c r="I76" s="14">
        <v>9.5</v>
      </c>
      <c r="J76" t="b">
        <v>0</v>
      </c>
      <c r="K76" s="14">
        <v>1.1000000000000001</v>
      </c>
      <c r="L76" s="14">
        <v>1.4</v>
      </c>
      <c r="M76" s="14" t="s">
        <v>170</v>
      </c>
      <c r="N76" s="14">
        <v>8</v>
      </c>
      <c r="O76" s="14">
        <f t="shared" ref="O76:O107" si="9">P76+N76</f>
        <v>232</v>
      </c>
      <c r="P76" s="14">
        <v>224</v>
      </c>
      <c r="Q76" s="14">
        <v>75</v>
      </c>
      <c r="S76" s="26" t="s">
        <v>387</v>
      </c>
      <c r="T76" s="16" t="s">
        <v>394</v>
      </c>
      <c r="U76" s="25" t="s">
        <v>393</v>
      </c>
      <c r="V76" s="29">
        <v>20</v>
      </c>
      <c r="W76" s="14">
        <v>13</v>
      </c>
      <c r="X76" s="14" t="b">
        <v>1</v>
      </c>
      <c r="Z76" s="14">
        <v>16</v>
      </c>
      <c r="AA76" s="14">
        <v>2</v>
      </c>
      <c r="AB76" s="14">
        <v>5</v>
      </c>
      <c r="AC76" s="14" t="s">
        <v>168</v>
      </c>
      <c r="AD76" s="14">
        <v>0.01</v>
      </c>
      <c r="AE76" s="14">
        <v>300</v>
      </c>
    </row>
    <row r="77" spans="2:31" x14ac:dyDescent="0.25">
      <c r="B77" t="s">
        <v>354</v>
      </c>
      <c r="C77" s="14" t="s">
        <v>46</v>
      </c>
      <c r="D77" t="str">
        <f t="shared" si="7"/>
        <v>co2_sample13B</v>
      </c>
      <c r="E77" s="14" t="s">
        <v>76</v>
      </c>
      <c r="F77" s="14">
        <f t="shared" si="8"/>
        <v>7600</v>
      </c>
      <c r="G77" s="14">
        <v>0</v>
      </c>
      <c r="H77" s="14">
        <v>0</v>
      </c>
      <c r="I77" s="14">
        <v>180</v>
      </c>
      <c r="J77" t="b">
        <v>0</v>
      </c>
      <c r="K77" s="14">
        <v>1.05</v>
      </c>
      <c r="L77" s="14">
        <v>1.4</v>
      </c>
      <c r="M77" s="14" t="s">
        <v>170</v>
      </c>
      <c r="N77" s="14">
        <v>8</v>
      </c>
      <c r="O77" s="14">
        <f t="shared" si="9"/>
        <v>218</v>
      </c>
      <c r="P77" s="14">
        <v>210</v>
      </c>
      <c r="Q77" s="14">
        <v>76</v>
      </c>
      <c r="S77" s="26" t="s">
        <v>387</v>
      </c>
      <c r="T77" s="16" t="s">
        <v>394</v>
      </c>
      <c r="U77" s="25" t="s">
        <v>393</v>
      </c>
      <c r="V77" s="29">
        <v>20</v>
      </c>
      <c r="W77" s="14">
        <v>13</v>
      </c>
      <c r="X77" s="14" t="b">
        <v>1</v>
      </c>
      <c r="Z77" s="14">
        <v>16</v>
      </c>
      <c r="AA77" s="14">
        <v>2</v>
      </c>
      <c r="AB77" s="14">
        <v>5</v>
      </c>
      <c r="AC77" s="14" t="s">
        <v>169</v>
      </c>
      <c r="AD77" s="14">
        <v>0.01</v>
      </c>
      <c r="AE77" s="14">
        <v>300</v>
      </c>
    </row>
    <row r="78" spans="2:31" x14ac:dyDescent="0.25">
      <c r="B78" t="s">
        <v>231</v>
      </c>
      <c r="C78" s="14">
        <v>14</v>
      </c>
      <c r="D78" t="str">
        <f t="shared" si="7"/>
        <v>co2_sample14</v>
      </c>
      <c r="E78" s="14" t="s">
        <v>72</v>
      </c>
      <c r="F78" s="14">
        <f t="shared" si="8"/>
        <v>7700</v>
      </c>
      <c r="G78" s="14">
        <v>0</v>
      </c>
      <c r="H78" s="14">
        <v>0</v>
      </c>
      <c r="I78" s="14">
        <v>4</v>
      </c>
      <c r="J78" t="b">
        <v>0</v>
      </c>
      <c r="K78" s="14">
        <v>1.1000000000000001</v>
      </c>
      <c r="L78" s="14">
        <v>1.2</v>
      </c>
      <c r="M78" s="14" t="s">
        <v>170</v>
      </c>
      <c r="N78" s="14">
        <v>8</v>
      </c>
      <c r="O78" s="14">
        <f t="shared" si="9"/>
        <v>218</v>
      </c>
      <c r="P78" s="14">
        <v>210</v>
      </c>
      <c r="Q78" s="14">
        <v>77</v>
      </c>
      <c r="S78" s="26" t="s">
        <v>387</v>
      </c>
      <c r="T78" s="16" t="s">
        <v>394</v>
      </c>
      <c r="U78" s="25" t="s">
        <v>393</v>
      </c>
      <c r="V78" s="29">
        <v>20</v>
      </c>
      <c r="W78" s="14">
        <v>13</v>
      </c>
      <c r="X78" s="14" t="b">
        <v>1</v>
      </c>
      <c r="Z78" s="14">
        <v>16</v>
      </c>
      <c r="AA78" s="14">
        <v>2</v>
      </c>
      <c r="AB78" s="14">
        <v>5</v>
      </c>
      <c r="AC78" s="14" t="s">
        <v>168</v>
      </c>
      <c r="AD78" s="14">
        <v>0.01</v>
      </c>
      <c r="AE78" s="14">
        <v>300</v>
      </c>
    </row>
    <row r="79" spans="2:31" x14ac:dyDescent="0.25">
      <c r="B79" t="s">
        <v>328</v>
      </c>
      <c r="C79" s="14" t="s">
        <v>28</v>
      </c>
      <c r="D79" t="str">
        <f t="shared" si="7"/>
        <v>co2_sample14B</v>
      </c>
      <c r="E79" s="16" t="s">
        <v>198</v>
      </c>
      <c r="F79" s="14">
        <f t="shared" si="8"/>
        <v>7800</v>
      </c>
      <c r="G79" s="14">
        <v>0</v>
      </c>
      <c r="H79" s="14">
        <v>0</v>
      </c>
      <c r="I79" s="14">
        <v>179</v>
      </c>
      <c r="J79" t="b">
        <v>0</v>
      </c>
      <c r="K79" s="14">
        <v>1.1000000000000001</v>
      </c>
      <c r="L79" s="14">
        <v>1.3</v>
      </c>
      <c r="M79" s="14" t="s">
        <v>170</v>
      </c>
      <c r="N79" s="14">
        <v>8</v>
      </c>
      <c r="O79" s="14">
        <f t="shared" si="9"/>
        <v>216</v>
      </c>
      <c r="P79" s="14">
        <v>208</v>
      </c>
      <c r="Q79" s="14">
        <v>78</v>
      </c>
      <c r="S79" s="26" t="s">
        <v>387</v>
      </c>
      <c r="T79" s="16" t="s">
        <v>394</v>
      </c>
      <c r="U79" s="25" t="s">
        <v>393</v>
      </c>
      <c r="V79" s="29">
        <v>20</v>
      </c>
      <c r="W79" s="14">
        <v>13</v>
      </c>
      <c r="X79" s="14" t="b">
        <v>1</v>
      </c>
      <c r="Z79" s="14">
        <v>16</v>
      </c>
      <c r="AA79" s="14">
        <v>2</v>
      </c>
      <c r="AB79" s="14">
        <v>5</v>
      </c>
      <c r="AC79" s="14" t="s">
        <v>169</v>
      </c>
      <c r="AD79" s="14">
        <v>0.01</v>
      </c>
      <c r="AE79" s="14">
        <v>300</v>
      </c>
    </row>
    <row r="80" spans="2:31" x14ac:dyDescent="0.25">
      <c r="B80" t="s">
        <v>226</v>
      </c>
      <c r="C80" s="14">
        <v>15</v>
      </c>
      <c r="D80" t="str">
        <f t="shared" si="7"/>
        <v>co2_sample15</v>
      </c>
      <c r="E80" s="14" t="s">
        <v>73</v>
      </c>
      <c r="F80" s="14">
        <f t="shared" si="8"/>
        <v>7900</v>
      </c>
      <c r="G80" s="14">
        <v>0</v>
      </c>
      <c r="H80" s="14">
        <v>0</v>
      </c>
      <c r="I80" s="14">
        <v>8</v>
      </c>
      <c r="J80" t="b">
        <v>0</v>
      </c>
      <c r="K80" s="14">
        <v>1</v>
      </c>
      <c r="L80" s="14">
        <v>1.3</v>
      </c>
      <c r="M80" s="14" t="s">
        <v>170</v>
      </c>
      <c r="N80" s="14">
        <v>8</v>
      </c>
      <c r="O80" s="14">
        <f t="shared" si="9"/>
        <v>225</v>
      </c>
      <c r="P80" s="14">
        <v>217</v>
      </c>
      <c r="Q80" s="14">
        <v>79</v>
      </c>
      <c r="R80" s="14">
        <v>264</v>
      </c>
      <c r="S80" s="26" t="s">
        <v>387</v>
      </c>
      <c r="T80" s="16" t="s">
        <v>394</v>
      </c>
      <c r="U80" s="25" t="s">
        <v>393</v>
      </c>
      <c r="V80" s="29">
        <v>20</v>
      </c>
      <c r="W80" s="14">
        <v>13</v>
      </c>
      <c r="X80" s="14" t="b">
        <v>1</v>
      </c>
      <c r="Z80" s="14">
        <v>16</v>
      </c>
      <c r="AA80" s="14">
        <v>2</v>
      </c>
      <c r="AB80" s="14">
        <v>5</v>
      </c>
      <c r="AC80" s="14" t="s">
        <v>168</v>
      </c>
      <c r="AD80" s="14">
        <v>0.01</v>
      </c>
      <c r="AE80" s="14">
        <v>300</v>
      </c>
    </row>
    <row r="81" spans="2:31" x14ac:dyDescent="0.25">
      <c r="B81" t="s">
        <v>329</v>
      </c>
      <c r="C81" s="14" t="s">
        <v>39</v>
      </c>
      <c r="D81" t="str">
        <f t="shared" si="7"/>
        <v>co2_sample15B</v>
      </c>
      <c r="E81" s="16" t="s">
        <v>185</v>
      </c>
      <c r="F81" s="14">
        <f t="shared" si="8"/>
        <v>8000</v>
      </c>
      <c r="G81" s="14">
        <v>0</v>
      </c>
      <c r="H81" s="14">
        <v>0</v>
      </c>
      <c r="I81" s="14">
        <v>1</v>
      </c>
      <c r="J81" t="b">
        <v>0</v>
      </c>
      <c r="K81" s="14">
        <v>1.2</v>
      </c>
      <c r="L81" s="14">
        <v>1.4</v>
      </c>
      <c r="M81" s="14" t="s">
        <v>170</v>
      </c>
      <c r="N81" s="14">
        <v>8</v>
      </c>
      <c r="O81" s="14">
        <f t="shared" si="9"/>
        <v>218</v>
      </c>
      <c r="P81" s="14">
        <v>210</v>
      </c>
      <c r="Q81" s="14">
        <v>80</v>
      </c>
      <c r="S81" s="26" t="s">
        <v>387</v>
      </c>
      <c r="T81" s="16" t="s">
        <v>394</v>
      </c>
      <c r="U81" s="25" t="s">
        <v>393</v>
      </c>
      <c r="V81" s="29">
        <v>20</v>
      </c>
      <c r="W81" s="14">
        <v>13</v>
      </c>
      <c r="X81" s="14" t="b">
        <v>1</v>
      </c>
      <c r="Z81" s="14">
        <v>16</v>
      </c>
      <c r="AA81" s="14">
        <v>2</v>
      </c>
      <c r="AB81" s="14">
        <v>5</v>
      </c>
      <c r="AC81" s="14" t="s">
        <v>169</v>
      </c>
      <c r="AD81" s="14">
        <v>0.01</v>
      </c>
      <c r="AE81" s="14">
        <v>300</v>
      </c>
    </row>
    <row r="82" spans="2:31" x14ac:dyDescent="0.25">
      <c r="B82" t="s">
        <v>301</v>
      </c>
      <c r="C82" s="14">
        <v>11</v>
      </c>
      <c r="D82" t="str">
        <f t="shared" si="7"/>
        <v>co2_sample11</v>
      </c>
      <c r="E82" s="14" t="s">
        <v>69</v>
      </c>
      <c r="F82" s="14">
        <f t="shared" si="8"/>
        <v>8100</v>
      </c>
      <c r="G82" s="14">
        <v>0</v>
      </c>
      <c r="H82" s="14">
        <v>0</v>
      </c>
      <c r="I82" s="14">
        <v>91</v>
      </c>
      <c r="J82" t="b">
        <v>0</v>
      </c>
      <c r="K82" s="14">
        <v>1.2</v>
      </c>
      <c r="L82" s="14">
        <v>1.4</v>
      </c>
      <c r="M82" s="14" t="s">
        <v>170</v>
      </c>
      <c r="N82" s="14">
        <v>8</v>
      </c>
      <c r="O82" s="14">
        <f t="shared" si="9"/>
        <v>222</v>
      </c>
      <c r="P82" s="14">
        <v>214</v>
      </c>
      <c r="Q82" s="14">
        <v>81</v>
      </c>
      <c r="S82" s="26" t="s">
        <v>387</v>
      </c>
      <c r="T82" s="16" t="s">
        <v>394</v>
      </c>
      <c r="U82" s="25" t="s">
        <v>393</v>
      </c>
      <c r="V82" s="29">
        <v>20</v>
      </c>
      <c r="W82" s="14">
        <v>13</v>
      </c>
      <c r="X82" s="14" t="b">
        <v>1</v>
      </c>
      <c r="Z82" s="14">
        <v>16</v>
      </c>
      <c r="AA82" s="14">
        <v>2</v>
      </c>
      <c r="AB82" s="14">
        <v>5</v>
      </c>
      <c r="AC82" s="14" t="s">
        <v>169</v>
      </c>
      <c r="AD82" s="14">
        <v>0.01</v>
      </c>
      <c r="AE82" s="14">
        <v>300</v>
      </c>
    </row>
    <row r="83" spans="2:31" x14ac:dyDescent="0.25">
      <c r="B83" t="s">
        <v>236</v>
      </c>
      <c r="C83" s="14" t="s">
        <v>36</v>
      </c>
      <c r="D83" t="str">
        <f t="shared" si="7"/>
        <v>co2_sample11B</v>
      </c>
      <c r="E83" s="14" t="s">
        <v>74</v>
      </c>
      <c r="F83" s="14">
        <f t="shared" si="8"/>
        <v>8200</v>
      </c>
      <c r="G83" s="14">
        <v>0</v>
      </c>
      <c r="H83" s="14">
        <v>0</v>
      </c>
      <c r="I83" s="14">
        <v>2</v>
      </c>
      <c r="J83" t="b">
        <v>0</v>
      </c>
      <c r="K83" s="14">
        <v>1.1000000000000001</v>
      </c>
      <c r="L83" s="14">
        <v>1.4</v>
      </c>
      <c r="M83" s="14" t="s">
        <v>170</v>
      </c>
      <c r="N83" s="14">
        <v>8</v>
      </c>
      <c r="O83" s="14">
        <f t="shared" si="9"/>
        <v>220</v>
      </c>
      <c r="P83" s="14">
        <v>212</v>
      </c>
      <c r="Q83" s="14">
        <v>82</v>
      </c>
      <c r="S83" s="26" t="s">
        <v>387</v>
      </c>
      <c r="T83" s="16" t="s">
        <v>394</v>
      </c>
      <c r="U83" s="25" t="s">
        <v>393</v>
      </c>
      <c r="V83" s="29">
        <v>20</v>
      </c>
      <c r="W83" s="14">
        <v>13</v>
      </c>
      <c r="X83" s="14" t="b">
        <v>1</v>
      </c>
      <c r="Z83" s="14">
        <v>16</v>
      </c>
      <c r="AA83" s="14">
        <v>2</v>
      </c>
      <c r="AB83" s="14">
        <v>5</v>
      </c>
      <c r="AC83" s="14" t="s">
        <v>169</v>
      </c>
      <c r="AD83" s="14">
        <v>0.01</v>
      </c>
      <c r="AE83" s="14">
        <v>300</v>
      </c>
    </row>
    <row r="84" spans="2:31" x14ac:dyDescent="0.25">
      <c r="B84" t="s">
        <v>303</v>
      </c>
      <c r="C84" s="14">
        <v>12</v>
      </c>
      <c r="D84" t="str">
        <f t="shared" si="7"/>
        <v>co2_sample12</v>
      </c>
      <c r="E84" s="14" t="s">
        <v>70</v>
      </c>
      <c r="F84" s="14">
        <f t="shared" si="8"/>
        <v>8300</v>
      </c>
      <c r="G84" s="14">
        <v>0</v>
      </c>
      <c r="H84" s="14">
        <v>0</v>
      </c>
      <c r="I84" s="14">
        <v>181</v>
      </c>
      <c r="J84" t="b">
        <v>0</v>
      </c>
      <c r="K84" s="14">
        <v>1.1000000000000001</v>
      </c>
      <c r="L84" s="14">
        <v>1.3</v>
      </c>
      <c r="M84" s="14" t="s">
        <v>170</v>
      </c>
      <c r="N84" s="14">
        <v>8</v>
      </c>
      <c r="O84" s="14">
        <f t="shared" si="9"/>
        <v>218</v>
      </c>
      <c r="P84" s="14">
        <v>210</v>
      </c>
      <c r="Q84" s="14">
        <v>83</v>
      </c>
      <c r="S84" s="26" t="s">
        <v>387</v>
      </c>
      <c r="T84" s="16" t="s">
        <v>394</v>
      </c>
      <c r="U84" s="25" t="s">
        <v>393</v>
      </c>
      <c r="V84" s="29">
        <v>20</v>
      </c>
      <c r="W84" s="14">
        <v>13</v>
      </c>
      <c r="X84" s="14" t="b">
        <v>1</v>
      </c>
      <c r="Z84" s="14">
        <v>16</v>
      </c>
      <c r="AA84" s="14">
        <v>2</v>
      </c>
      <c r="AB84" s="14">
        <v>5</v>
      </c>
      <c r="AC84" s="14" t="s">
        <v>168</v>
      </c>
      <c r="AD84" s="14">
        <v>0.01</v>
      </c>
      <c r="AE84" s="14">
        <v>300</v>
      </c>
    </row>
    <row r="85" spans="2:31" x14ac:dyDescent="0.25">
      <c r="B85" t="s">
        <v>237</v>
      </c>
      <c r="C85" s="14" t="s">
        <v>37</v>
      </c>
      <c r="D85" t="str">
        <f t="shared" si="7"/>
        <v>co2_sample12B</v>
      </c>
      <c r="E85" s="16" t="s">
        <v>75</v>
      </c>
      <c r="F85" s="14">
        <f t="shared" si="8"/>
        <v>8400</v>
      </c>
      <c r="G85" s="14">
        <v>0</v>
      </c>
      <c r="H85" s="14">
        <v>0</v>
      </c>
      <c r="I85" s="14">
        <v>3</v>
      </c>
      <c r="J85" t="b">
        <v>0</v>
      </c>
      <c r="K85" s="14">
        <v>1.1000000000000001</v>
      </c>
      <c r="L85" s="14">
        <v>1.4</v>
      </c>
      <c r="M85" s="14" t="s">
        <v>170</v>
      </c>
      <c r="N85" s="14">
        <v>8</v>
      </c>
      <c r="O85" s="14">
        <f t="shared" si="9"/>
        <v>218</v>
      </c>
      <c r="P85" s="14">
        <v>210</v>
      </c>
      <c r="Q85" s="14">
        <v>84</v>
      </c>
      <c r="S85" s="26" t="s">
        <v>387</v>
      </c>
      <c r="T85" s="16" t="s">
        <v>394</v>
      </c>
      <c r="U85" s="25" t="s">
        <v>393</v>
      </c>
      <c r="V85" s="29">
        <v>20</v>
      </c>
      <c r="W85" s="14">
        <v>13</v>
      </c>
      <c r="X85" s="14" t="b">
        <v>1</v>
      </c>
      <c r="Z85" s="14">
        <v>16</v>
      </c>
      <c r="AA85" s="14">
        <v>2</v>
      </c>
      <c r="AB85" s="14">
        <v>5</v>
      </c>
      <c r="AC85" s="14" t="s">
        <v>169</v>
      </c>
      <c r="AD85" s="14">
        <v>0.01</v>
      </c>
      <c r="AE85" s="14">
        <v>300</v>
      </c>
    </row>
    <row r="86" spans="2:31" x14ac:dyDescent="0.25">
      <c r="B86" t="s">
        <v>228</v>
      </c>
      <c r="C86" s="14">
        <v>13</v>
      </c>
      <c r="D86" t="str">
        <f t="shared" si="7"/>
        <v>co2_sample13</v>
      </c>
      <c r="E86" s="14" t="s">
        <v>71</v>
      </c>
      <c r="F86" s="14">
        <f t="shared" si="8"/>
        <v>8500</v>
      </c>
      <c r="G86" s="14">
        <v>0</v>
      </c>
      <c r="H86" s="14">
        <v>0</v>
      </c>
      <c r="I86" s="14">
        <v>182</v>
      </c>
      <c r="J86" t="b">
        <v>0</v>
      </c>
      <c r="K86" s="14">
        <v>1.2</v>
      </c>
      <c r="L86" s="14">
        <v>1.4</v>
      </c>
      <c r="M86" s="14" t="s">
        <v>170</v>
      </c>
      <c r="N86" s="14">
        <v>8</v>
      </c>
      <c r="O86" s="14">
        <f t="shared" si="9"/>
        <v>218</v>
      </c>
      <c r="P86" s="14">
        <v>210</v>
      </c>
      <c r="Q86" s="14">
        <v>85</v>
      </c>
      <c r="S86" s="26" t="s">
        <v>387</v>
      </c>
      <c r="T86" s="16" t="s">
        <v>394</v>
      </c>
      <c r="U86" s="25" t="s">
        <v>393</v>
      </c>
      <c r="V86" s="29">
        <v>20</v>
      </c>
      <c r="W86" s="14">
        <v>13</v>
      </c>
      <c r="X86" s="14" t="b">
        <v>1</v>
      </c>
      <c r="Z86" s="14">
        <v>16</v>
      </c>
      <c r="AA86" s="14">
        <v>2</v>
      </c>
      <c r="AB86" s="14">
        <v>5</v>
      </c>
      <c r="AC86" s="14" t="s">
        <v>168</v>
      </c>
      <c r="AD86" s="14">
        <v>0.01</v>
      </c>
      <c r="AE86" s="14">
        <v>300</v>
      </c>
    </row>
    <row r="87" spans="2:31" x14ac:dyDescent="0.25">
      <c r="B87" t="s">
        <v>353</v>
      </c>
      <c r="C87" s="14" t="s">
        <v>46</v>
      </c>
      <c r="D87" t="str">
        <f t="shared" si="7"/>
        <v>co2_sample13B</v>
      </c>
      <c r="E87" s="14" t="s">
        <v>76</v>
      </c>
      <c r="F87" s="14">
        <f t="shared" si="8"/>
        <v>8600</v>
      </c>
      <c r="G87" s="14">
        <v>0</v>
      </c>
      <c r="H87" s="14">
        <v>0</v>
      </c>
      <c r="I87" s="14">
        <v>1</v>
      </c>
      <c r="J87" t="b">
        <v>0</v>
      </c>
      <c r="K87" s="14">
        <v>1.1000000000000001</v>
      </c>
      <c r="L87" s="14">
        <v>1.2</v>
      </c>
      <c r="M87" s="14" t="s">
        <v>170</v>
      </c>
      <c r="N87" s="14">
        <v>8</v>
      </c>
      <c r="O87" s="14">
        <f t="shared" si="9"/>
        <v>218</v>
      </c>
      <c r="P87" s="14">
        <v>210</v>
      </c>
      <c r="Q87" s="14">
        <v>86</v>
      </c>
      <c r="S87" s="26" t="s">
        <v>387</v>
      </c>
      <c r="T87" s="16" t="s">
        <v>394</v>
      </c>
      <c r="U87" s="25" t="s">
        <v>393</v>
      </c>
      <c r="V87" s="29">
        <v>20</v>
      </c>
      <c r="W87" s="14">
        <v>13</v>
      </c>
      <c r="X87" s="14" t="b">
        <v>1</v>
      </c>
      <c r="Z87" s="14">
        <v>16</v>
      </c>
      <c r="AA87" s="14">
        <v>2</v>
      </c>
      <c r="AB87" s="14">
        <v>5</v>
      </c>
      <c r="AC87" s="14" t="s">
        <v>169</v>
      </c>
      <c r="AD87" s="14">
        <v>0.01</v>
      </c>
      <c r="AE87" s="14">
        <v>300</v>
      </c>
    </row>
    <row r="88" spans="2:31" x14ac:dyDescent="0.25">
      <c r="B88" t="s">
        <v>230</v>
      </c>
      <c r="C88" s="14">
        <v>14</v>
      </c>
      <c r="D88" t="str">
        <f t="shared" si="7"/>
        <v>co2_sample14</v>
      </c>
      <c r="E88" s="14" t="s">
        <v>72</v>
      </c>
      <c r="F88" s="14">
        <f t="shared" si="8"/>
        <v>8700</v>
      </c>
      <c r="G88" s="14">
        <v>0</v>
      </c>
      <c r="H88" s="14">
        <v>0</v>
      </c>
      <c r="I88" s="14">
        <v>182</v>
      </c>
      <c r="J88" t="b">
        <v>0</v>
      </c>
      <c r="K88" s="14">
        <v>1</v>
      </c>
      <c r="L88" s="14">
        <v>1.4</v>
      </c>
      <c r="M88" s="14" t="s">
        <v>170</v>
      </c>
      <c r="N88" s="14">
        <v>8</v>
      </c>
      <c r="O88" s="14">
        <f t="shared" si="9"/>
        <v>218</v>
      </c>
      <c r="P88" s="14">
        <v>210</v>
      </c>
      <c r="Q88" s="14">
        <v>87</v>
      </c>
      <c r="S88" s="26" t="s">
        <v>387</v>
      </c>
      <c r="T88" s="16" t="s">
        <v>394</v>
      </c>
      <c r="U88" s="25" t="s">
        <v>393</v>
      </c>
      <c r="V88" s="29">
        <v>20</v>
      </c>
      <c r="W88" s="14">
        <v>13</v>
      </c>
      <c r="X88" s="14" t="b">
        <v>1</v>
      </c>
      <c r="Y88" s="14">
        <v>1000</v>
      </c>
      <c r="Z88" s="14">
        <v>64</v>
      </c>
      <c r="AA88" s="14">
        <v>2</v>
      </c>
      <c r="AB88" s="14">
        <v>5</v>
      </c>
      <c r="AC88" s="14" t="s">
        <v>168</v>
      </c>
      <c r="AD88" s="14">
        <v>0.01</v>
      </c>
      <c r="AE88" s="14">
        <v>300</v>
      </c>
    </row>
    <row r="89" spans="2:31" x14ac:dyDescent="0.25">
      <c r="B89" t="s">
        <v>327</v>
      </c>
      <c r="C89" s="14" t="s">
        <v>28</v>
      </c>
      <c r="D89" t="str">
        <f t="shared" si="7"/>
        <v>co2_sample14B</v>
      </c>
      <c r="E89" s="16" t="s">
        <v>198</v>
      </c>
      <c r="F89" s="14">
        <f t="shared" si="8"/>
        <v>8800</v>
      </c>
      <c r="G89" s="14">
        <v>0</v>
      </c>
      <c r="H89" s="14">
        <v>0</v>
      </c>
      <c r="I89" s="14">
        <v>5</v>
      </c>
      <c r="J89" t="b">
        <v>0</v>
      </c>
      <c r="K89" s="14">
        <v>1</v>
      </c>
      <c r="L89" s="14">
        <v>1.4</v>
      </c>
      <c r="M89" s="14" t="s">
        <v>170</v>
      </c>
      <c r="N89" s="14">
        <v>8</v>
      </c>
      <c r="O89" s="14">
        <f t="shared" si="9"/>
        <v>229</v>
      </c>
      <c r="P89" s="14">
        <v>221</v>
      </c>
      <c r="Q89" s="14">
        <v>88</v>
      </c>
      <c r="S89" s="26" t="s">
        <v>387</v>
      </c>
      <c r="T89" s="16" t="s">
        <v>394</v>
      </c>
      <c r="U89" s="25" t="s">
        <v>393</v>
      </c>
      <c r="V89" s="29">
        <v>20</v>
      </c>
      <c r="W89" s="14">
        <v>13</v>
      </c>
      <c r="X89" s="14" t="b">
        <v>1</v>
      </c>
      <c r="Z89" s="14">
        <v>16</v>
      </c>
      <c r="AA89" s="14">
        <v>2</v>
      </c>
      <c r="AB89" s="14">
        <v>5</v>
      </c>
      <c r="AC89" s="14" t="s">
        <v>169</v>
      </c>
      <c r="AD89" s="14">
        <v>0.01</v>
      </c>
      <c r="AE89" s="14">
        <v>300</v>
      </c>
    </row>
    <row r="90" spans="2:31" x14ac:dyDescent="0.25">
      <c r="B90" t="s">
        <v>227</v>
      </c>
      <c r="C90" s="14">
        <v>15</v>
      </c>
      <c r="D90" t="str">
        <f t="shared" si="7"/>
        <v>co2_sample15</v>
      </c>
      <c r="E90" s="14" t="s">
        <v>73</v>
      </c>
      <c r="F90" s="14">
        <f t="shared" si="8"/>
        <v>8900</v>
      </c>
      <c r="G90" s="14">
        <v>0</v>
      </c>
      <c r="H90" s="14">
        <v>0</v>
      </c>
      <c r="I90" s="14">
        <v>186</v>
      </c>
      <c r="J90" t="b">
        <v>0</v>
      </c>
      <c r="K90" s="14">
        <v>1.1000000000000001</v>
      </c>
      <c r="L90" s="14">
        <v>1.3</v>
      </c>
      <c r="M90" s="14" t="s">
        <v>170</v>
      </c>
      <c r="N90" s="14">
        <v>8</v>
      </c>
      <c r="O90" s="14">
        <f t="shared" si="9"/>
        <v>233</v>
      </c>
      <c r="P90" s="14">
        <v>225</v>
      </c>
      <c r="Q90" s="14">
        <v>89</v>
      </c>
      <c r="R90" s="14">
        <v>312</v>
      </c>
      <c r="S90" s="26" t="s">
        <v>387</v>
      </c>
      <c r="T90" s="16" t="s">
        <v>394</v>
      </c>
      <c r="U90" s="25" t="s">
        <v>393</v>
      </c>
      <c r="V90" s="29">
        <v>20</v>
      </c>
      <c r="W90" s="14">
        <v>13</v>
      </c>
      <c r="X90" s="14" t="b">
        <v>1</v>
      </c>
      <c r="Z90" s="14">
        <v>16</v>
      </c>
      <c r="AA90" s="14">
        <v>2</v>
      </c>
      <c r="AB90" s="14">
        <v>5</v>
      </c>
      <c r="AC90" s="14" t="s">
        <v>168</v>
      </c>
      <c r="AD90" s="14">
        <v>0.01</v>
      </c>
      <c r="AE90" s="14">
        <v>300</v>
      </c>
    </row>
    <row r="91" spans="2:31" x14ac:dyDescent="0.25">
      <c r="B91" t="s">
        <v>330</v>
      </c>
      <c r="C91" s="14" t="s">
        <v>39</v>
      </c>
      <c r="D91" t="str">
        <f t="shared" si="7"/>
        <v>co2_sample15B</v>
      </c>
      <c r="E91" s="16" t="s">
        <v>185</v>
      </c>
      <c r="F91" s="14">
        <f t="shared" si="8"/>
        <v>9000</v>
      </c>
      <c r="G91" s="14">
        <v>0</v>
      </c>
      <c r="H91" s="14">
        <v>0</v>
      </c>
      <c r="I91" s="14">
        <v>174</v>
      </c>
      <c r="J91" t="b">
        <v>0</v>
      </c>
      <c r="K91" s="14">
        <v>1</v>
      </c>
      <c r="L91" s="14">
        <v>1.4</v>
      </c>
      <c r="M91" s="14" t="s">
        <v>170</v>
      </c>
      <c r="N91" s="14">
        <v>8</v>
      </c>
      <c r="O91" s="14">
        <f t="shared" si="9"/>
        <v>228</v>
      </c>
      <c r="P91" s="14">
        <v>220</v>
      </c>
      <c r="Q91" s="14">
        <v>90</v>
      </c>
      <c r="R91" s="14">
        <v>316</v>
      </c>
      <c r="S91" s="26" t="s">
        <v>387</v>
      </c>
      <c r="T91" s="16" t="s">
        <v>394</v>
      </c>
      <c r="U91" s="25" t="s">
        <v>393</v>
      </c>
      <c r="V91" s="29">
        <v>20</v>
      </c>
      <c r="W91" s="14">
        <v>8</v>
      </c>
      <c r="X91" s="14" t="b">
        <v>1</v>
      </c>
      <c r="Z91" s="14">
        <v>16</v>
      </c>
      <c r="AA91" s="14">
        <v>2</v>
      </c>
      <c r="AB91" s="14">
        <v>5</v>
      </c>
      <c r="AC91" s="14" t="s">
        <v>169</v>
      </c>
      <c r="AD91" s="14">
        <v>0.01</v>
      </c>
      <c r="AE91" s="14">
        <v>300</v>
      </c>
    </row>
    <row r="92" spans="2:31" x14ac:dyDescent="0.25">
      <c r="B92" t="s">
        <v>254</v>
      </c>
      <c r="C92" s="14">
        <v>16</v>
      </c>
      <c r="D92" t="str">
        <f t="shared" si="7"/>
        <v>co2_sample16</v>
      </c>
      <c r="E92" s="15">
        <v>91101111</v>
      </c>
      <c r="F92" s="14">
        <f t="shared" si="8"/>
        <v>9100</v>
      </c>
      <c r="G92" s="14">
        <v>0</v>
      </c>
      <c r="H92" s="14">
        <v>0</v>
      </c>
      <c r="I92" s="14">
        <v>160</v>
      </c>
      <c r="J92" t="b">
        <v>0</v>
      </c>
      <c r="K92" s="14">
        <v>1.05</v>
      </c>
      <c r="L92" s="14">
        <v>1.4</v>
      </c>
      <c r="M92" s="14" t="s">
        <v>170</v>
      </c>
      <c r="N92" s="14">
        <v>8</v>
      </c>
      <c r="O92" s="14">
        <f t="shared" si="9"/>
        <v>242</v>
      </c>
      <c r="P92" s="14">
        <v>234</v>
      </c>
      <c r="Q92" s="14">
        <v>91</v>
      </c>
      <c r="S92" s="26" t="s">
        <v>387</v>
      </c>
      <c r="T92" s="16" t="s">
        <v>394</v>
      </c>
      <c r="U92" s="25" t="s">
        <v>393</v>
      </c>
      <c r="V92" s="29">
        <v>20</v>
      </c>
      <c r="W92" s="14">
        <v>13</v>
      </c>
      <c r="X92" s="14" t="b">
        <v>1</v>
      </c>
      <c r="Z92" s="14">
        <v>16</v>
      </c>
      <c r="AA92" s="14">
        <v>2</v>
      </c>
      <c r="AB92" s="14">
        <v>5</v>
      </c>
      <c r="AC92" s="14" t="s">
        <v>168</v>
      </c>
      <c r="AD92" s="14">
        <v>0.01</v>
      </c>
      <c r="AE92" s="14">
        <v>300</v>
      </c>
    </row>
    <row r="93" spans="2:31" x14ac:dyDescent="0.25">
      <c r="B93" t="s">
        <v>310</v>
      </c>
      <c r="C93" s="14" t="s">
        <v>31</v>
      </c>
      <c r="D93" t="str">
        <f t="shared" si="7"/>
        <v>co2_sample16B</v>
      </c>
      <c r="E93" s="14" t="s">
        <v>79</v>
      </c>
      <c r="F93" s="14">
        <f t="shared" si="8"/>
        <v>9200</v>
      </c>
      <c r="G93" s="14">
        <v>0</v>
      </c>
      <c r="H93" s="14">
        <v>0</v>
      </c>
      <c r="I93" s="14">
        <v>92</v>
      </c>
      <c r="J93" t="b">
        <v>0</v>
      </c>
      <c r="K93" s="14">
        <v>1.1499999999999999</v>
      </c>
      <c r="L93" s="14">
        <v>1.45</v>
      </c>
      <c r="M93" s="14" t="s">
        <v>170</v>
      </c>
      <c r="N93" s="14">
        <v>8</v>
      </c>
      <c r="O93" s="14">
        <f t="shared" si="9"/>
        <v>225</v>
      </c>
      <c r="P93" s="14">
        <v>217</v>
      </c>
      <c r="Q93" s="14">
        <v>92</v>
      </c>
      <c r="S93" s="26" t="s">
        <v>387</v>
      </c>
      <c r="T93" s="16" t="s">
        <v>394</v>
      </c>
      <c r="U93" s="25" t="s">
        <v>393</v>
      </c>
      <c r="V93" s="29">
        <v>20</v>
      </c>
      <c r="W93" s="14">
        <v>13</v>
      </c>
      <c r="X93" s="14" t="b">
        <v>1</v>
      </c>
      <c r="Z93" s="14">
        <v>16</v>
      </c>
      <c r="AA93" s="14">
        <v>2</v>
      </c>
      <c r="AB93" s="14">
        <v>5</v>
      </c>
      <c r="AC93" s="14" t="s">
        <v>169</v>
      </c>
      <c r="AD93" s="14">
        <v>0.01</v>
      </c>
      <c r="AE93" s="14">
        <v>300</v>
      </c>
    </row>
    <row r="94" spans="2:31" x14ac:dyDescent="0.25">
      <c r="B94" t="s">
        <v>259</v>
      </c>
      <c r="C94" s="14">
        <v>17</v>
      </c>
      <c r="D94" t="str">
        <f t="shared" si="7"/>
        <v>co2_sample17</v>
      </c>
      <c r="E94" s="15">
        <v>93103113</v>
      </c>
      <c r="F94" s="14">
        <f t="shared" si="8"/>
        <v>9300</v>
      </c>
      <c r="G94" s="14">
        <v>0</v>
      </c>
      <c r="H94" s="14">
        <v>0</v>
      </c>
      <c r="I94" s="14">
        <v>-1</v>
      </c>
      <c r="J94" t="b">
        <v>0</v>
      </c>
      <c r="K94" s="14">
        <v>1.1000000000000001</v>
      </c>
      <c r="L94" s="14">
        <v>1.4</v>
      </c>
      <c r="M94" s="14" t="s">
        <v>170</v>
      </c>
      <c r="N94" s="14">
        <v>8</v>
      </c>
      <c r="O94" s="14">
        <f t="shared" si="9"/>
        <v>226</v>
      </c>
      <c r="P94" s="14">
        <v>218</v>
      </c>
      <c r="Q94" s="14">
        <v>93</v>
      </c>
      <c r="S94" s="26" t="s">
        <v>387</v>
      </c>
      <c r="T94" s="16" t="s">
        <v>394</v>
      </c>
      <c r="U94" s="25" t="s">
        <v>393</v>
      </c>
      <c r="V94" s="29">
        <v>20</v>
      </c>
      <c r="W94" s="14">
        <v>13</v>
      </c>
      <c r="X94" s="14" t="b">
        <v>1</v>
      </c>
      <c r="Z94" s="14">
        <v>16</v>
      </c>
      <c r="AA94" s="14">
        <v>2</v>
      </c>
      <c r="AB94" s="14">
        <v>5</v>
      </c>
      <c r="AC94" s="14" t="s">
        <v>168</v>
      </c>
      <c r="AD94" s="14">
        <v>0.01</v>
      </c>
      <c r="AE94" s="14">
        <v>300</v>
      </c>
    </row>
    <row r="95" spans="2:31" x14ac:dyDescent="0.25">
      <c r="B95" t="s">
        <v>346</v>
      </c>
      <c r="C95" s="14" t="s">
        <v>47</v>
      </c>
      <c r="D95" t="str">
        <f t="shared" si="7"/>
        <v>co2_sample17B</v>
      </c>
      <c r="E95" s="14" t="s">
        <v>80</v>
      </c>
      <c r="F95" s="14">
        <f t="shared" si="8"/>
        <v>9400</v>
      </c>
      <c r="G95" s="14">
        <v>0</v>
      </c>
      <c r="H95" s="14">
        <v>0</v>
      </c>
      <c r="I95" s="14">
        <v>182</v>
      </c>
      <c r="J95" t="b">
        <v>0</v>
      </c>
      <c r="K95" s="14">
        <v>1</v>
      </c>
      <c r="L95" s="14">
        <v>1.35</v>
      </c>
      <c r="M95" s="14" t="s">
        <v>170</v>
      </c>
      <c r="N95" s="14">
        <v>8</v>
      </c>
      <c r="O95" s="14">
        <f t="shared" si="9"/>
        <v>223</v>
      </c>
      <c r="P95" s="14">
        <v>215</v>
      </c>
      <c r="Q95" s="14">
        <v>94</v>
      </c>
      <c r="S95" s="26" t="s">
        <v>387</v>
      </c>
      <c r="T95" s="16" t="s">
        <v>394</v>
      </c>
      <c r="U95" s="25" t="s">
        <v>393</v>
      </c>
      <c r="V95" s="29">
        <v>20</v>
      </c>
      <c r="W95" s="14">
        <v>13</v>
      </c>
      <c r="X95" s="14" t="b">
        <v>1</v>
      </c>
      <c r="Z95" s="14">
        <v>16</v>
      </c>
      <c r="AA95" s="14">
        <v>2</v>
      </c>
      <c r="AB95" s="14">
        <v>5</v>
      </c>
      <c r="AC95" s="14" t="s">
        <v>169</v>
      </c>
      <c r="AD95" s="14">
        <v>0.01</v>
      </c>
      <c r="AE95" s="14">
        <v>300</v>
      </c>
    </row>
    <row r="96" spans="2:31" x14ac:dyDescent="0.25">
      <c r="B96" t="s">
        <v>264</v>
      </c>
      <c r="C96" s="14">
        <v>18</v>
      </c>
      <c r="D96" t="str">
        <f t="shared" si="7"/>
        <v>co2_sample18</v>
      </c>
      <c r="E96" s="14" t="s">
        <v>86</v>
      </c>
      <c r="F96" s="14">
        <f t="shared" si="8"/>
        <v>9500</v>
      </c>
      <c r="G96" s="14">
        <v>0</v>
      </c>
      <c r="H96" s="14">
        <v>0</v>
      </c>
      <c r="I96" s="14">
        <v>-4</v>
      </c>
      <c r="J96" t="b">
        <v>0</v>
      </c>
      <c r="K96" s="14">
        <v>1.1000000000000001</v>
      </c>
      <c r="L96" s="14">
        <v>1.4</v>
      </c>
      <c r="M96" s="14" t="s">
        <v>170</v>
      </c>
      <c r="N96" s="14">
        <v>8</v>
      </c>
      <c r="O96" s="14">
        <f t="shared" si="9"/>
        <v>224</v>
      </c>
      <c r="P96" s="14">
        <v>216</v>
      </c>
      <c r="Q96" s="14">
        <v>95</v>
      </c>
      <c r="S96" s="26" t="s">
        <v>387</v>
      </c>
      <c r="T96" s="16" t="s">
        <v>394</v>
      </c>
      <c r="U96" s="25" t="s">
        <v>393</v>
      </c>
      <c r="V96" s="29">
        <v>20</v>
      </c>
      <c r="W96" s="14">
        <v>13</v>
      </c>
      <c r="X96" s="14" t="b">
        <v>1</v>
      </c>
      <c r="Z96" s="14">
        <v>16</v>
      </c>
      <c r="AA96" s="14">
        <v>2</v>
      </c>
      <c r="AB96" s="14">
        <v>5</v>
      </c>
      <c r="AC96" s="14" t="s">
        <v>168</v>
      </c>
      <c r="AD96" s="14">
        <v>0.01</v>
      </c>
      <c r="AE96" s="14">
        <v>300</v>
      </c>
    </row>
    <row r="97" spans="2:31" x14ac:dyDescent="0.25">
      <c r="B97" t="s">
        <v>313</v>
      </c>
      <c r="C97" s="14" t="s">
        <v>33</v>
      </c>
      <c r="D97" t="str">
        <f t="shared" si="7"/>
        <v>co2_sample18B</v>
      </c>
      <c r="E97" s="14" t="s">
        <v>81</v>
      </c>
      <c r="F97" s="14">
        <f t="shared" si="8"/>
        <v>9600</v>
      </c>
      <c r="G97" s="14">
        <v>0</v>
      </c>
      <c r="H97" s="14">
        <v>0</v>
      </c>
      <c r="I97" s="14">
        <v>-1</v>
      </c>
      <c r="J97" t="b">
        <v>0</v>
      </c>
      <c r="K97" s="14">
        <v>1.1000000000000001</v>
      </c>
      <c r="L97" s="14">
        <v>1.4</v>
      </c>
      <c r="M97" s="14" t="s">
        <v>170</v>
      </c>
      <c r="N97" s="14">
        <v>8</v>
      </c>
      <c r="O97" s="14">
        <f t="shared" si="9"/>
        <v>215</v>
      </c>
      <c r="P97" s="14">
        <v>207</v>
      </c>
      <c r="Q97" s="14">
        <v>96</v>
      </c>
      <c r="S97" s="26" t="s">
        <v>387</v>
      </c>
      <c r="T97" s="16" t="s">
        <v>394</v>
      </c>
      <c r="U97" s="25" t="s">
        <v>393</v>
      </c>
      <c r="V97" s="29">
        <v>20</v>
      </c>
      <c r="W97" s="14">
        <v>13</v>
      </c>
      <c r="X97" s="14" t="b">
        <v>1</v>
      </c>
      <c r="Z97" s="14">
        <v>16</v>
      </c>
      <c r="AA97" s="14">
        <v>2</v>
      </c>
      <c r="AB97" s="14">
        <v>5</v>
      </c>
      <c r="AC97" s="14" t="s">
        <v>169</v>
      </c>
      <c r="AD97" s="14">
        <v>0.01</v>
      </c>
      <c r="AE97" s="14">
        <v>300</v>
      </c>
    </row>
    <row r="98" spans="2:31" x14ac:dyDescent="0.25">
      <c r="B98" t="s">
        <v>252</v>
      </c>
      <c r="C98" s="14">
        <v>19</v>
      </c>
      <c r="D98" t="str">
        <f t="shared" ref="D98:D129" si="10">_xlfn.CONCAT("co2_sample",C98)</f>
        <v>co2_sample19</v>
      </c>
      <c r="E98" s="15">
        <v>97107117</v>
      </c>
      <c r="F98" s="14">
        <f t="shared" ref="F98:F129" si="11">Q98*100</f>
        <v>9700</v>
      </c>
      <c r="G98" s="14">
        <v>0</v>
      </c>
      <c r="H98" s="14">
        <v>0</v>
      </c>
      <c r="I98" s="14">
        <v>-98</v>
      </c>
      <c r="J98" t="b">
        <v>0</v>
      </c>
      <c r="K98" s="14">
        <v>1.1499999999999999</v>
      </c>
      <c r="L98" s="14">
        <v>1.4</v>
      </c>
      <c r="M98" s="14" t="s">
        <v>170</v>
      </c>
      <c r="N98" s="14">
        <v>8</v>
      </c>
      <c r="O98" s="14">
        <f t="shared" si="9"/>
        <v>233</v>
      </c>
      <c r="P98" s="14">
        <v>225</v>
      </c>
      <c r="Q98" s="14">
        <v>97</v>
      </c>
      <c r="R98" s="14">
        <v>341</v>
      </c>
      <c r="S98" s="26" t="s">
        <v>387</v>
      </c>
      <c r="T98" s="16" t="s">
        <v>394</v>
      </c>
      <c r="U98" s="25" t="s">
        <v>393</v>
      </c>
      <c r="V98" s="29">
        <v>20</v>
      </c>
      <c r="W98" s="14">
        <v>13</v>
      </c>
      <c r="X98" s="14" t="b">
        <v>1</v>
      </c>
      <c r="Z98" s="14">
        <v>16</v>
      </c>
      <c r="AA98" s="14">
        <v>2</v>
      </c>
      <c r="AB98" s="14">
        <v>5</v>
      </c>
      <c r="AC98" s="14" t="s">
        <v>168</v>
      </c>
      <c r="AD98" s="14">
        <v>0.01</v>
      </c>
      <c r="AE98" s="14">
        <v>300</v>
      </c>
    </row>
    <row r="99" spans="2:31" x14ac:dyDescent="0.25">
      <c r="B99" t="s">
        <v>351</v>
      </c>
      <c r="C99" s="14" t="s">
        <v>41</v>
      </c>
      <c r="D99" t="str">
        <f t="shared" si="10"/>
        <v>co2_sample19B</v>
      </c>
      <c r="E99" s="14" t="s">
        <v>82</v>
      </c>
      <c r="F99" s="14">
        <f t="shared" si="11"/>
        <v>9800</v>
      </c>
      <c r="G99" s="14">
        <v>0</v>
      </c>
      <c r="H99" s="14">
        <v>0</v>
      </c>
      <c r="I99" s="14">
        <v>2</v>
      </c>
      <c r="J99" t="b">
        <v>0</v>
      </c>
      <c r="K99" s="14">
        <v>1</v>
      </c>
      <c r="L99" s="14">
        <v>1.4</v>
      </c>
      <c r="M99" s="14" t="s">
        <v>170</v>
      </c>
      <c r="N99" s="14">
        <v>8</v>
      </c>
      <c r="O99" s="14">
        <f t="shared" si="9"/>
        <v>224</v>
      </c>
      <c r="P99" s="14">
        <v>216</v>
      </c>
      <c r="Q99" s="14">
        <v>98</v>
      </c>
      <c r="S99" s="26" t="s">
        <v>387</v>
      </c>
      <c r="T99" s="16" t="s">
        <v>394</v>
      </c>
      <c r="U99" s="25" t="s">
        <v>393</v>
      </c>
      <c r="V99" s="29">
        <v>20</v>
      </c>
      <c r="W99" s="14">
        <v>13</v>
      </c>
      <c r="X99" s="14" t="b">
        <v>1</v>
      </c>
      <c r="Z99" s="14">
        <v>16</v>
      </c>
      <c r="AA99" s="14">
        <v>2</v>
      </c>
      <c r="AB99" s="14">
        <v>5</v>
      </c>
      <c r="AC99" s="14" t="s">
        <v>169</v>
      </c>
      <c r="AD99" s="14">
        <v>0.01</v>
      </c>
      <c r="AE99" s="14">
        <v>300</v>
      </c>
    </row>
    <row r="100" spans="2:31" x14ac:dyDescent="0.25">
      <c r="B100" t="s">
        <v>267</v>
      </c>
      <c r="C100" s="14">
        <v>20</v>
      </c>
      <c r="D100" t="str">
        <f t="shared" si="10"/>
        <v>co2_sample20</v>
      </c>
      <c r="E100" s="22" t="s">
        <v>88</v>
      </c>
      <c r="F100" s="14">
        <f t="shared" si="11"/>
        <v>9900</v>
      </c>
      <c r="G100" s="14">
        <v>0</v>
      </c>
      <c r="H100" s="14">
        <v>0</v>
      </c>
      <c r="I100" s="14">
        <v>-1</v>
      </c>
      <c r="J100" t="b">
        <v>0</v>
      </c>
      <c r="K100" s="14">
        <v>1.1000000000000001</v>
      </c>
      <c r="L100" s="14">
        <v>1.4</v>
      </c>
      <c r="M100" s="14" t="s">
        <v>170</v>
      </c>
      <c r="N100" s="14">
        <v>8</v>
      </c>
      <c r="O100" s="14">
        <f t="shared" si="9"/>
        <v>218</v>
      </c>
      <c r="P100" s="14">
        <v>210</v>
      </c>
      <c r="Q100" s="14">
        <v>99</v>
      </c>
      <c r="S100" s="26" t="s">
        <v>387</v>
      </c>
      <c r="T100" s="16" t="s">
        <v>394</v>
      </c>
      <c r="U100" s="25" t="s">
        <v>393</v>
      </c>
      <c r="V100" s="29">
        <v>20</v>
      </c>
      <c r="W100" s="14">
        <v>13</v>
      </c>
      <c r="X100" s="14" t="b">
        <v>1</v>
      </c>
      <c r="Z100" s="14">
        <v>16</v>
      </c>
      <c r="AA100" s="14">
        <v>2</v>
      </c>
      <c r="AB100" s="14">
        <v>5</v>
      </c>
      <c r="AC100" s="14" t="s">
        <v>168</v>
      </c>
      <c r="AD100" s="14">
        <v>0.01</v>
      </c>
      <c r="AE100" s="14">
        <v>300</v>
      </c>
    </row>
    <row r="101" spans="2:31" x14ac:dyDescent="0.25">
      <c r="B101" t="s">
        <v>333</v>
      </c>
      <c r="C101" s="14" t="s">
        <v>32</v>
      </c>
      <c r="D101" t="str">
        <f t="shared" si="10"/>
        <v>co2_sample20B</v>
      </c>
      <c r="E101" s="21">
        <v>100110120</v>
      </c>
      <c r="F101" s="14">
        <f t="shared" si="11"/>
        <v>10000</v>
      </c>
      <c r="G101" s="14">
        <v>0</v>
      </c>
      <c r="H101" s="14">
        <v>0</v>
      </c>
      <c r="I101" s="14">
        <v>181</v>
      </c>
      <c r="J101" t="b">
        <v>0</v>
      </c>
      <c r="K101" s="14">
        <v>1.1000000000000001</v>
      </c>
      <c r="L101" s="14">
        <v>1.4</v>
      </c>
      <c r="M101" s="14" t="s">
        <v>170</v>
      </c>
      <c r="N101" s="14">
        <v>8</v>
      </c>
      <c r="O101" s="14">
        <f t="shared" si="9"/>
        <v>214</v>
      </c>
      <c r="P101" s="14">
        <v>206</v>
      </c>
      <c r="Q101" s="14">
        <v>100</v>
      </c>
      <c r="S101" s="26" t="s">
        <v>387</v>
      </c>
      <c r="T101" s="16" t="s">
        <v>394</v>
      </c>
      <c r="U101" s="25" t="s">
        <v>393</v>
      </c>
      <c r="V101" s="29">
        <v>20</v>
      </c>
      <c r="W101" s="14">
        <v>13</v>
      </c>
      <c r="X101" s="14" t="b">
        <v>1</v>
      </c>
      <c r="Z101" s="14">
        <v>16</v>
      </c>
      <c r="AA101" s="14">
        <v>2</v>
      </c>
      <c r="AB101" s="14">
        <v>5</v>
      </c>
      <c r="AC101" s="14" t="s">
        <v>169</v>
      </c>
      <c r="AD101" s="14">
        <v>0.01</v>
      </c>
      <c r="AE101" s="14">
        <v>300</v>
      </c>
    </row>
    <row r="102" spans="2:31" x14ac:dyDescent="0.25">
      <c r="B102" t="s">
        <v>255</v>
      </c>
      <c r="C102" s="14">
        <v>16</v>
      </c>
      <c r="D102" t="str">
        <f t="shared" si="10"/>
        <v>co2_sample16</v>
      </c>
      <c r="E102" s="21">
        <v>91101111</v>
      </c>
      <c r="F102" s="14">
        <f t="shared" si="11"/>
        <v>10100</v>
      </c>
      <c r="G102" s="14">
        <v>0</v>
      </c>
      <c r="H102" s="14">
        <v>0</v>
      </c>
      <c r="I102" s="14">
        <v>70</v>
      </c>
      <c r="J102" t="b">
        <v>0</v>
      </c>
      <c r="K102" s="14">
        <v>1.1000000000000001</v>
      </c>
      <c r="L102" s="14">
        <v>1.4</v>
      </c>
      <c r="M102" s="14" t="s">
        <v>170</v>
      </c>
      <c r="N102" s="14">
        <v>8</v>
      </c>
      <c r="O102" s="14">
        <f t="shared" si="9"/>
        <v>238</v>
      </c>
      <c r="P102" s="14">
        <v>230</v>
      </c>
      <c r="Q102" s="14">
        <v>101</v>
      </c>
      <c r="S102" s="26" t="s">
        <v>387</v>
      </c>
      <c r="T102" s="16" t="s">
        <v>394</v>
      </c>
      <c r="U102" s="25" t="s">
        <v>393</v>
      </c>
      <c r="V102" s="29">
        <v>20</v>
      </c>
      <c r="W102" s="14">
        <v>13</v>
      </c>
      <c r="X102" s="14" t="b">
        <v>1</v>
      </c>
      <c r="Z102" s="14">
        <v>16</v>
      </c>
      <c r="AA102" s="14">
        <v>2</v>
      </c>
      <c r="AB102" s="14">
        <v>5</v>
      </c>
      <c r="AC102" s="14" t="s">
        <v>168</v>
      </c>
      <c r="AD102" s="14">
        <v>0.01</v>
      </c>
      <c r="AE102" s="14">
        <v>300</v>
      </c>
    </row>
    <row r="103" spans="2:31" x14ac:dyDescent="0.25">
      <c r="B103" t="s">
        <v>309</v>
      </c>
      <c r="C103" s="14" t="s">
        <v>31</v>
      </c>
      <c r="D103" t="str">
        <f t="shared" si="10"/>
        <v>co2_sample16B</v>
      </c>
      <c r="E103" s="14" t="s">
        <v>79</v>
      </c>
      <c r="F103" s="14">
        <f t="shared" si="11"/>
        <v>10200</v>
      </c>
      <c r="G103" s="14">
        <v>0</v>
      </c>
      <c r="H103" s="14">
        <v>0</v>
      </c>
      <c r="I103" s="14">
        <v>-94.5</v>
      </c>
      <c r="J103" t="b">
        <v>0</v>
      </c>
      <c r="K103" s="14">
        <v>1.1000000000000001</v>
      </c>
      <c r="L103" s="14">
        <v>1.4</v>
      </c>
      <c r="M103" s="14" t="s">
        <v>170</v>
      </c>
      <c r="N103" s="14">
        <v>8</v>
      </c>
      <c r="O103" s="14">
        <f t="shared" si="9"/>
        <v>218</v>
      </c>
      <c r="P103" s="14">
        <v>210</v>
      </c>
      <c r="Q103" s="14">
        <v>102</v>
      </c>
      <c r="R103" s="14">
        <v>355</v>
      </c>
      <c r="S103" s="26" t="s">
        <v>387</v>
      </c>
      <c r="T103" s="16" t="s">
        <v>394</v>
      </c>
      <c r="U103" s="25" t="s">
        <v>393</v>
      </c>
      <c r="V103" s="29">
        <v>20</v>
      </c>
      <c r="W103" s="14">
        <v>13</v>
      </c>
      <c r="X103" s="14" t="b">
        <v>1</v>
      </c>
      <c r="Z103" s="14">
        <v>16</v>
      </c>
      <c r="AA103" s="14">
        <v>2</v>
      </c>
      <c r="AB103" s="14">
        <v>5</v>
      </c>
      <c r="AC103" s="14" t="s">
        <v>169</v>
      </c>
      <c r="AD103" s="14">
        <v>0.01</v>
      </c>
      <c r="AE103" s="14">
        <v>300</v>
      </c>
    </row>
    <row r="104" spans="2:31" x14ac:dyDescent="0.25">
      <c r="B104" t="s">
        <v>257</v>
      </c>
      <c r="C104" s="14">
        <v>17</v>
      </c>
      <c r="D104" t="str">
        <f t="shared" si="10"/>
        <v>co2_sample17</v>
      </c>
      <c r="E104" s="15">
        <v>93103113</v>
      </c>
      <c r="F104" s="14">
        <f t="shared" si="11"/>
        <v>10300</v>
      </c>
      <c r="G104" s="14">
        <v>0</v>
      </c>
      <c r="H104" s="14">
        <v>0</v>
      </c>
      <c r="I104" s="14">
        <v>176</v>
      </c>
      <c r="J104" t="b">
        <v>0</v>
      </c>
      <c r="K104" s="14">
        <v>1</v>
      </c>
      <c r="L104" s="14">
        <v>1.4</v>
      </c>
      <c r="M104" s="14" t="s">
        <v>170</v>
      </c>
      <c r="N104" s="14">
        <v>8</v>
      </c>
      <c r="O104" s="14">
        <f t="shared" si="9"/>
        <v>215</v>
      </c>
      <c r="P104" s="14">
        <v>207</v>
      </c>
      <c r="Q104" s="14">
        <v>103</v>
      </c>
      <c r="R104" s="23">
        <v>358</v>
      </c>
      <c r="S104" s="26" t="s">
        <v>387</v>
      </c>
      <c r="T104" s="16" t="s">
        <v>394</v>
      </c>
      <c r="U104" s="25" t="s">
        <v>393</v>
      </c>
      <c r="V104" s="29">
        <v>20</v>
      </c>
      <c r="W104" s="14">
        <v>13</v>
      </c>
      <c r="X104" s="14" t="b">
        <v>1</v>
      </c>
      <c r="Z104" s="14">
        <v>16</v>
      </c>
      <c r="AA104" s="14">
        <v>2</v>
      </c>
      <c r="AB104" s="14">
        <v>5</v>
      </c>
      <c r="AC104" s="14" t="s">
        <v>168</v>
      </c>
      <c r="AD104" s="14">
        <v>0.01</v>
      </c>
      <c r="AE104" s="14">
        <v>300</v>
      </c>
    </row>
    <row r="105" spans="2:31" x14ac:dyDescent="0.25">
      <c r="B105" t="s">
        <v>344</v>
      </c>
      <c r="C105" s="14" t="s">
        <v>47</v>
      </c>
      <c r="D105" t="str">
        <f t="shared" si="10"/>
        <v>co2_sample17B</v>
      </c>
      <c r="E105" s="14" t="s">
        <v>80</v>
      </c>
      <c r="F105" s="14">
        <f t="shared" si="11"/>
        <v>10400</v>
      </c>
      <c r="G105" s="14">
        <v>0</v>
      </c>
      <c r="H105" s="14">
        <v>0</v>
      </c>
      <c r="I105" s="14">
        <v>-90</v>
      </c>
      <c r="J105" t="b">
        <v>0</v>
      </c>
      <c r="K105" s="14">
        <v>1.1000000000000001</v>
      </c>
      <c r="L105" s="14">
        <v>1.4</v>
      </c>
      <c r="M105" s="14" t="s">
        <v>170</v>
      </c>
      <c r="N105" s="14">
        <v>8</v>
      </c>
      <c r="O105" s="14">
        <f t="shared" si="9"/>
        <v>209</v>
      </c>
      <c r="P105" s="14">
        <v>201</v>
      </c>
      <c r="Q105" s="14">
        <v>104</v>
      </c>
      <c r="S105" s="26" t="s">
        <v>387</v>
      </c>
      <c r="T105" s="16" t="s">
        <v>394</v>
      </c>
      <c r="U105" s="25" t="s">
        <v>393</v>
      </c>
      <c r="V105" s="29">
        <v>20</v>
      </c>
      <c r="W105" s="14">
        <v>13</v>
      </c>
      <c r="X105" s="14" t="b">
        <v>1</v>
      </c>
      <c r="Z105" s="14">
        <v>16</v>
      </c>
      <c r="AA105" s="14">
        <v>2</v>
      </c>
      <c r="AB105" s="14">
        <v>5</v>
      </c>
      <c r="AC105" s="14" t="s">
        <v>169</v>
      </c>
      <c r="AD105" s="14">
        <v>0.01</v>
      </c>
      <c r="AE105" s="14">
        <v>300</v>
      </c>
    </row>
    <row r="106" spans="2:31" x14ac:dyDescent="0.25">
      <c r="B106" t="s">
        <v>263</v>
      </c>
      <c r="C106" s="14">
        <v>18</v>
      </c>
      <c r="D106" t="str">
        <f t="shared" si="10"/>
        <v>co2_sample18</v>
      </c>
      <c r="E106" s="14" t="s">
        <v>86</v>
      </c>
      <c r="F106" s="14">
        <f t="shared" si="11"/>
        <v>10500</v>
      </c>
      <c r="G106" s="14">
        <v>0</v>
      </c>
      <c r="H106" s="14">
        <v>0</v>
      </c>
      <c r="I106" s="14">
        <v>174</v>
      </c>
      <c r="J106" t="b">
        <v>0</v>
      </c>
      <c r="K106" s="14">
        <v>1.1000000000000001</v>
      </c>
      <c r="L106" s="14">
        <v>1.4</v>
      </c>
      <c r="M106" s="14" t="s">
        <v>170</v>
      </c>
      <c r="N106" s="14">
        <v>8</v>
      </c>
      <c r="O106" s="14">
        <f t="shared" si="9"/>
        <v>214</v>
      </c>
      <c r="P106" s="14">
        <v>206</v>
      </c>
      <c r="Q106" s="14">
        <v>105</v>
      </c>
      <c r="S106" s="26" t="s">
        <v>387</v>
      </c>
      <c r="T106" s="16" t="s">
        <v>394</v>
      </c>
      <c r="U106" s="25" t="s">
        <v>393</v>
      </c>
      <c r="V106" s="29">
        <v>20</v>
      </c>
      <c r="W106" s="14">
        <v>13</v>
      </c>
      <c r="X106" s="14" t="b">
        <v>1</v>
      </c>
      <c r="Z106" s="14">
        <v>16</v>
      </c>
      <c r="AA106" s="14">
        <v>2</v>
      </c>
      <c r="AB106" s="14">
        <v>5</v>
      </c>
      <c r="AC106" s="14" t="s">
        <v>168</v>
      </c>
      <c r="AD106" s="14">
        <v>0.01</v>
      </c>
      <c r="AE106" s="14">
        <v>300</v>
      </c>
    </row>
    <row r="107" spans="2:31" x14ac:dyDescent="0.25">
      <c r="B107" t="s">
        <v>312</v>
      </c>
      <c r="C107" s="14" t="s">
        <v>33</v>
      </c>
      <c r="D107" t="str">
        <f t="shared" si="10"/>
        <v>co2_sample18B</v>
      </c>
      <c r="E107" s="14" t="s">
        <v>81</v>
      </c>
      <c r="F107" s="14">
        <f t="shared" si="11"/>
        <v>10600</v>
      </c>
      <c r="G107" s="14">
        <v>0</v>
      </c>
      <c r="H107" s="14">
        <v>0</v>
      </c>
      <c r="I107" s="14">
        <v>178</v>
      </c>
      <c r="J107" t="b">
        <v>0</v>
      </c>
      <c r="K107" s="14">
        <v>1.05</v>
      </c>
      <c r="L107" s="14">
        <v>1.5</v>
      </c>
      <c r="M107" s="14" t="s">
        <v>170</v>
      </c>
      <c r="N107" s="14">
        <v>8</v>
      </c>
      <c r="O107" s="14">
        <f t="shared" si="9"/>
        <v>214</v>
      </c>
      <c r="P107" s="14">
        <v>206</v>
      </c>
      <c r="Q107" s="14">
        <v>106</v>
      </c>
      <c r="S107" s="26" t="s">
        <v>387</v>
      </c>
      <c r="T107" s="16" t="s">
        <v>394</v>
      </c>
      <c r="U107" s="25" t="s">
        <v>393</v>
      </c>
      <c r="V107" s="29">
        <v>20</v>
      </c>
      <c r="W107" s="14">
        <v>13</v>
      </c>
      <c r="X107" s="14" t="b">
        <v>1</v>
      </c>
      <c r="Z107" s="14">
        <v>16</v>
      </c>
      <c r="AA107" s="14">
        <v>2</v>
      </c>
      <c r="AB107" s="14">
        <v>5</v>
      </c>
      <c r="AC107" s="14" t="s">
        <v>169</v>
      </c>
      <c r="AD107" s="14">
        <v>0.01</v>
      </c>
      <c r="AE107" s="14">
        <v>300</v>
      </c>
    </row>
    <row r="108" spans="2:31" x14ac:dyDescent="0.25">
      <c r="B108" t="s">
        <v>253</v>
      </c>
      <c r="C108" s="14">
        <v>19</v>
      </c>
      <c r="D108" t="str">
        <f t="shared" si="10"/>
        <v>co2_sample19</v>
      </c>
      <c r="E108" s="15">
        <v>97107117</v>
      </c>
      <c r="F108" s="14">
        <f t="shared" si="11"/>
        <v>10700</v>
      </c>
      <c r="G108" s="14">
        <v>0</v>
      </c>
      <c r="H108" s="14">
        <v>0</v>
      </c>
      <c r="I108" s="14">
        <v>90</v>
      </c>
      <c r="J108" t="b">
        <v>0</v>
      </c>
      <c r="K108" s="14">
        <v>1.1000000000000001</v>
      </c>
      <c r="L108" s="14">
        <v>1.4</v>
      </c>
      <c r="M108" s="14" t="s">
        <v>170</v>
      </c>
      <c r="N108" s="14">
        <v>8</v>
      </c>
      <c r="O108" s="14">
        <f t="shared" ref="O108:O139" si="12">P108+N108</f>
        <v>204</v>
      </c>
      <c r="P108" s="14">
        <v>196</v>
      </c>
      <c r="Q108" s="14">
        <v>107</v>
      </c>
      <c r="S108" s="26" t="s">
        <v>387</v>
      </c>
      <c r="T108" s="16" t="s">
        <v>394</v>
      </c>
      <c r="U108" s="25" t="s">
        <v>393</v>
      </c>
      <c r="V108" s="29">
        <v>20</v>
      </c>
      <c r="W108" s="14">
        <v>13</v>
      </c>
      <c r="X108" s="14" t="b">
        <v>1</v>
      </c>
      <c r="Z108" s="14">
        <v>16</v>
      </c>
      <c r="AA108" s="14">
        <v>2</v>
      </c>
      <c r="AB108" s="14">
        <v>5</v>
      </c>
      <c r="AC108" s="14" t="s">
        <v>168</v>
      </c>
      <c r="AD108" s="14">
        <v>0.01</v>
      </c>
      <c r="AE108" s="14">
        <v>300</v>
      </c>
    </row>
    <row r="109" spans="2:31" x14ac:dyDescent="0.25">
      <c r="B109" t="s">
        <v>352</v>
      </c>
      <c r="C109" s="14" t="s">
        <v>41</v>
      </c>
      <c r="D109" t="str">
        <f t="shared" si="10"/>
        <v>co2_sample19B</v>
      </c>
      <c r="E109" s="14" t="s">
        <v>82</v>
      </c>
      <c r="F109" s="14">
        <f t="shared" si="11"/>
        <v>10800</v>
      </c>
      <c r="G109" s="14">
        <v>0</v>
      </c>
      <c r="H109" s="14">
        <v>0</v>
      </c>
      <c r="I109" s="14">
        <v>189</v>
      </c>
      <c r="J109" t="b">
        <v>0</v>
      </c>
      <c r="K109" s="14">
        <v>1.1000000000000001</v>
      </c>
      <c r="L109" s="14">
        <v>1.4</v>
      </c>
      <c r="M109" s="14" t="s">
        <v>170</v>
      </c>
      <c r="N109" s="14">
        <v>8</v>
      </c>
      <c r="O109" s="14">
        <f t="shared" si="12"/>
        <v>212</v>
      </c>
      <c r="P109" s="14">
        <v>204</v>
      </c>
      <c r="Q109" s="14">
        <v>108</v>
      </c>
      <c r="S109" s="26" t="s">
        <v>387</v>
      </c>
      <c r="T109" s="16" t="s">
        <v>394</v>
      </c>
      <c r="U109" s="25" t="s">
        <v>393</v>
      </c>
      <c r="V109" s="29">
        <v>20</v>
      </c>
      <c r="W109" s="14">
        <v>13</v>
      </c>
      <c r="X109" s="14" t="b">
        <v>1</v>
      </c>
      <c r="Z109" s="14">
        <v>16</v>
      </c>
      <c r="AA109" s="14">
        <v>2</v>
      </c>
      <c r="AB109" s="14">
        <v>5</v>
      </c>
      <c r="AC109" s="14" t="s">
        <v>169</v>
      </c>
      <c r="AD109" s="14">
        <v>0.01</v>
      </c>
      <c r="AE109" s="14">
        <v>300</v>
      </c>
    </row>
    <row r="110" spans="2:31" x14ac:dyDescent="0.25">
      <c r="B110" t="s">
        <v>268</v>
      </c>
      <c r="C110" s="14">
        <v>20</v>
      </c>
      <c r="D110" t="str">
        <f t="shared" si="10"/>
        <v>co2_sample20</v>
      </c>
      <c r="E110" s="14" t="s">
        <v>88</v>
      </c>
      <c r="F110" s="14">
        <f t="shared" si="11"/>
        <v>10900</v>
      </c>
      <c r="G110" s="14">
        <v>0</v>
      </c>
      <c r="H110" s="14">
        <v>0</v>
      </c>
      <c r="I110" s="14">
        <v>178</v>
      </c>
      <c r="J110" t="b">
        <v>0</v>
      </c>
      <c r="K110" s="14">
        <v>1.05</v>
      </c>
      <c r="L110" s="14">
        <v>1.4</v>
      </c>
      <c r="M110" s="14" t="s">
        <v>170</v>
      </c>
      <c r="N110" s="14">
        <v>8</v>
      </c>
      <c r="O110" s="14">
        <f t="shared" si="12"/>
        <v>202</v>
      </c>
      <c r="P110" s="14">
        <v>194</v>
      </c>
      <c r="Q110" s="14">
        <v>109</v>
      </c>
      <c r="S110" s="26" t="s">
        <v>387</v>
      </c>
      <c r="T110" s="16" t="s">
        <v>394</v>
      </c>
      <c r="U110" s="25" t="s">
        <v>393</v>
      </c>
      <c r="V110" s="29">
        <v>20</v>
      </c>
      <c r="W110" s="14">
        <v>13</v>
      </c>
      <c r="X110" s="14" t="b">
        <v>1</v>
      </c>
      <c r="Z110" s="14">
        <v>16</v>
      </c>
      <c r="AA110" s="14">
        <v>2</v>
      </c>
      <c r="AB110" s="14">
        <v>5</v>
      </c>
      <c r="AC110" s="14" t="s">
        <v>168</v>
      </c>
      <c r="AD110" s="14">
        <v>0.01</v>
      </c>
      <c r="AE110" s="14">
        <v>300</v>
      </c>
    </row>
    <row r="111" spans="2:31" x14ac:dyDescent="0.25">
      <c r="B111" t="s">
        <v>331</v>
      </c>
      <c r="C111" s="14" t="s">
        <v>32</v>
      </c>
      <c r="D111" t="str">
        <f t="shared" si="10"/>
        <v>co2_sample20B</v>
      </c>
      <c r="E111" s="15">
        <v>100110120</v>
      </c>
      <c r="F111" s="14">
        <f t="shared" si="11"/>
        <v>11000</v>
      </c>
      <c r="G111" s="14">
        <v>0</v>
      </c>
      <c r="H111" s="14">
        <v>0</v>
      </c>
      <c r="I111" s="14">
        <v>2</v>
      </c>
      <c r="J111" t="b">
        <v>0</v>
      </c>
      <c r="K111" s="14">
        <v>1.1000000000000001</v>
      </c>
      <c r="L111" s="14">
        <v>1.4</v>
      </c>
      <c r="M111" s="14" t="s">
        <v>170</v>
      </c>
      <c r="N111" s="14">
        <v>8</v>
      </c>
      <c r="O111" s="14">
        <f t="shared" si="12"/>
        <v>204</v>
      </c>
      <c r="P111" s="14">
        <v>196</v>
      </c>
      <c r="Q111" s="14">
        <v>110</v>
      </c>
      <c r="S111" s="26" t="s">
        <v>387</v>
      </c>
      <c r="T111" s="16" t="s">
        <v>394</v>
      </c>
      <c r="U111" s="25" t="s">
        <v>393</v>
      </c>
      <c r="V111" s="29">
        <v>20</v>
      </c>
      <c r="W111" s="14">
        <v>13</v>
      </c>
      <c r="X111" s="14" t="b">
        <v>1</v>
      </c>
      <c r="Z111" s="14">
        <v>16</v>
      </c>
      <c r="AA111" s="14">
        <v>2</v>
      </c>
      <c r="AB111" s="14">
        <v>5</v>
      </c>
      <c r="AC111" s="14" t="s">
        <v>169</v>
      </c>
      <c r="AD111" s="14">
        <v>0.01</v>
      </c>
      <c r="AE111" s="14">
        <v>300</v>
      </c>
    </row>
    <row r="112" spans="2:31" x14ac:dyDescent="0.25">
      <c r="B112" t="s">
        <v>256</v>
      </c>
      <c r="C112" s="14">
        <v>16</v>
      </c>
      <c r="D112" t="str">
        <f t="shared" si="10"/>
        <v>co2_sample16</v>
      </c>
      <c r="E112" s="15">
        <v>91101111</v>
      </c>
      <c r="F112" s="14">
        <f t="shared" si="11"/>
        <v>11100</v>
      </c>
      <c r="G112" s="14">
        <v>0</v>
      </c>
      <c r="H112" s="14">
        <v>0</v>
      </c>
      <c r="I112" s="14">
        <v>-115</v>
      </c>
      <c r="J112" t="b">
        <v>0</v>
      </c>
      <c r="K112" s="14">
        <v>1.05</v>
      </c>
      <c r="L112" s="14">
        <v>1.4</v>
      </c>
      <c r="M112" s="14" t="s">
        <v>170</v>
      </c>
      <c r="N112" s="14">
        <v>8</v>
      </c>
      <c r="O112" s="14">
        <f t="shared" si="12"/>
        <v>222</v>
      </c>
      <c r="P112" s="14">
        <v>214</v>
      </c>
      <c r="Q112" s="14">
        <v>111</v>
      </c>
      <c r="S112" s="26" t="s">
        <v>387</v>
      </c>
      <c r="T112" s="16" t="s">
        <v>394</v>
      </c>
      <c r="U112" s="25" t="s">
        <v>393</v>
      </c>
      <c r="V112" s="29">
        <v>20</v>
      </c>
      <c r="W112" s="14">
        <v>13</v>
      </c>
      <c r="X112" s="14" t="b">
        <v>1</v>
      </c>
      <c r="Z112" s="14">
        <v>16</v>
      </c>
      <c r="AA112" s="14">
        <v>2</v>
      </c>
      <c r="AB112" s="14">
        <v>5</v>
      </c>
      <c r="AC112" s="14" t="s">
        <v>168</v>
      </c>
      <c r="AD112" s="14">
        <v>0.01</v>
      </c>
      <c r="AE112" s="14">
        <v>300</v>
      </c>
    </row>
    <row r="113" spans="2:31" x14ac:dyDescent="0.25">
      <c r="B113" t="s">
        <v>308</v>
      </c>
      <c r="C113" s="14" t="s">
        <v>31</v>
      </c>
      <c r="D113" t="str">
        <f t="shared" si="10"/>
        <v>co2_sample16B</v>
      </c>
      <c r="E113" s="14" t="s">
        <v>79</v>
      </c>
      <c r="F113" s="14">
        <f t="shared" si="11"/>
        <v>11200</v>
      </c>
      <c r="G113" s="14">
        <v>0</v>
      </c>
      <c r="H113" s="14">
        <v>0</v>
      </c>
      <c r="I113" s="14">
        <v>-2</v>
      </c>
      <c r="J113" t="b">
        <v>0</v>
      </c>
      <c r="K113" s="14">
        <v>1.05</v>
      </c>
      <c r="L113" s="14">
        <v>1.4</v>
      </c>
      <c r="M113" s="14" t="s">
        <v>170</v>
      </c>
      <c r="N113" s="14">
        <v>8</v>
      </c>
      <c r="O113" s="14">
        <f t="shared" si="12"/>
        <v>192</v>
      </c>
      <c r="P113" s="14">
        <v>184</v>
      </c>
      <c r="Q113" s="14">
        <v>112</v>
      </c>
      <c r="S113" s="26" t="s">
        <v>387</v>
      </c>
      <c r="T113" s="16" t="s">
        <v>394</v>
      </c>
      <c r="U113" s="25" t="s">
        <v>393</v>
      </c>
      <c r="V113" s="29">
        <v>20</v>
      </c>
      <c r="W113" s="14">
        <v>13</v>
      </c>
      <c r="X113" s="14" t="b">
        <v>1</v>
      </c>
      <c r="Z113" s="14">
        <v>16</v>
      </c>
      <c r="AA113" s="14">
        <v>2</v>
      </c>
      <c r="AB113" s="14">
        <v>5</v>
      </c>
      <c r="AC113" s="14" t="s">
        <v>169</v>
      </c>
      <c r="AD113" s="14">
        <v>0.01</v>
      </c>
      <c r="AE113" s="14">
        <v>300</v>
      </c>
    </row>
    <row r="114" spans="2:31" x14ac:dyDescent="0.25">
      <c r="B114" t="s">
        <v>258</v>
      </c>
      <c r="C114" s="14">
        <v>17</v>
      </c>
      <c r="D114" t="str">
        <f t="shared" si="10"/>
        <v>co2_sample17</v>
      </c>
      <c r="E114" s="15">
        <v>93103113</v>
      </c>
      <c r="F114" s="14">
        <f t="shared" si="11"/>
        <v>11300</v>
      </c>
      <c r="G114" s="14">
        <v>0</v>
      </c>
      <c r="H114" s="14">
        <v>0</v>
      </c>
      <c r="I114" s="14">
        <v>173</v>
      </c>
      <c r="J114" t="b">
        <v>0</v>
      </c>
      <c r="K114" s="14">
        <v>1.1000000000000001</v>
      </c>
      <c r="L114" s="14">
        <v>1.4</v>
      </c>
      <c r="M114" s="14" t="s">
        <v>170</v>
      </c>
      <c r="N114" s="14">
        <v>8</v>
      </c>
      <c r="O114" s="14">
        <f t="shared" si="12"/>
        <v>201</v>
      </c>
      <c r="P114" s="14">
        <v>193</v>
      </c>
      <c r="Q114" s="14">
        <v>113</v>
      </c>
      <c r="S114" s="26" t="s">
        <v>387</v>
      </c>
      <c r="T114" s="16" t="s">
        <v>394</v>
      </c>
      <c r="U114" s="25" t="s">
        <v>393</v>
      </c>
      <c r="V114" s="29">
        <v>20</v>
      </c>
      <c r="W114" s="14">
        <v>13</v>
      </c>
      <c r="X114" s="14" t="b">
        <v>1</v>
      </c>
      <c r="Z114" s="14">
        <v>16</v>
      </c>
      <c r="AA114" s="14">
        <v>2</v>
      </c>
      <c r="AB114" s="14">
        <v>5</v>
      </c>
      <c r="AC114" s="14" t="s">
        <v>168</v>
      </c>
      <c r="AD114" s="14">
        <v>0.01</v>
      </c>
      <c r="AE114" s="14">
        <v>300</v>
      </c>
    </row>
    <row r="115" spans="2:31" x14ac:dyDescent="0.25">
      <c r="B115" t="s">
        <v>345</v>
      </c>
      <c r="C115" s="14" t="s">
        <v>47</v>
      </c>
      <c r="D115" t="str">
        <f t="shared" si="10"/>
        <v>co2_sample17B</v>
      </c>
      <c r="E115" s="14" t="s">
        <v>80</v>
      </c>
      <c r="F115" s="14">
        <f t="shared" si="11"/>
        <v>11400</v>
      </c>
      <c r="G115" s="14">
        <v>0</v>
      </c>
      <c r="H115" s="14">
        <v>0</v>
      </c>
      <c r="I115" s="14">
        <v>-5</v>
      </c>
      <c r="J115" t="b">
        <v>0</v>
      </c>
      <c r="K115" s="14">
        <v>1.1000000000000001</v>
      </c>
      <c r="L115" s="14">
        <v>1.45</v>
      </c>
      <c r="M115" s="14" t="s">
        <v>170</v>
      </c>
      <c r="N115" s="14">
        <v>8</v>
      </c>
      <c r="O115" s="14">
        <f t="shared" si="12"/>
        <v>196</v>
      </c>
      <c r="P115" s="14">
        <v>188</v>
      </c>
      <c r="Q115" s="14">
        <v>114</v>
      </c>
      <c r="S115" s="26" t="s">
        <v>387</v>
      </c>
      <c r="T115" s="16" t="s">
        <v>394</v>
      </c>
      <c r="U115" s="25" t="s">
        <v>393</v>
      </c>
      <c r="V115" s="29">
        <v>20</v>
      </c>
      <c r="W115" s="14">
        <v>13</v>
      </c>
      <c r="X115" s="14" t="b">
        <v>1</v>
      </c>
      <c r="Z115" s="14">
        <v>16</v>
      </c>
      <c r="AA115" s="14">
        <v>2</v>
      </c>
      <c r="AB115" s="14">
        <v>5</v>
      </c>
      <c r="AC115" s="14" t="s">
        <v>169</v>
      </c>
      <c r="AD115" s="14">
        <v>0.01</v>
      </c>
      <c r="AE115" s="14">
        <v>300</v>
      </c>
    </row>
    <row r="116" spans="2:31" x14ac:dyDescent="0.25">
      <c r="B116" t="s">
        <v>265</v>
      </c>
      <c r="C116" s="14">
        <v>18</v>
      </c>
      <c r="D116" t="str">
        <f t="shared" si="10"/>
        <v>co2_sample18</v>
      </c>
      <c r="E116" s="14" t="s">
        <v>86</v>
      </c>
      <c r="F116" s="14">
        <f t="shared" si="11"/>
        <v>11500</v>
      </c>
      <c r="G116" s="14">
        <v>0</v>
      </c>
      <c r="H116" s="14">
        <v>0</v>
      </c>
      <c r="I116" s="14">
        <v>-90</v>
      </c>
      <c r="J116" t="b">
        <v>0</v>
      </c>
      <c r="K116" s="14">
        <v>1.1000000000000001</v>
      </c>
      <c r="L116" s="14">
        <v>1.45</v>
      </c>
      <c r="M116" s="14" t="s">
        <v>170</v>
      </c>
      <c r="N116" s="14">
        <v>8</v>
      </c>
      <c r="O116" s="14">
        <f t="shared" si="12"/>
        <v>186</v>
      </c>
      <c r="P116" s="14">
        <v>178</v>
      </c>
      <c r="Q116" s="14">
        <v>115</v>
      </c>
      <c r="R116" s="14">
        <v>409</v>
      </c>
      <c r="S116" s="26" t="s">
        <v>387</v>
      </c>
      <c r="T116" s="16" t="s">
        <v>394</v>
      </c>
      <c r="U116" s="25" t="s">
        <v>393</v>
      </c>
      <c r="V116" s="29">
        <v>20</v>
      </c>
      <c r="W116" s="14">
        <v>13</v>
      </c>
      <c r="X116" s="14" t="b">
        <v>1</v>
      </c>
      <c r="Z116" s="14">
        <v>16</v>
      </c>
      <c r="AA116" s="14">
        <v>2</v>
      </c>
      <c r="AB116" s="14">
        <v>5</v>
      </c>
      <c r="AC116" s="14" t="s">
        <v>168</v>
      </c>
      <c r="AD116" s="14">
        <v>0.01</v>
      </c>
      <c r="AE116" s="14">
        <v>300</v>
      </c>
    </row>
    <row r="117" spans="2:31" x14ac:dyDescent="0.25">
      <c r="B117" t="s">
        <v>311</v>
      </c>
      <c r="C117" s="14" t="s">
        <v>33</v>
      </c>
      <c r="D117" t="str">
        <f t="shared" si="10"/>
        <v>co2_sample18B</v>
      </c>
      <c r="E117" s="14" t="s">
        <v>81</v>
      </c>
      <c r="F117" s="14">
        <f t="shared" si="11"/>
        <v>11600</v>
      </c>
      <c r="G117" s="14">
        <v>0</v>
      </c>
      <c r="H117" s="14">
        <v>0</v>
      </c>
      <c r="I117" s="14">
        <v>-90</v>
      </c>
      <c r="J117" t="b">
        <v>0</v>
      </c>
      <c r="K117" s="14">
        <v>1.2</v>
      </c>
      <c r="L117" s="14">
        <v>1.45</v>
      </c>
      <c r="M117" s="14" t="s">
        <v>170</v>
      </c>
      <c r="N117" s="14">
        <v>8</v>
      </c>
      <c r="O117" s="14">
        <f t="shared" si="12"/>
        <v>194</v>
      </c>
      <c r="P117" s="14">
        <v>186</v>
      </c>
      <c r="Q117" s="14">
        <v>116</v>
      </c>
      <c r="R117" s="14">
        <v>413</v>
      </c>
      <c r="S117" s="26" t="s">
        <v>387</v>
      </c>
      <c r="T117" s="16" t="s">
        <v>394</v>
      </c>
      <c r="U117" s="25" t="s">
        <v>393</v>
      </c>
      <c r="V117" s="29">
        <v>20</v>
      </c>
      <c r="W117" s="14">
        <v>13</v>
      </c>
      <c r="X117" s="14" t="b">
        <v>1</v>
      </c>
      <c r="Z117" s="14">
        <v>16</v>
      </c>
      <c r="AA117" s="14">
        <v>2</v>
      </c>
      <c r="AB117" s="14">
        <v>5</v>
      </c>
      <c r="AC117" s="14" t="s">
        <v>169</v>
      </c>
      <c r="AD117" s="14">
        <v>0.01</v>
      </c>
      <c r="AE117" s="14">
        <v>300</v>
      </c>
    </row>
    <row r="118" spans="2:31" x14ac:dyDescent="0.25">
      <c r="B118" t="s">
        <v>251</v>
      </c>
      <c r="C118" s="14">
        <v>19</v>
      </c>
      <c r="D118" t="str">
        <f t="shared" si="10"/>
        <v>co2_sample19</v>
      </c>
      <c r="E118" s="15">
        <v>97107117</v>
      </c>
      <c r="F118" s="14">
        <f t="shared" si="11"/>
        <v>11700</v>
      </c>
      <c r="G118" s="14">
        <v>0</v>
      </c>
      <c r="H118" s="14">
        <v>0</v>
      </c>
      <c r="I118" s="14">
        <v>182</v>
      </c>
      <c r="J118" t="b">
        <v>0</v>
      </c>
      <c r="K118" s="14">
        <v>1.05</v>
      </c>
      <c r="L118" s="14">
        <v>1.45</v>
      </c>
      <c r="M118" s="14" t="s">
        <v>170</v>
      </c>
      <c r="N118" s="14">
        <v>8</v>
      </c>
      <c r="O118" s="14">
        <f t="shared" si="12"/>
        <v>196</v>
      </c>
      <c r="P118" s="14">
        <v>188</v>
      </c>
      <c r="Q118" s="14">
        <v>117</v>
      </c>
      <c r="S118" s="26" t="s">
        <v>387</v>
      </c>
      <c r="T118" s="16" t="s">
        <v>394</v>
      </c>
      <c r="U118" s="25" t="s">
        <v>393</v>
      </c>
      <c r="V118" s="29">
        <v>20</v>
      </c>
      <c r="W118" s="14">
        <v>13</v>
      </c>
      <c r="X118" s="14" t="b">
        <v>1</v>
      </c>
      <c r="Z118" s="14">
        <v>16</v>
      </c>
      <c r="AA118" s="14">
        <v>2</v>
      </c>
      <c r="AB118" s="14">
        <v>5</v>
      </c>
      <c r="AC118" s="14" t="s">
        <v>168</v>
      </c>
      <c r="AD118" s="14">
        <v>0.01</v>
      </c>
      <c r="AE118" s="14">
        <v>300</v>
      </c>
    </row>
    <row r="119" spans="2:31" x14ac:dyDescent="0.25">
      <c r="B119" t="s">
        <v>350</v>
      </c>
      <c r="C119" s="14" t="s">
        <v>41</v>
      </c>
      <c r="D119" t="str">
        <f t="shared" si="10"/>
        <v>co2_sample19B</v>
      </c>
      <c r="E119" s="14" t="s">
        <v>82</v>
      </c>
      <c r="F119" s="14">
        <f t="shared" si="11"/>
        <v>11800</v>
      </c>
      <c r="G119" s="14">
        <v>0</v>
      </c>
      <c r="H119" s="14">
        <v>0</v>
      </c>
      <c r="I119" s="14">
        <v>182</v>
      </c>
      <c r="J119" t="b">
        <v>0</v>
      </c>
      <c r="K119" s="14">
        <v>1.1000000000000001</v>
      </c>
      <c r="L119" s="14">
        <v>1.45</v>
      </c>
      <c r="M119" s="14" t="s">
        <v>170</v>
      </c>
      <c r="N119" s="14">
        <v>8</v>
      </c>
      <c r="O119" s="14">
        <f t="shared" si="12"/>
        <v>196</v>
      </c>
      <c r="P119" s="14">
        <v>188</v>
      </c>
      <c r="Q119" s="14">
        <v>118</v>
      </c>
      <c r="S119" s="26" t="s">
        <v>387</v>
      </c>
      <c r="T119" s="16" t="s">
        <v>394</v>
      </c>
      <c r="U119" s="25" t="s">
        <v>393</v>
      </c>
      <c r="V119" s="29">
        <v>20</v>
      </c>
      <c r="W119" s="14">
        <v>13</v>
      </c>
      <c r="X119" s="14" t="b">
        <v>1</v>
      </c>
      <c r="Z119" s="14">
        <v>16</v>
      </c>
      <c r="AA119" s="14">
        <v>2</v>
      </c>
      <c r="AB119" s="14">
        <v>5</v>
      </c>
      <c r="AC119" s="14" t="s">
        <v>169</v>
      </c>
      <c r="AD119" s="14">
        <v>0.01</v>
      </c>
      <c r="AE119" s="14">
        <v>300</v>
      </c>
    </row>
    <row r="120" spans="2:31" x14ac:dyDescent="0.25">
      <c r="B120" t="s">
        <v>266</v>
      </c>
      <c r="C120" s="14">
        <v>20</v>
      </c>
      <c r="D120" t="str">
        <f t="shared" si="10"/>
        <v>co2_sample20</v>
      </c>
      <c r="E120" s="14" t="s">
        <v>88</v>
      </c>
      <c r="F120" s="14">
        <f t="shared" si="11"/>
        <v>11900</v>
      </c>
      <c r="G120" s="14">
        <v>0</v>
      </c>
      <c r="H120" s="14">
        <v>0</v>
      </c>
      <c r="I120" s="14">
        <v>177</v>
      </c>
      <c r="J120" t="b">
        <v>0</v>
      </c>
      <c r="K120" s="14">
        <v>1.1000000000000001</v>
      </c>
      <c r="L120" s="14">
        <v>1.45</v>
      </c>
      <c r="M120" s="14" t="s">
        <v>170</v>
      </c>
      <c r="N120" s="14">
        <v>8</v>
      </c>
      <c r="O120" s="14">
        <f t="shared" si="12"/>
        <v>194</v>
      </c>
      <c r="P120" s="14">
        <v>186</v>
      </c>
      <c r="Q120" s="14">
        <v>119</v>
      </c>
      <c r="S120" s="26" t="s">
        <v>387</v>
      </c>
      <c r="T120" s="16" t="s">
        <v>394</v>
      </c>
      <c r="U120" s="25" t="s">
        <v>393</v>
      </c>
      <c r="V120" s="29">
        <v>20</v>
      </c>
      <c r="W120" s="14">
        <v>13</v>
      </c>
      <c r="X120" s="14" t="b">
        <v>1</v>
      </c>
      <c r="Z120" s="14">
        <v>16</v>
      </c>
      <c r="AA120" s="14">
        <v>2</v>
      </c>
      <c r="AB120" s="14">
        <v>5</v>
      </c>
      <c r="AC120" s="14" t="s">
        <v>168</v>
      </c>
      <c r="AD120" s="14">
        <v>0.01</v>
      </c>
      <c r="AE120" s="14">
        <v>300</v>
      </c>
    </row>
    <row r="121" spans="2:31" x14ac:dyDescent="0.25">
      <c r="B121" t="s">
        <v>332</v>
      </c>
      <c r="C121" s="14" t="s">
        <v>32</v>
      </c>
      <c r="D121" t="str">
        <f t="shared" si="10"/>
        <v>co2_sample20B</v>
      </c>
      <c r="E121" s="15">
        <v>100110120</v>
      </c>
      <c r="F121" s="14">
        <f t="shared" si="11"/>
        <v>12000</v>
      </c>
      <c r="G121" s="14">
        <v>0</v>
      </c>
      <c r="H121" s="14">
        <v>0</v>
      </c>
      <c r="I121" s="14">
        <v>8</v>
      </c>
      <c r="J121" t="b">
        <v>0</v>
      </c>
      <c r="K121" s="14">
        <v>1.1000000000000001</v>
      </c>
      <c r="L121" s="14">
        <v>1.45</v>
      </c>
      <c r="M121" s="14" t="s">
        <v>170</v>
      </c>
      <c r="N121" s="14">
        <v>8</v>
      </c>
      <c r="O121" s="14">
        <f t="shared" si="12"/>
        <v>212</v>
      </c>
      <c r="P121" s="14">
        <v>204</v>
      </c>
      <c r="Q121" s="14">
        <v>120</v>
      </c>
      <c r="S121" s="26" t="s">
        <v>387</v>
      </c>
      <c r="T121" s="16" t="s">
        <v>394</v>
      </c>
      <c r="U121" s="25" t="s">
        <v>393</v>
      </c>
      <c r="V121" s="29">
        <v>20</v>
      </c>
      <c r="W121" s="14">
        <v>13</v>
      </c>
      <c r="X121" s="14" t="b">
        <v>1</v>
      </c>
      <c r="Z121" s="14">
        <v>16</v>
      </c>
      <c r="AA121" s="14">
        <v>2</v>
      </c>
      <c r="AB121" s="14">
        <v>5</v>
      </c>
      <c r="AC121" s="14" t="s">
        <v>169</v>
      </c>
      <c r="AD121" s="14">
        <v>0.01</v>
      </c>
      <c r="AE121" s="14">
        <v>300</v>
      </c>
    </row>
    <row r="122" spans="2:31" x14ac:dyDescent="0.25">
      <c r="B122" t="s">
        <v>271</v>
      </c>
      <c r="C122" s="14">
        <v>21</v>
      </c>
      <c r="D122" t="str">
        <f t="shared" si="10"/>
        <v>co2_sample21</v>
      </c>
      <c r="E122" s="14" t="s">
        <v>89</v>
      </c>
      <c r="F122" s="14">
        <f t="shared" si="11"/>
        <v>12100</v>
      </c>
      <c r="G122" s="14">
        <v>0</v>
      </c>
      <c r="H122" s="14">
        <v>0</v>
      </c>
      <c r="I122" s="14">
        <v>100</v>
      </c>
      <c r="J122" t="b">
        <v>0</v>
      </c>
      <c r="K122" s="14">
        <v>1.1000000000000001</v>
      </c>
      <c r="L122" s="14">
        <v>1.45</v>
      </c>
      <c r="M122" s="14" t="s">
        <v>170</v>
      </c>
      <c r="N122" s="14">
        <v>8</v>
      </c>
      <c r="O122" s="14">
        <f t="shared" si="12"/>
        <v>210</v>
      </c>
      <c r="P122" s="14">
        <v>202</v>
      </c>
      <c r="Q122" s="14">
        <v>121</v>
      </c>
      <c r="S122" s="26" t="s">
        <v>387</v>
      </c>
      <c r="T122" s="16" t="s">
        <v>394</v>
      </c>
      <c r="U122" s="25" t="s">
        <v>393</v>
      </c>
      <c r="V122" s="29">
        <v>20</v>
      </c>
      <c r="W122" s="14">
        <v>13</v>
      </c>
      <c r="X122" s="14" t="b">
        <v>1</v>
      </c>
      <c r="Z122" s="14">
        <v>16</v>
      </c>
      <c r="AA122" s="14">
        <v>2</v>
      </c>
      <c r="AB122" s="14">
        <v>5</v>
      </c>
      <c r="AC122" s="14" t="s">
        <v>168</v>
      </c>
      <c r="AD122" s="14">
        <v>0.01</v>
      </c>
      <c r="AE122" s="14">
        <v>300</v>
      </c>
    </row>
    <row r="123" spans="2:31" x14ac:dyDescent="0.25">
      <c r="B123" t="s">
        <v>323</v>
      </c>
      <c r="C123" s="14" t="s">
        <v>42</v>
      </c>
      <c r="D123" t="str">
        <f t="shared" si="10"/>
        <v>co2_sample21B</v>
      </c>
      <c r="E123" s="16" t="s">
        <v>94</v>
      </c>
      <c r="F123" s="14">
        <f t="shared" si="11"/>
        <v>12200</v>
      </c>
      <c r="G123" s="14">
        <v>0</v>
      </c>
      <c r="H123" s="14">
        <v>0</v>
      </c>
      <c r="I123" s="14">
        <v>95</v>
      </c>
      <c r="J123" t="b">
        <v>0</v>
      </c>
      <c r="K123" s="14">
        <v>1.1000000000000001</v>
      </c>
      <c r="L123" s="14">
        <v>1.35</v>
      </c>
      <c r="M123" s="14" t="s">
        <v>170</v>
      </c>
      <c r="N123" s="14">
        <v>8</v>
      </c>
      <c r="O123" s="14">
        <f t="shared" si="12"/>
        <v>202</v>
      </c>
      <c r="P123" s="14">
        <v>194</v>
      </c>
      <c r="Q123" s="14">
        <v>122</v>
      </c>
      <c r="S123" s="26" t="s">
        <v>387</v>
      </c>
      <c r="T123" s="16" t="s">
        <v>394</v>
      </c>
      <c r="U123" s="25" t="s">
        <v>393</v>
      </c>
      <c r="V123" s="29">
        <v>20</v>
      </c>
      <c r="W123" s="14">
        <v>13</v>
      </c>
      <c r="X123" s="14" t="b">
        <v>1</v>
      </c>
      <c r="Z123" s="14">
        <v>16</v>
      </c>
      <c r="AA123" s="14">
        <v>2</v>
      </c>
      <c r="AB123" s="14">
        <v>5</v>
      </c>
      <c r="AC123" s="14" t="s">
        <v>169</v>
      </c>
      <c r="AD123" s="14">
        <v>0.01</v>
      </c>
      <c r="AE123" s="14">
        <v>300</v>
      </c>
    </row>
    <row r="124" spans="2:31" x14ac:dyDescent="0.25">
      <c r="B124" t="s">
        <v>272</v>
      </c>
      <c r="C124" s="14">
        <v>22</v>
      </c>
      <c r="D124" t="str">
        <f t="shared" si="10"/>
        <v>co2_sample22</v>
      </c>
      <c r="E124" s="14" t="s">
        <v>90</v>
      </c>
      <c r="F124" s="14">
        <f t="shared" si="11"/>
        <v>12300</v>
      </c>
      <c r="G124" s="14">
        <v>0</v>
      </c>
      <c r="H124" s="14">
        <v>0</v>
      </c>
      <c r="I124" s="14">
        <v>-76</v>
      </c>
      <c r="J124" t="b">
        <v>0</v>
      </c>
      <c r="K124" s="14">
        <v>1.1000000000000001</v>
      </c>
      <c r="L124" s="14">
        <v>1.4</v>
      </c>
      <c r="M124" s="14" t="s">
        <v>170</v>
      </c>
      <c r="N124" s="14">
        <v>8</v>
      </c>
      <c r="O124" s="14">
        <f t="shared" si="12"/>
        <v>218</v>
      </c>
      <c r="P124" s="14">
        <v>210</v>
      </c>
      <c r="Q124" s="14">
        <v>123</v>
      </c>
      <c r="S124" s="26" t="s">
        <v>387</v>
      </c>
      <c r="T124" s="16" t="s">
        <v>394</v>
      </c>
      <c r="U124" s="25" t="s">
        <v>393</v>
      </c>
      <c r="V124" s="29">
        <v>20</v>
      </c>
      <c r="W124" s="14">
        <v>13</v>
      </c>
      <c r="X124" s="14" t="b">
        <v>1</v>
      </c>
      <c r="Z124" s="14">
        <v>16</v>
      </c>
      <c r="AA124" s="14">
        <v>2</v>
      </c>
      <c r="AB124" s="14">
        <v>5</v>
      </c>
      <c r="AC124" s="14" t="s">
        <v>168</v>
      </c>
      <c r="AD124" s="14">
        <v>0.01</v>
      </c>
      <c r="AE124" s="14">
        <v>300</v>
      </c>
    </row>
    <row r="125" spans="2:31" x14ac:dyDescent="0.25">
      <c r="B125" t="s">
        <v>314</v>
      </c>
      <c r="C125" s="14" t="s">
        <v>48</v>
      </c>
      <c r="D125" t="str">
        <f t="shared" si="10"/>
        <v>co2_sample22B</v>
      </c>
      <c r="E125" s="14" t="s">
        <v>95</v>
      </c>
      <c r="F125" s="14">
        <f t="shared" si="11"/>
        <v>12400</v>
      </c>
      <c r="G125" s="14">
        <v>0</v>
      </c>
      <c r="H125" s="14">
        <v>0</v>
      </c>
      <c r="I125" s="14">
        <v>0</v>
      </c>
      <c r="J125" t="b">
        <v>0</v>
      </c>
      <c r="K125" s="14">
        <v>1.1000000000000001</v>
      </c>
      <c r="L125" s="14">
        <v>1.45</v>
      </c>
      <c r="M125" s="14" t="s">
        <v>170</v>
      </c>
      <c r="N125" s="14">
        <v>8</v>
      </c>
      <c r="O125" s="14">
        <f t="shared" si="12"/>
        <v>190</v>
      </c>
      <c r="P125" s="14">
        <v>182</v>
      </c>
      <c r="Q125" s="14">
        <v>124</v>
      </c>
      <c r="R125" s="14">
        <v>437</v>
      </c>
      <c r="S125" s="26" t="s">
        <v>387</v>
      </c>
      <c r="T125" s="16" t="s">
        <v>394</v>
      </c>
      <c r="U125" s="25" t="s">
        <v>393</v>
      </c>
      <c r="V125" s="29">
        <v>20</v>
      </c>
      <c r="W125" s="14">
        <v>13</v>
      </c>
      <c r="X125" s="14" t="b">
        <v>1</v>
      </c>
      <c r="Z125" s="14">
        <v>16</v>
      </c>
      <c r="AA125" s="14">
        <v>2</v>
      </c>
      <c r="AB125" s="14">
        <v>5</v>
      </c>
      <c r="AC125" s="14" t="s">
        <v>169</v>
      </c>
      <c r="AD125" s="14">
        <v>0.01</v>
      </c>
      <c r="AE125" s="14">
        <v>300</v>
      </c>
    </row>
    <row r="126" spans="2:31" x14ac:dyDescent="0.25">
      <c r="B126" t="s">
        <v>262</v>
      </c>
      <c r="C126" s="14">
        <v>23</v>
      </c>
      <c r="D126" t="str">
        <f t="shared" si="10"/>
        <v>co2_sample23</v>
      </c>
      <c r="E126" s="14" t="s">
        <v>91</v>
      </c>
      <c r="F126" s="14">
        <f t="shared" si="11"/>
        <v>12500</v>
      </c>
      <c r="G126" s="14">
        <v>0</v>
      </c>
      <c r="H126" s="14">
        <v>0</v>
      </c>
      <c r="I126" s="14">
        <v>-85</v>
      </c>
      <c r="J126" t="b">
        <v>0</v>
      </c>
      <c r="K126" s="14">
        <v>1</v>
      </c>
      <c r="L126" s="14">
        <v>1.35</v>
      </c>
      <c r="M126" s="14" t="s">
        <v>170</v>
      </c>
      <c r="N126" s="14">
        <v>8</v>
      </c>
      <c r="O126" s="14">
        <f t="shared" si="12"/>
        <v>200</v>
      </c>
      <c r="P126" s="14">
        <v>192</v>
      </c>
      <c r="Q126" s="14">
        <v>125</v>
      </c>
      <c r="S126" s="26" t="s">
        <v>387</v>
      </c>
      <c r="T126" s="16" t="s">
        <v>394</v>
      </c>
      <c r="U126" s="25" t="s">
        <v>393</v>
      </c>
      <c r="V126" s="29">
        <v>20</v>
      </c>
      <c r="W126" s="14">
        <v>13</v>
      </c>
      <c r="X126" s="14" t="b">
        <v>1</v>
      </c>
      <c r="Z126" s="14">
        <v>16</v>
      </c>
      <c r="AA126" s="14">
        <v>2</v>
      </c>
      <c r="AB126" s="14">
        <v>5</v>
      </c>
      <c r="AC126" s="14" t="s">
        <v>168</v>
      </c>
      <c r="AD126" s="14">
        <v>0.01</v>
      </c>
      <c r="AE126" s="14">
        <v>300</v>
      </c>
    </row>
    <row r="127" spans="2:31" x14ac:dyDescent="0.25">
      <c r="B127" t="s">
        <v>357</v>
      </c>
      <c r="C127" s="14" t="s">
        <v>34</v>
      </c>
      <c r="D127" t="str">
        <f t="shared" si="10"/>
        <v>co2_sample23B</v>
      </c>
      <c r="E127" s="16" t="s">
        <v>96</v>
      </c>
      <c r="F127" s="14">
        <f t="shared" si="11"/>
        <v>12600</v>
      </c>
      <c r="G127" s="14">
        <v>0</v>
      </c>
      <c r="H127" s="14">
        <v>0</v>
      </c>
      <c r="I127" s="14">
        <v>161</v>
      </c>
      <c r="J127" t="b">
        <v>0</v>
      </c>
      <c r="K127" s="14">
        <v>1</v>
      </c>
      <c r="L127" s="14">
        <v>1.45</v>
      </c>
      <c r="M127" s="14" t="s">
        <v>170</v>
      </c>
      <c r="N127" s="14">
        <v>8</v>
      </c>
      <c r="O127" s="14">
        <f t="shared" si="12"/>
        <v>214</v>
      </c>
      <c r="P127" s="14">
        <v>206</v>
      </c>
      <c r="Q127" s="14">
        <v>126</v>
      </c>
      <c r="S127" s="26" t="s">
        <v>387</v>
      </c>
      <c r="T127" s="16" t="s">
        <v>394</v>
      </c>
      <c r="U127" s="25" t="s">
        <v>393</v>
      </c>
      <c r="V127" s="29">
        <v>20</v>
      </c>
      <c r="W127" s="14">
        <v>13</v>
      </c>
      <c r="X127" s="14" t="b">
        <v>1</v>
      </c>
      <c r="Z127" s="14">
        <v>16</v>
      </c>
      <c r="AA127" s="14">
        <v>2</v>
      </c>
      <c r="AB127" s="14">
        <v>5</v>
      </c>
      <c r="AC127" s="14" t="s">
        <v>169</v>
      </c>
      <c r="AD127" s="14">
        <v>0.01</v>
      </c>
      <c r="AE127" s="14">
        <v>300</v>
      </c>
    </row>
    <row r="128" spans="2:31" x14ac:dyDescent="0.25">
      <c r="B128" t="s">
        <v>276</v>
      </c>
      <c r="C128" s="14">
        <v>24</v>
      </c>
      <c r="D128" t="str">
        <f t="shared" si="10"/>
        <v>co2_sample24</v>
      </c>
      <c r="E128" s="14" t="s">
        <v>92</v>
      </c>
      <c r="F128" s="14">
        <f t="shared" si="11"/>
        <v>12700</v>
      </c>
      <c r="G128" s="14">
        <v>0</v>
      </c>
      <c r="H128" s="14">
        <v>0</v>
      </c>
      <c r="I128" s="14">
        <v>10</v>
      </c>
      <c r="J128" t="b">
        <v>0</v>
      </c>
      <c r="K128" s="14">
        <v>1.1000000000000001</v>
      </c>
      <c r="L128" s="14">
        <v>1.4</v>
      </c>
      <c r="M128" s="14" t="s">
        <v>170</v>
      </c>
      <c r="N128" s="14">
        <v>8</v>
      </c>
      <c r="O128" s="14">
        <f t="shared" si="12"/>
        <v>208</v>
      </c>
      <c r="P128" s="14">
        <v>200</v>
      </c>
      <c r="Q128" s="14">
        <v>127</v>
      </c>
      <c r="S128" s="26" t="s">
        <v>387</v>
      </c>
      <c r="T128" s="16" t="s">
        <v>394</v>
      </c>
      <c r="U128" s="25" t="s">
        <v>393</v>
      </c>
      <c r="V128" s="29">
        <v>20</v>
      </c>
      <c r="W128" s="14">
        <v>13</v>
      </c>
      <c r="X128" s="14" t="b">
        <v>1</v>
      </c>
      <c r="Z128" s="14">
        <v>16</v>
      </c>
      <c r="AA128" s="14">
        <v>2</v>
      </c>
      <c r="AB128" s="14">
        <v>5</v>
      </c>
      <c r="AC128" s="14" t="s">
        <v>168</v>
      </c>
      <c r="AD128" s="14">
        <v>0.01</v>
      </c>
      <c r="AE128" s="14">
        <v>300</v>
      </c>
    </row>
    <row r="129" spans="2:31" x14ac:dyDescent="0.25">
      <c r="B129" t="s">
        <v>325</v>
      </c>
      <c r="C129" s="14" t="s">
        <v>49</v>
      </c>
      <c r="D129" t="str">
        <f t="shared" si="10"/>
        <v>co2_sample24B</v>
      </c>
      <c r="E129" s="20" t="s">
        <v>97</v>
      </c>
      <c r="F129" s="14">
        <f t="shared" si="11"/>
        <v>12800</v>
      </c>
      <c r="G129" s="14">
        <v>0</v>
      </c>
      <c r="H129" s="14">
        <v>0</v>
      </c>
      <c r="I129" s="14">
        <v>-36</v>
      </c>
      <c r="J129" t="b">
        <v>0</v>
      </c>
      <c r="K129" s="14">
        <v>1</v>
      </c>
      <c r="L129" s="14">
        <v>1.3</v>
      </c>
      <c r="M129" s="14" t="s">
        <v>170</v>
      </c>
      <c r="N129" s="14">
        <v>8</v>
      </c>
      <c r="O129" s="14">
        <f t="shared" si="12"/>
        <v>223</v>
      </c>
      <c r="P129" s="14">
        <v>215</v>
      </c>
      <c r="Q129" s="14">
        <v>128</v>
      </c>
      <c r="S129" s="26" t="s">
        <v>387</v>
      </c>
      <c r="T129" s="16" t="s">
        <v>394</v>
      </c>
      <c r="U129" s="25" t="s">
        <v>393</v>
      </c>
      <c r="V129" s="29">
        <v>20</v>
      </c>
      <c r="W129" s="14">
        <v>13</v>
      </c>
      <c r="X129" s="14" t="b">
        <v>1</v>
      </c>
      <c r="Z129" s="14">
        <v>16</v>
      </c>
      <c r="AA129" s="14">
        <v>2</v>
      </c>
      <c r="AB129" s="14">
        <v>5</v>
      </c>
      <c r="AC129" s="14" t="s">
        <v>169</v>
      </c>
      <c r="AD129" s="14">
        <v>0.01</v>
      </c>
      <c r="AE129" s="14">
        <v>300</v>
      </c>
    </row>
    <row r="130" spans="2:31" x14ac:dyDescent="0.25">
      <c r="B130" t="s">
        <v>270</v>
      </c>
      <c r="C130" s="14">
        <v>21</v>
      </c>
      <c r="D130" t="str">
        <f t="shared" ref="D130:D151" si="13">_xlfn.CONCAT("co2_sample",C130)</f>
        <v>co2_sample21</v>
      </c>
      <c r="E130" s="14" t="s">
        <v>89</v>
      </c>
      <c r="F130" s="14">
        <f t="shared" ref="F130:F151" si="14">Q130*100</f>
        <v>12900</v>
      </c>
      <c r="G130" s="14">
        <v>0</v>
      </c>
      <c r="H130" s="14">
        <v>0</v>
      </c>
      <c r="I130" s="14">
        <v>5</v>
      </c>
      <c r="J130" t="b">
        <v>0</v>
      </c>
      <c r="K130" s="14">
        <v>1.05</v>
      </c>
      <c r="L130" s="14">
        <v>1.4</v>
      </c>
      <c r="M130" s="14" t="s">
        <v>170</v>
      </c>
      <c r="N130" s="14">
        <v>8</v>
      </c>
      <c r="O130" s="14">
        <f t="shared" si="12"/>
        <v>191</v>
      </c>
      <c r="P130" s="14">
        <v>183</v>
      </c>
      <c r="Q130" s="14">
        <v>129</v>
      </c>
      <c r="S130" s="26" t="s">
        <v>387</v>
      </c>
      <c r="T130" s="16" t="s">
        <v>394</v>
      </c>
      <c r="U130" s="25" t="s">
        <v>393</v>
      </c>
      <c r="V130" s="29">
        <v>20</v>
      </c>
      <c r="W130" s="14">
        <v>13</v>
      </c>
      <c r="X130" s="14" t="b">
        <v>1</v>
      </c>
      <c r="Z130" s="14">
        <v>16</v>
      </c>
      <c r="AA130" s="14">
        <v>2</v>
      </c>
      <c r="AB130" s="14">
        <v>5</v>
      </c>
      <c r="AC130" s="14" t="s">
        <v>168</v>
      </c>
      <c r="AD130" s="14">
        <v>0.01</v>
      </c>
      <c r="AE130" s="14">
        <v>300</v>
      </c>
    </row>
    <row r="131" spans="2:31" x14ac:dyDescent="0.25">
      <c r="B131" t="s">
        <v>322</v>
      </c>
      <c r="C131" s="14" t="s">
        <v>42</v>
      </c>
      <c r="D131" t="str">
        <f t="shared" si="13"/>
        <v>co2_sample21B</v>
      </c>
      <c r="E131" s="16" t="s">
        <v>94</v>
      </c>
      <c r="F131" s="14">
        <f t="shared" si="14"/>
        <v>13000</v>
      </c>
      <c r="G131" s="14">
        <v>0</v>
      </c>
      <c r="H131" s="14">
        <v>0</v>
      </c>
      <c r="I131" s="14">
        <v>-87</v>
      </c>
      <c r="J131" t="b">
        <v>0</v>
      </c>
      <c r="K131" s="14">
        <v>1</v>
      </c>
      <c r="L131" s="14">
        <v>1.5</v>
      </c>
      <c r="M131" s="14" t="s">
        <v>170</v>
      </c>
      <c r="N131" s="14">
        <v>8</v>
      </c>
      <c r="O131" s="14">
        <f t="shared" si="12"/>
        <v>184</v>
      </c>
      <c r="P131" s="14">
        <v>176</v>
      </c>
      <c r="Q131" s="14">
        <v>130</v>
      </c>
      <c r="S131" s="26" t="s">
        <v>387</v>
      </c>
      <c r="T131" s="16" t="s">
        <v>394</v>
      </c>
      <c r="U131" s="25" t="s">
        <v>393</v>
      </c>
      <c r="V131" s="29">
        <v>20</v>
      </c>
      <c r="W131" s="14">
        <v>13</v>
      </c>
      <c r="X131" s="14" t="b">
        <v>1</v>
      </c>
      <c r="Z131" s="14">
        <v>16</v>
      </c>
      <c r="AA131" s="14">
        <v>2</v>
      </c>
      <c r="AB131" s="14">
        <v>5</v>
      </c>
      <c r="AC131" s="14" t="s">
        <v>169</v>
      </c>
      <c r="AD131" s="14">
        <v>0.01</v>
      </c>
      <c r="AE131" s="14">
        <v>300</v>
      </c>
    </row>
    <row r="132" spans="2:31" x14ac:dyDescent="0.25">
      <c r="B132" t="s">
        <v>274</v>
      </c>
      <c r="C132" s="14">
        <v>22</v>
      </c>
      <c r="D132" t="str">
        <f t="shared" si="13"/>
        <v>co2_sample22</v>
      </c>
      <c r="E132" s="14" t="s">
        <v>90</v>
      </c>
      <c r="F132" s="14">
        <f t="shared" si="14"/>
        <v>13100</v>
      </c>
      <c r="G132" s="14">
        <v>0</v>
      </c>
      <c r="H132" s="14">
        <v>0</v>
      </c>
      <c r="I132" s="14">
        <v>102</v>
      </c>
      <c r="J132" t="b">
        <v>0</v>
      </c>
      <c r="K132" s="14">
        <v>0.98</v>
      </c>
      <c r="L132" s="14">
        <v>1.5</v>
      </c>
      <c r="M132" s="14" t="s">
        <v>170</v>
      </c>
      <c r="N132" s="14">
        <v>8</v>
      </c>
      <c r="O132" s="14">
        <f t="shared" si="12"/>
        <v>196</v>
      </c>
      <c r="P132" s="14">
        <v>188</v>
      </c>
      <c r="Q132" s="14">
        <v>131</v>
      </c>
      <c r="R132" s="14">
        <v>464</v>
      </c>
      <c r="S132" s="26" t="s">
        <v>387</v>
      </c>
      <c r="T132" s="16" t="s">
        <v>394</v>
      </c>
      <c r="U132" s="25" t="s">
        <v>393</v>
      </c>
      <c r="V132" s="29">
        <v>20</v>
      </c>
      <c r="W132" s="14">
        <v>13</v>
      </c>
      <c r="X132" s="14" t="b">
        <v>1</v>
      </c>
      <c r="Z132" s="14">
        <v>16</v>
      </c>
      <c r="AA132" s="14">
        <v>2</v>
      </c>
      <c r="AB132" s="14">
        <v>5</v>
      </c>
      <c r="AC132" s="14" t="s">
        <v>168</v>
      </c>
      <c r="AD132" s="14">
        <v>0.01</v>
      </c>
      <c r="AE132" s="14">
        <v>300</v>
      </c>
    </row>
    <row r="133" spans="2:31" x14ac:dyDescent="0.25">
      <c r="B133" t="s">
        <v>315</v>
      </c>
      <c r="C133" s="14" t="s">
        <v>48</v>
      </c>
      <c r="D133" t="str">
        <f t="shared" si="13"/>
        <v>co2_sample22B</v>
      </c>
      <c r="E133" s="14" t="s">
        <v>95</v>
      </c>
      <c r="F133" s="14">
        <f t="shared" si="14"/>
        <v>13200</v>
      </c>
      <c r="G133" s="14">
        <v>0</v>
      </c>
      <c r="H133" s="14">
        <v>0</v>
      </c>
      <c r="I133" s="14">
        <v>177</v>
      </c>
      <c r="J133" t="b">
        <v>0</v>
      </c>
      <c r="K133" s="14">
        <v>1</v>
      </c>
      <c r="L133" s="14">
        <v>1.4</v>
      </c>
      <c r="M133" s="14" t="s">
        <v>170</v>
      </c>
      <c r="N133" s="14">
        <v>8</v>
      </c>
      <c r="O133" s="14">
        <f t="shared" si="12"/>
        <v>182</v>
      </c>
      <c r="P133" s="14">
        <v>174</v>
      </c>
      <c r="Q133" s="14">
        <v>132</v>
      </c>
      <c r="R133" s="14">
        <v>468</v>
      </c>
      <c r="S133" s="26" t="s">
        <v>387</v>
      </c>
      <c r="T133" s="16" t="s">
        <v>394</v>
      </c>
      <c r="U133" s="25" t="s">
        <v>393</v>
      </c>
      <c r="V133" s="29">
        <v>20</v>
      </c>
      <c r="W133" s="14">
        <v>13</v>
      </c>
      <c r="X133" s="14" t="b">
        <v>1</v>
      </c>
      <c r="Z133" s="14">
        <v>16</v>
      </c>
      <c r="AA133" s="14">
        <v>2</v>
      </c>
      <c r="AB133" s="14">
        <v>5</v>
      </c>
      <c r="AC133" s="14" t="s">
        <v>169</v>
      </c>
      <c r="AD133" s="14">
        <v>0.01</v>
      </c>
      <c r="AE133" s="14">
        <v>300</v>
      </c>
    </row>
    <row r="134" spans="2:31" x14ac:dyDescent="0.25">
      <c r="B134" t="s">
        <v>261</v>
      </c>
      <c r="C134" s="14">
        <v>23</v>
      </c>
      <c r="D134" t="str">
        <f t="shared" si="13"/>
        <v>co2_sample23</v>
      </c>
      <c r="E134" s="14" t="s">
        <v>91</v>
      </c>
      <c r="F134" s="14">
        <f t="shared" si="14"/>
        <v>13300</v>
      </c>
      <c r="G134" s="14">
        <v>0</v>
      </c>
      <c r="H134" s="14">
        <v>0</v>
      </c>
      <c r="I134" s="14">
        <v>90</v>
      </c>
      <c r="J134" t="b">
        <v>0</v>
      </c>
      <c r="K134" s="14">
        <v>1.1000000000000001</v>
      </c>
      <c r="L134" s="14">
        <v>1.3</v>
      </c>
      <c r="M134" s="14" t="s">
        <v>170</v>
      </c>
      <c r="N134" s="14">
        <v>8</v>
      </c>
      <c r="O134" s="14">
        <f t="shared" si="12"/>
        <v>180</v>
      </c>
      <c r="P134" s="14">
        <v>172</v>
      </c>
      <c r="Q134" s="14">
        <v>133</v>
      </c>
      <c r="S134" s="26" t="s">
        <v>387</v>
      </c>
      <c r="T134" s="16" t="s">
        <v>394</v>
      </c>
      <c r="U134" s="25" t="s">
        <v>393</v>
      </c>
      <c r="V134" s="29">
        <v>20</v>
      </c>
      <c r="W134" s="14">
        <v>13</v>
      </c>
      <c r="X134" s="14" t="b">
        <v>1</v>
      </c>
      <c r="Z134" s="14">
        <v>16</v>
      </c>
      <c r="AA134" s="14">
        <v>2</v>
      </c>
      <c r="AB134" s="14">
        <v>5</v>
      </c>
      <c r="AC134" s="14" t="s">
        <v>168</v>
      </c>
      <c r="AD134" s="14">
        <v>0.01</v>
      </c>
      <c r="AE134" s="14">
        <v>300</v>
      </c>
    </row>
    <row r="135" spans="2:31" x14ac:dyDescent="0.25">
      <c r="B135" t="s">
        <v>356</v>
      </c>
      <c r="C135" s="14" t="s">
        <v>34</v>
      </c>
      <c r="D135" t="str">
        <f t="shared" si="13"/>
        <v>co2_sample23B</v>
      </c>
      <c r="E135" s="16" t="s">
        <v>96</v>
      </c>
      <c r="F135" s="14">
        <f t="shared" si="14"/>
        <v>13400</v>
      </c>
      <c r="G135" s="14">
        <v>0</v>
      </c>
      <c r="H135" s="14">
        <v>0</v>
      </c>
      <c r="I135" s="14">
        <v>-17</v>
      </c>
      <c r="J135" t="b">
        <v>0</v>
      </c>
      <c r="K135" s="14">
        <v>1.1000000000000001</v>
      </c>
      <c r="L135" s="14">
        <v>1.3</v>
      </c>
      <c r="M135" s="14" t="s">
        <v>170</v>
      </c>
      <c r="N135" s="14">
        <v>8</v>
      </c>
      <c r="O135" s="14">
        <f t="shared" si="12"/>
        <v>197</v>
      </c>
      <c r="P135" s="14">
        <v>189</v>
      </c>
      <c r="Q135" s="14">
        <v>134</v>
      </c>
      <c r="S135" s="26" t="s">
        <v>387</v>
      </c>
      <c r="T135" s="16" t="s">
        <v>394</v>
      </c>
      <c r="U135" s="25" t="s">
        <v>393</v>
      </c>
      <c r="V135" s="29">
        <v>20</v>
      </c>
      <c r="W135" s="14">
        <v>13</v>
      </c>
      <c r="X135" s="14" t="b">
        <v>1</v>
      </c>
      <c r="Z135" s="14">
        <v>16</v>
      </c>
      <c r="AA135" s="14">
        <v>2</v>
      </c>
      <c r="AB135" s="14">
        <v>5</v>
      </c>
      <c r="AC135" s="14" t="s">
        <v>169</v>
      </c>
      <c r="AD135" s="14">
        <v>0.01</v>
      </c>
      <c r="AE135" s="14">
        <v>300</v>
      </c>
    </row>
    <row r="136" spans="2:31" x14ac:dyDescent="0.25">
      <c r="B136" t="s">
        <v>277</v>
      </c>
      <c r="C136" s="14">
        <v>24</v>
      </c>
      <c r="D136" t="str">
        <f t="shared" si="13"/>
        <v>co2_sample24</v>
      </c>
      <c r="E136" s="14" t="s">
        <v>92</v>
      </c>
      <c r="F136" s="14">
        <f t="shared" si="14"/>
        <v>13500</v>
      </c>
      <c r="G136" s="14">
        <v>0</v>
      </c>
      <c r="H136" s="14">
        <v>0</v>
      </c>
      <c r="I136" s="14">
        <v>195</v>
      </c>
      <c r="J136" t="b">
        <v>0</v>
      </c>
      <c r="K136" s="14">
        <v>1.1000000000000001</v>
      </c>
      <c r="L136" s="14">
        <v>1.3</v>
      </c>
      <c r="M136" s="14" t="s">
        <v>170</v>
      </c>
      <c r="N136" s="14">
        <v>8</v>
      </c>
      <c r="O136" s="14">
        <f t="shared" si="12"/>
        <v>198</v>
      </c>
      <c r="P136" s="14">
        <v>190</v>
      </c>
      <c r="Q136" s="14">
        <v>135</v>
      </c>
      <c r="R136" s="14">
        <v>482</v>
      </c>
      <c r="S136" s="26" t="s">
        <v>387</v>
      </c>
      <c r="T136" s="16" t="s">
        <v>394</v>
      </c>
      <c r="U136" s="25" t="s">
        <v>393</v>
      </c>
      <c r="V136" s="29">
        <v>20</v>
      </c>
      <c r="W136" s="14">
        <v>13</v>
      </c>
      <c r="X136" s="14" t="b">
        <v>1</v>
      </c>
      <c r="Z136" s="14">
        <v>16</v>
      </c>
      <c r="AA136" s="14">
        <v>2</v>
      </c>
      <c r="AB136" s="14">
        <v>5</v>
      </c>
      <c r="AC136" s="14" t="s">
        <v>168</v>
      </c>
      <c r="AD136" s="14">
        <v>0.01</v>
      </c>
      <c r="AE136" s="14">
        <v>300</v>
      </c>
    </row>
    <row r="137" spans="2:31" x14ac:dyDescent="0.25">
      <c r="B137" t="s">
        <v>326</v>
      </c>
      <c r="C137" s="14" t="s">
        <v>49</v>
      </c>
      <c r="D137" t="str">
        <f t="shared" si="13"/>
        <v>co2_sample24B</v>
      </c>
      <c r="E137" s="20" t="s">
        <v>97</v>
      </c>
      <c r="F137" s="14">
        <f t="shared" si="14"/>
        <v>13600</v>
      </c>
      <c r="G137" s="14">
        <v>0</v>
      </c>
      <c r="H137" s="14">
        <v>0</v>
      </c>
      <c r="I137" s="14">
        <v>140</v>
      </c>
      <c r="J137" t="b">
        <v>0</v>
      </c>
      <c r="K137" s="14">
        <v>1.1000000000000001</v>
      </c>
      <c r="L137" s="14">
        <v>1.3</v>
      </c>
      <c r="M137" s="14" t="s">
        <v>170</v>
      </c>
      <c r="N137" s="14">
        <v>8</v>
      </c>
      <c r="O137" s="14">
        <f t="shared" si="12"/>
        <v>202</v>
      </c>
      <c r="P137" s="14">
        <v>194</v>
      </c>
      <c r="Q137" s="14">
        <v>136</v>
      </c>
      <c r="S137" s="26" t="s">
        <v>387</v>
      </c>
      <c r="T137" s="16" t="s">
        <v>394</v>
      </c>
      <c r="U137" s="25" t="s">
        <v>393</v>
      </c>
      <c r="V137" s="29">
        <v>20</v>
      </c>
      <c r="W137" s="14">
        <v>13</v>
      </c>
      <c r="X137" s="14" t="b">
        <v>1</v>
      </c>
      <c r="Z137" s="14">
        <v>16</v>
      </c>
      <c r="AA137" s="14">
        <v>2</v>
      </c>
      <c r="AB137" s="14">
        <v>5</v>
      </c>
      <c r="AC137" s="14" t="s">
        <v>169</v>
      </c>
      <c r="AD137" s="14">
        <v>0.01</v>
      </c>
      <c r="AE137" s="14">
        <v>300</v>
      </c>
    </row>
    <row r="138" spans="2:31" x14ac:dyDescent="0.25">
      <c r="B138" t="s">
        <v>269</v>
      </c>
      <c r="C138" s="14">
        <v>21</v>
      </c>
      <c r="D138" t="str">
        <f t="shared" si="13"/>
        <v>co2_sample21</v>
      </c>
      <c r="E138" s="14" t="s">
        <v>89</v>
      </c>
      <c r="F138" s="14">
        <f t="shared" si="14"/>
        <v>13700</v>
      </c>
      <c r="G138" s="14">
        <v>0</v>
      </c>
      <c r="H138" s="14">
        <v>0</v>
      </c>
      <c r="I138" s="14">
        <v>-92</v>
      </c>
      <c r="J138" t="b">
        <v>0</v>
      </c>
      <c r="K138" s="14">
        <v>1.1000000000000001</v>
      </c>
      <c r="L138" s="14">
        <v>1.3</v>
      </c>
      <c r="M138" s="14" t="s">
        <v>170</v>
      </c>
      <c r="N138" s="14">
        <v>8</v>
      </c>
      <c r="O138" s="14">
        <f t="shared" si="12"/>
        <v>172</v>
      </c>
      <c r="P138" s="14">
        <v>164</v>
      </c>
      <c r="Q138" s="14">
        <v>137</v>
      </c>
      <c r="S138" s="26" t="s">
        <v>387</v>
      </c>
      <c r="T138" s="16" t="s">
        <v>394</v>
      </c>
      <c r="U138" s="25" t="s">
        <v>393</v>
      </c>
      <c r="V138" s="29">
        <v>20</v>
      </c>
      <c r="W138" s="14">
        <v>13</v>
      </c>
      <c r="X138" s="14" t="b">
        <v>1</v>
      </c>
      <c r="Z138" s="14">
        <v>16</v>
      </c>
      <c r="AA138" s="14">
        <v>2</v>
      </c>
      <c r="AB138" s="14">
        <v>5</v>
      </c>
      <c r="AC138" s="14" t="s">
        <v>168</v>
      </c>
      <c r="AD138" s="14">
        <v>0.01</v>
      </c>
      <c r="AE138" s="14">
        <v>300</v>
      </c>
    </row>
    <row r="139" spans="2:31" x14ac:dyDescent="0.25">
      <c r="B139" t="s">
        <v>321</v>
      </c>
      <c r="C139" s="14" t="s">
        <v>42</v>
      </c>
      <c r="D139" t="str">
        <f t="shared" si="13"/>
        <v>co2_sample21B</v>
      </c>
      <c r="E139" s="16" t="s">
        <v>94</v>
      </c>
      <c r="F139" s="14">
        <f t="shared" si="14"/>
        <v>13800</v>
      </c>
      <c r="G139" s="14">
        <v>0</v>
      </c>
      <c r="H139" s="14">
        <v>0</v>
      </c>
      <c r="I139" s="14">
        <v>-9</v>
      </c>
      <c r="J139" t="b">
        <v>0</v>
      </c>
      <c r="K139" s="14">
        <v>1.1000000000000001</v>
      </c>
      <c r="L139" s="14">
        <v>1.3</v>
      </c>
      <c r="M139" s="14" t="s">
        <v>170</v>
      </c>
      <c r="N139" s="14">
        <v>8</v>
      </c>
      <c r="O139" s="14">
        <f t="shared" si="12"/>
        <v>182</v>
      </c>
      <c r="P139" s="14">
        <v>174</v>
      </c>
      <c r="Q139" s="14">
        <v>138</v>
      </c>
      <c r="S139" s="26" t="s">
        <v>387</v>
      </c>
      <c r="T139" s="16" t="s">
        <v>394</v>
      </c>
      <c r="U139" s="25" t="s">
        <v>393</v>
      </c>
      <c r="V139" s="29">
        <v>20</v>
      </c>
      <c r="W139" s="14">
        <v>13</v>
      </c>
      <c r="X139" s="14" t="b">
        <v>1</v>
      </c>
      <c r="Z139" s="14">
        <v>16</v>
      </c>
      <c r="AA139" s="14">
        <v>2</v>
      </c>
      <c r="AB139" s="14">
        <v>5</v>
      </c>
      <c r="AC139" s="14" t="s">
        <v>169</v>
      </c>
      <c r="AD139" s="14">
        <v>0.01</v>
      </c>
      <c r="AE139" s="14">
        <v>300</v>
      </c>
    </row>
    <row r="140" spans="2:31" x14ac:dyDescent="0.25">
      <c r="B140" t="s">
        <v>273</v>
      </c>
      <c r="C140" s="14">
        <v>22</v>
      </c>
      <c r="D140" t="str">
        <f t="shared" si="13"/>
        <v>co2_sample22</v>
      </c>
      <c r="E140" s="14" t="s">
        <v>90</v>
      </c>
      <c r="F140" s="14">
        <f t="shared" si="14"/>
        <v>13900</v>
      </c>
      <c r="G140" s="14">
        <v>0</v>
      </c>
      <c r="H140" s="14">
        <v>0</v>
      </c>
      <c r="I140" s="14">
        <v>184</v>
      </c>
      <c r="J140" t="b">
        <v>0</v>
      </c>
      <c r="K140" s="14">
        <v>1.05</v>
      </c>
      <c r="L140" s="14">
        <v>1.3</v>
      </c>
      <c r="M140" s="14" t="s">
        <v>170</v>
      </c>
      <c r="N140" s="14">
        <v>8</v>
      </c>
      <c r="O140" s="14">
        <f t="shared" ref="O140:O151" si="15">P140+N140</f>
        <v>172</v>
      </c>
      <c r="P140" s="14">
        <v>164</v>
      </c>
      <c r="Q140" s="14">
        <v>139</v>
      </c>
      <c r="S140" s="26" t="s">
        <v>387</v>
      </c>
      <c r="T140" s="16" t="s">
        <v>394</v>
      </c>
      <c r="U140" s="25" t="s">
        <v>393</v>
      </c>
      <c r="V140" s="29">
        <v>20</v>
      </c>
      <c r="W140" s="14">
        <v>13</v>
      </c>
      <c r="X140" s="14" t="b">
        <v>1</v>
      </c>
      <c r="Z140" s="14">
        <v>16</v>
      </c>
      <c r="AA140" s="14">
        <v>2</v>
      </c>
      <c r="AB140" s="14">
        <v>5</v>
      </c>
      <c r="AC140" s="14" t="s">
        <v>168</v>
      </c>
      <c r="AD140" s="14">
        <v>0.01</v>
      </c>
      <c r="AE140" s="14">
        <v>300</v>
      </c>
    </row>
    <row r="141" spans="2:31" x14ac:dyDescent="0.25">
      <c r="B141" t="s">
        <v>316</v>
      </c>
      <c r="C141" s="14" t="s">
        <v>48</v>
      </c>
      <c r="D141" t="str">
        <f t="shared" si="13"/>
        <v>co2_sample22B</v>
      </c>
      <c r="E141" s="14" t="s">
        <v>95</v>
      </c>
      <c r="F141" s="14">
        <f t="shared" si="14"/>
        <v>14000</v>
      </c>
      <c r="G141" s="14">
        <v>0</v>
      </c>
      <c r="H141" s="14">
        <v>0</v>
      </c>
      <c r="I141" s="14">
        <v>-105</v>
      </c>
      <c r="J141" t="b">
        <v>0</v>
      </c>
      <c r="K141" s="14">
        <v>1.1499999999999999</v>
      </c>
      <c r="L141" s="14">
        <v>1.3</v>
      </c>
      <c r="M141" s="14" t="s">
        <v>170</v>
      </c>
      <c r="N141" s="14">
        <v>8</v>
      </c>
      <c r="O141" s="14">
        <f t="shared" si="15"/>
        <v>186</v>
      </c>
      <c r="P141" s="14">
        <v>178</v>
      </c>
      <c r="Q141" s="14">
        <v>140</v>
      </c>
      <c r="R141" s="14">
        <v>496</v>
      </c>
      <c r="S141" s="26" t="s">
        <v>387</v>
      </c>
      <c r="T141" s="16" t="s">
        <v>394</v>
      </c>
      <c r="U141" s="25" t="s">
        <v>393</v>
      </c>
      <c r="V141" s="29">
        <v>20</v>
      </c>
      <c r="W141" s="14">
        <v>13</v>
      </c>
      <c r="X141" s="14" t="b">
        <v>1</v>
      </c>
      <c r="Z141" s="14">
        <v>16</v>
      </c>
      <c r="AA141" s="14">
        <v>2</v>
      </c>
      <c r="AB141" s="14">
        <v>5</v>
      </c>
      <c r="AC141" s="14" t="s">
        <v>169</v>
      </c>
      <c r="AD141" s="14">
        <v>0.01</v>
      </c>
      <c r="AE141" s="14">
        <v>300</v>
      </c>
    </row>
    <row r="142" spans="2:31" x14ac:dyDescent="0.25">
      <c r="B142" t="s">
        <v>260</v>
      </c>
      <c r="C142" s="14">
        <v>23</v>
      </c>
      <c r="D142" t="str">
        <f t="shared" si="13"/>
        <v>co2_sample23</v>
      </c>
      <c r="E142" s="14" t="s">
        <v>91</v>
      </c>
      <c r="F142" s="14">
        <f t="shared" si="14"/>
        <v>14100</v>
      </c>
      <c r="G142" s="14">
        <v>0</v>
      </c>
      <c r="H142" s="14">
        <v>0</v>
      </c>
      <c r="I142" s="14">
        <v>185</v>
      </c>
      <c r="J142" t="b">
        <v>0</v>
      </c>
      <c r="K142" s="14">
        <v>1.1000000000000001</v>
      </c>
      <c r="L142" s="14">
        <v>1.3</v>
      </c>
      <c r="M142" s="14" t="s">
        <v>170</v>
      </c>
      <c r="N142" s="14">
        <v>8</v>
      </c>
      <c r="O142" s="14">
        <f t="shared" si="15"/>
        <v>152</v>
      </c>
      <c r="P142" s="14">
        <v>144</v>
      </c>
      <c r="Q142" s="14">
        <v>141</v>
      </c>
      <c r="R142" s="14">
        <v>502</v>
      </c>
      <c r="S142" s="26" t="s">
        <v>387</v>
      </c>
      <c r="T142" s="16" t="s">
        <v>394</v>
      </c>
      <c r="U142" s="25" t="s">
        <v>393</v>
      </c>
      <c r="V142" s="29">
        <v>20</v>
      </c>
      <c r="W142" s="14">
        <v>13</v>
      </c>
      <c r="X142" s="14" t="b">
        <v>1</v>
      </c>
      <c r="Z142" s="14">
        <v>16</v>
      </c>
      <c r="AA142" s="14">
        <v>2</v>
      </c>
      <c r="AB142" s="14">
        <v>5</v>
      </c>
      <c r="AC142" s="14" t="s">
        <v>168</v>
      </c>
      <c r="AD142" s="14">
        <v>0.01</v>
      </c>
      <c r="AE142" s="14">
        <v>300</v>
      </c>
    </row>
    <row r="143" spans="2:31" x14ac:dyDescent="0.25">
      <c r="B143" t="s">
        <v>355</v>
      </c>
      <c r="C143" s="14" t="s">
        <v>34</v>
      </c>
      <c r="D143" t="str">
        <f t="shared" si="13"/>
        <v>co2_sample23B</v>
      </c>
      <c r="E143" s="16" t="s">
        <v>96</v>
      </c>
      <c r="F143" s="14">
        <f t="shared" si="14"/>
        <v>14200</v>
      </c>
      <c r="G143" s="14">
        <v>0</v>
      </c>
      <c r="H143" s="14">
        <v>0</v>
      </c>
      <c r="I143" s="14">
        <v>70</v>
      </c>
      <c r="J143" t="b">
        <v>1</v>
      </c>
      <c r="K143" s="14">
        <v>1.2</v>
      </c>
      <c r="L143" s="14">
        <v>1.35</v>
      </c>
      <c r="M143" s="14" t="s">
        <v>170</v>
      </c>
      <c r="N143" s="14">
        <v>8</v>
      </c>
      <c r="O143" s="14">
        <f t="shared" si="15"/>
        <v>144</v>
      </c>
      <c r="P143" s="14">
        <v>136</v>
      </c>
      <c r="Q143" s="14">
        <v>142</v>
      </c>
      <c r="S143" s="26" t="s">
        <v>387</v>
      </c>
      <c r="T143" s="16" t="s">
        <v>394</v>
      </c>
      <c r="U143" s="25" t="s">
        <v>393</v>
      </c>
      <c r="V143" s="29">
        <v>20</v>
      </c>
      <c r="W143" s="14">
        <v>13</v>
      </c>
      <c r="X143" s="14" t="b">
        <v>1</v>
      </c>
      <c r="Z143" s="14">
        <v>16</v>
      </c>
      <c r="AA143" s="14">
        <v>2</v>
      </c>
      <c r="AB143" s="14">
        <v>5</v>
      </c>
      <c r="AC143" s="14" t="s">
        <v>169</v>
      </c>
      <c r="AD143" s="14">
        <v>0.01</v>
      </c>
      <c r="AE143" s="14">
        <v>300</v>
      </c>
    </row>
    <row r="144" spans="2:31" x14ac:dyDescent="0.25">
      <c r="B144" t="s">
        <v>275</v>
      </c>
      <c r="C144" s="14">
        <v>24</v>
      </c>
      <c r="D144" t="str">
        <f t="shared" si="13"/>
        <v>co2_sample24</v>
      </c>
      <c r="E144" s="22" t="s">
        <v>92</v>
      </c>
      <c r="F144" s="14">
        <f t="shared" si="14"/>
        <v>14300</v>
      </c>
      <c r="G144" s="14">
        <v>0</v>
      </c>
      <c r="H144" s="14">
        <v>0</v>
      </c>
      <c r="I144" s="14">
        <v>-85</v>
      </c>
      <c r="J144" t="b">
        <v>0</v>
      </c>
      <c r="K144" s="14">
        <v>1.2</v>
      </c>
      <c r="L144" s="14">
        <v>1.2</v>
      </c>
      <c r="M144" s="14" t="s">
        <v>170</v>
      </c>
      <c r="N144" s="14">
        <v>8</v>
      </c>
      <c r="O144" s="14">
        <f t="shared" si="15"/>
        <v>152</v>
      </c>
      <c r="P144" s="14">
        <v>144</v>
      </c>
      <c r="Q144" s="14">
        <v>143</v>
      </c>
      <c r="R144" s="14">
        <v>507</v>
      </c>
      <c r="S144" s="26" t="s">
        <v>387</v>
      </c>
      <c r="T144" s="16" t="s">
        <v>394</v>
      </c>
      <c r="U144" s="25" t="s">
        <v>393</v>
      </c>
      <c r="V144" s="29">
        <v>20</v>
      </c>
      <c r="W144" s="14">
        <v>13</v>
      </c>
      <c r="X144" s="14" t="b">
        <v>1</v>
      </c>
      <c r="Z144" s="14">
        <v>16</v>
      </c>
      <c r="AA144" s="14">
        <v>2</v>
      </c>
      <c r="AB144" s="14">
        <v>5</v>
      </c>
      <c r="AC144" s="14" t="s">
        <v>168</v>
      </c>
      <c r="AD144" s="14">
        <v>0.01</v>
      </c>
      <c r="AE144" s="14">
        <v>300</v>
      </c>
    </row>
    <row r="145" spans="2:31" x14ac:dyDescent="0.25">
      <c r="B145" t="s">
        <v>324</v>
      </c>
      <c r="C145" s="14" t="s">
        <v>49</v>
      </c>
      <c r="D145" t="str">
        <f t="shared" si="13"/>
        <v>co2_sample24B</v>
      </c>
      <c r="E145" s="19" t="s">
        <v>97</v>
      </c>
      <c r="F145" s="14">
        <f t="shared" si="14"/>
        <v>14400</v>
      </c>
      <c r="G145" s="14">
        <v>0</v>
      </c>
      <c r="H145" s="14">
        <v>0</v>
      </c>
      <c r="I145" s="14">
        <v>-135</v>
      </c>
      <c r="J145" t="b">
        <v>0</v>
      </c>
      <c r="K145" s="14">
        <v>1</v>
      </c>
      <c r="L145" s="14">
        <v>1.3</v>
      </c>
      <c r="M145" s="14" t="s">
        <v>170</v>
      </c>
      <c r="N145" s="14">
        <v>8</v>
      </c>
      <c r="O145" s="14">
        <f t="shared" si="15"/>
        <v>168</v>
      </c>
      <c r="P145" s="14">
        <v>160</v>
      </c>
      <c r="Q145" s="14">
        <v>144</v>
      </c>
      <c r="S145" s="26" t="s">
        <v>387</v>
      </c>
      <c r="T145" s="16" t="s">
        <v>394</v>
      </c>
      <c r="U145" s="25" t="s">
        <v>393</v>
      </c>
      <c r="V145" s="29">
        <v>20</v>
      </c>
      <c r="W145" s="14">
        <v>13</v>
      </c>
      <c r="X145" s="14" t="b">
        <v>1</v>
      </c>
      <c r="Z145" s="14">
        <v>16</v>
      </c>
      <c r="AA145" s="14">
        <v>2</v>
      </c>
      <c r="AB145" s="14">
        <v>5</v>
      </c>
      <c r="AC145" s="14" t="s">
        <v>169</v>
      </c>
      <c r="AD145" s="14">
        <v>0.01</v>
      </c>
      <c r="AE145" s="14">
        <v>300</v>
      </c>
    </row>
    <row r="146" spans="2:31" x14ac:dyDescent="0.25">
      <c r="B146" t="s">
        <v>280</v>
      </c>
      <c r="C146" s="14">
        <v>25</v>
      </c>
      <c r="D146" t="str">
        <f t="shared" si="13"/>
        <v>co2_sample25</v>
      </c>
      <c r="E146" s="22" t="s">
        <v>93</v>
      </c>
      <c r="F146" s="14">
        <f t="shared" si="14"/>
        <v>14500</v>
      </c>
      <c r="G146" s="14">
        <v>0</v>
      </c>
      <c r="H146" s="14">
        <v>0</v>
      </c>
      <c r="I146" s="14">
        <v>-35</v>
      </c>
      <c r="J146" t="b">
        <v>0</v>
      </c>
      <c r="K146" s="14">
        <v>1</v>
      </c>
      <c r="L146" s="14">
        <v>1.2</v>
      </c>
      <c r="M146" s="14" t="s">
        <v>170</v>
      </c>
      <c r="N146" s="14">
        <v>8</v>
      </c>
      <c r="O146" s="14">
        <f t="shared" si="15"/>
        <v>188</v>
      </c>
      <c r="P146" s="14">
        <v>180</v>
      </c>
      <c r="Q146" s="14">
        <v>145</v>
      </c>
      <c r="R146" s="14">
        <v>518</v>
      </c>
      <c r="S146" s="26" t="s">
        <v>387</v>
      </c>
      <c r="T146" s="16" t="s">
        <v>394</v>
      </c>
      <c r="U146" s="25" t="s">
        <v>393</v>
      </c>
      <c r="V146" s="29">
        <v>20</v>
      </c>
      <c r="W146" s="14">
        <v>13</v>
      </c>
      <c r="X146" s="14" t="b">
        <v>1</v>
      </c>
      <c r="Z146" s="14">
        <v>16</v>
      </c>
      <c r="AA146" s="14">
        <v>2</v>
      </c>
      <c r="AB146" s="14">
        <v>5</v>
      </c>
      <c r="AC146" s="14" t="s">
        <v>168</v>
      </c>
      <c r="AD146" s="14">
        <v>0.01</v>
      </c>
      <c r="AE146" s="14">
        <v>300</v>
      </c>
    </row>
    <row r="147" spans="2:31" x14ac:dyDescent="0.25">
      <c r="B147" t="s">
        <v>334</v>
      </c>
      <c r="C147" s="14" t="s">
        <v>29</v>
      </c>
      <c r="D147" t="str">
        <f t="shared" si="13"/>
        <v>co2_sample25B</v>
      </c>
      <c r="E147" s="21">
        <v>146148150</v>
      </c>
      <c r="F147" s="14">
        <f t="shared" si="14"/>
        <v>14600</v>
      </c>
      <c r="G147" s="14">
        <v>0</v>
      </c>
      <c r="H147" s="14">
        <v>0</v>
      </c>
      <c r="I147" s="14">
        <v>0</v>
      </c>
      <c r="J147" t="b">
        <v>0</v>
      </c>
      <c r="K147" s="14">
        <v>1</v>
      </c>
      <c r="L147" s="14">
        <v>1.2</v>
      </c>
      <c r="M147" s="14" t="s">
        <v>170</v>
      </c>
      <c r="N147" s="14">
        <v>8</v>
      </c>
      <c r="O147" s="14">
        <f t="shared" si="15"/>
        <v>138</v>
      </c>
      <c r="P147" s="14">
        <v>130</v>
      </c>
      <c r="Q147" s="14">
        <v>146</v>
      </c>
      <c r="S147" s="26" t="s">
        <v>387</v>
      </c>
      <c r="T147" s="16" t="s">
        <v>394</v>
      </c>
      <c r="U147" s="25" t="s">
        <v>393</v>
      </c>
      <c r="V147" s="29">
        <v>20</v>
      </c>
      <c r="W147" s="14">
        <v>13</v>
      </c>
      <c r="X147" s="14" t="b">
        <v>1</v>
      </c>
      <c r="Z147" s="14">
        <v>16</v>
      </c>
      <c r="AA147" s="14">
        <v>2</v>
      </c>
      <c r="AB147" s="14">
        <v>5</v>
      </c>
      <c r="AC147" s="14" t="s">
        <v>169</v>
      </c>
      <c r="AD147" s="14">
        <v>0.01</v>
      </c>
      <c r="AE147" s="14">
        <v>300</v>
      </c>
    </row>
    <row r="148" spans="2:31" x14ac:dyDescent="0.25">
      <c r="B148" t="s">
        <v>279</v>
      </c>
      <c r="C148" s="14">
        <v>25</v>
      </c>
      <c r="D148" t="str">
        <f t="shared" si="13"/>
        <v>co2_sample25</v>
      </c>
      <c r="E148" s="14" t="s">
        <v>93</v>
      </c>
      <c r="F148" s="14">
        <f t="shared" si="14"/>
        <v>14700</v>
      </c>
      <c r="G148" s="14">
        <v>0</v>
      </c>
      <c r="H148" s="14">
        <v>0</v>
      </c>
      <c r="I148" s="14">
        <v>135</v>
      </c>
      <c r="J148" t="b">
        <v>0</v>
      </c>
      <c r="K148" s="14">
        <v>1</v>
      </c>
      <c r="L148" s="14">
        <v>1.2</v>
      </c>
      <c r="M148" s="14" t="s">
        <v>170</v>
      </c>
      <c r="N148" s="14">
        <v>8</v>
      </c>
      <c r="O148" s="14">
        <f t="shared" si="15"/>
        <v>8</v>
      </c>
      <c r="P148" s="14">
        <v>0</v>
      </c>
      <c r="Q148" s="14">
        <v>147</v>
      </c>
      <c r="R148" s="14">
        <v>518</v>
      </c>
      <c r="S148" s="26" t="s">
        <v>387</v>
      </c>
      <c r="T148" s="16" t="s">
        <v>394</v>
      </c>
      <c r="U148" s="25" t="s">
        <v>393</v>
      </c>
      <c r="V148" s="29">
        <v>20</v>
      </c>
      <c r="W148" s="14">
        <v>13</v>
      </c>
      <c r="X148" s="14" t="b">
        <v>1</v>
      </c>
      <c r="Z148" s="14">
        <v>16</v>
      </c>
      <c r="AA148" s="14">
        <v>2</v>
      </c>
      <c r="AB148" s="14">
        <v>5</v>
      </c>
      <c r="AC148" s="14" t="s">
        <v>168</v>
      </c>
      <c r="AD148" s="14">
        <v>0.01</v>
      </c>
      <c r="AE148" s="14">
        <v>300</v>
      </c>
    </row>
    <row r="149" spans="2:31" x14ac:dyDescent="0.25">
      <c r="B149" t="s">
        <v>335</v>
      </c>
      <c r="C149" s="14" t="s">
        <v>29</v>
      </c>
      <c r="D149" t="str">
        <f t="shared" si="13"/>
        <v>co2_sample25B</v>
      </c>
      <c r="E149" s="15">
        <v>146148150</v>
      </c>
      <c r="F149" s="14">
        <f t="shared" si="14"/>
        <v>14800</v>
      </c>
      <c r="G149" s="14">
        <v>0</v>
      </c>
      <c r="H149" s="14">
        <v>0</v>
      </c>
      <c r="I149" s="14">
        <v>180</v>
      </c>
      <c r="J149" t="b">
        <v>0</v>
      </c>
      <c r="K149" s="14">
        <v>1</v>
      </c>
      <c r="L149" s="14">
        <v>1.2</v>
      </c>
      <c r="M149" s="14" t="s">
        <v>170</v>
      </c>
      <c r="N149" s="14">
        <v>8</v>
      </c>
      <c r="O149" s="14">
        <f t="shared" si="15"/>
        <v>8</v>
      </c>
      <c r="P149" s="14">
        <v>0</v>
      </c>
      <c r="Q149" s="14">
        <v>148</v>
      </c>
      <c r="S149" s="26" t="s">
        <v>387</v>
      </c>
      <c r="T149" s="16" t="s">
        <v>394</v>
      </c>
      <c r="U149" s="25" t="s">
        <v>393</v>
      </c>
      <c r="V149" s="29">
        <v>20</v>
      </c>
      <c r="W149" s="14">
        <v>13</v>
      </c>
      <c r="X149" s="14" t="b">
        <v>1</v>
      </c>
      <c r="Z149" s="14">
        <v>16</v>
      </c>
      <c r="AA149" s="14">
        <v>2</v>
      </c>
      <c r="AB149" s="14">
        <v>5</v>
      </c>
      <c r="AC149" s="14" t="s">
        <v>169</v>
      </c>
      <c r="AD149" s="14">
        <v>0.01</v>
      </c>
      <c r="AE149" s="14">
        <v>300</v>
      </c>
    </row>
    <row r="150" spans="2:31" x14ac:dyDescent="0.25">
      <c r="B150" t="s">
        <v>278</v>
      </c>
      <c r="C150" s="14">
        <v>25</v>
      </c>
      <c r="D150" t="str">
        <f t="shared" si="13"/>
        <v>co2_sample25</v>
      </c>
      <c r="E150" s="14" t="s">
        <v>93</v>
      </c>
      <c r="F150" s="14">
        <f t="shared" si="14"/>
        <v>14900</v>
      </c>
      <c r="G150" s="14">
        <v>0</v>
      </c>
      <c r="H150" s="14">
        <v>0</v>
      </c>
      <c r="I150" s="14">
        <v>-135</v>
      </c>
      <c r="J150" t="b">
        <v>0</v>
      </c>
      <c r="K150" s="14">
        <v>1</v>
      </c>
      <c r="L150" s="14">
        <v>1.2</v>
      </c>
      <c r="M150" s="14" t="s">
        <v>170</v>
      </c>
      <c r="N150" s="14">
        <v>8</v>
      </c>
      <c r="O150" s="14">
        <f t="shared" si="15"/>
        <v>8</v>
      </c>
      <c r="P150" s="14">
        <v>0</v>
      </c>
      <c r="Q150" s="14">
        <v>149</v>
      </c>
      <c r="R150" s="14">
        <v>518</v>
      </c>
      <c r="S150" s="26" t="s">
        <v>387</v>
      </c>
      <c r="T150" s="16" t="s">
        <v>394</v>
      </c>
      <c r="U150" s="25" t="s">
        <v>393</v>
      </c>
      <c r="V150" s="29">
        <v>20</v>
      </c>
      <c r="W150" s="14">
        <v>13</v>
      </c>
      <c r="X150" s="14" t="b">
        <v>1</v>
      </c>
      <c r="Z150" s="14">
        <v>16</v>
      </c>
      <c r="AA150" s="14">
        <v>2</v>
      </c>
      <c r="AB150" s="14">
        <v>5</v>
      </c>
      <c r="AC150" s="14" t="s">
        <v>168</v>
      </c>
      <c r="AD150" s="14">
        <v>0.01</v>
      </c>
      <c r="AE150" s="14">
        <v>300</v>
      </c>
    </row>
    <row r="151" spans="2:31" x14ac:dyDescent="0.25">
      <c r="B151" t="s">
        <v>336</v>
      </c>
      <c r="C151" s="14" t="s">
        <v>29</v>
      </c>
      <c r="D151" t="str">
        <f t="shared" si="13"/>
        <v>co2_sample25B</v>
      </c>
      <c r="E151" s="15">
        <v>146148150</v>
      </c>
      <c r="F151" s="14">
        <f t="shared" si="14"/>
        <v>15000</v>
      </c>
      <c r="G151" s="14">
        <v>0</v>
      </c>
      <c r="H151" s="14">
        <v>0</v>
      </c>
      <c r="I151" s="14">
        <v>90</v>
      </c>
      <c r="J151" t="b">
        <v>0</v>
      </c>
      <c r="N151" s="14">
        <v>8</v>
      </c>
      <c r="O151" s="14">
        <f t="shared" si="15"/>
        <v>8</v>
      </c>
      <c r="P151" s="14">
        <v>0</v>
      </c>
      <c r="Q151" s="14">
        <v>150</v>
      </c>
      <c r="S151" s="26" t="s">
        <v>387</v>
      </c>
      <c r="T151" s="16" t="s">
        <v>394</v>
      </c>
      <c r="U151" s="25" t="s">
        <v>393</v>
      </c>
      <c r="V151" s="29">
        <v>20</v>
      </c>
      <c r="W151" s="14">
        <v>13</v>
      </c>
      <c r="X151" s="14" t="b">
        <v>1</v>
      </c>
      <c r="Z151" s="14">
        <v>16</v>
      </c>
      <c r="AA151" s="14">
        <v>2</v>
      </c>
      <c r="AB151" s="14">
        <v>5</v>
      </c>
      <c r="AC151" s="14" t="s">
        <v>169</v>
      </c>
      <c r="AD151" s="14">
        <v>0.01</v>
      </c>
      <c r="AE151" s="14">
        <v>300</v>
      </c>
    </row>
  </sheetData>
  <sortState xmlns:xlrd2="http://schemas.microsoft.com/office/spreadsheetml/2017/richdata2" ref="A2:AC151">
    <sortCondition ref="A2:A151"/>
  </sortState>
  <conditionalFormatting sqref="B1:X1 Y1:Y26 Z1:AC151 W2:X28 B2:T37 W29:Y151 B38:R40 T38:T40 B41:T42 B43:R151 T43:T151">
    <cfRule type="expression" dxfId="2" priority="13">
      <formula>"MOD(ROW(),2)=0"</formula>
    </cfRule>
  </conditionalFormatting>
  <conditionalFormatting sqref="N1:X1 Y1:Y26 B1:M1048576 W2:X28 N2:T37 W29:Y151 N38:R40 T38:T40 N41:T42 N43:R151 T43:T151 L152:Y1048576 Z1:XFD1048576">
    <cfRule type="expression" dxfId="1" priority="15">
      <formula>"MOD(ROW(),2)=0"</formula>
    </cfRule>
  </conditionalFormatting>
  <conditionalFormatting sqref="AC16">
    <cfRule type="expression" dxfId="0" priority="14">
      <formula>"MOD(ROW(),2)=0"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6FCAE-D759-4F0B-A789-0C8503AAD5E2}">
  <dimension ref="A1:R52"/>
  <sheetViews>
    <sheetView topLeftCell="A25" workbookViewId="0">
      <selection activeCell="C30" sqref="C30"/>
    </sheetView>
  </sheetViews>
  <sheetFormatPr defaultRowHeight="15" x14ac:dyDescent="0.25"/>
  <cols>
    <col min="1" max="1" width="10.5703125" customWidth="1"/>
    <col min="2" max="2" width="17.42578125" customWidth="1"/>
    <col min="15" max="15" width="48.85546875" customWidth="1"/>
  </cols>
  <sheetData>
    <row r="1" spans="1:18" x14ac:dyDescent="0.25">
      <c r="B1" s="9" t="s">
        <v>43</v>
      </c>
    </row>
    <row r="2" spans="1:18" x14ac:dyDescent="0.25">
      <c r="A2" t="s">
        <v>166</v>
      </c>
      <c r="B2" s="6" t="s">
        <v>1</v>
      </c>
      <c r="C2" s="7" t="s">
        <v>23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0</v>
      </c>
      <c r="K2" s="6" t="s">
        <v>8</v>
      </c>
      <c r="L2" s="7" t="s">
        <v>9</v>
      </c>
      <c r="M2" s="7" t="s">
        <v>10</v>
      </c>
      <c r="N2" s="7" t="s">
        <v>11</v>
      </c>
      <c r="O2" s="7" t="s">
        <v>12</v>
      </c>
      <c r="P2" s="7" t="s">
        <v>13</v>
      </c>
      <c r="Q2" s="8" t="s">
        <v>24</v>
      </c>
      <c r="R2" s="7" t="s">
        <v>25</v>
      </c>
    </row>
    <row r="3" spans="1:18" x14ac:dyDescent="0.25">
      <c r="A3" s="1" t="s">
        <v>167</v>
      </c>
      <c r="B3" s="1">
        <v>1</v>
      </c>
      <c r="C3" s="1" t="s">
        <v>44</v>
      </c>
      <c r="D3" s="1"/>
      <c r="E3" s="1">
        <v>220526</v>
      </c>
      <c r="F3" s="1"/>
      <c r="G3" s="1">
        <v>220601</v>
      </c>
      <c r="H3" s="1"/>
      <c r="I3" s="1" t="s">
        <v>14</v>
      </c>
      <c r="J3" s="1" t="s">
        <v>125</v>
      </c>
      <c r="K3" s="1"/>
      <c r="L3" s="1"/>
      <c r="M3" s="1"/>
      <c r="N3" s="10" t="s">
        <v>145</v>
      </c>
      <c r="O3" s="1"/>
      <c r="P3" s="1"/>
      <c r="Q3" s="1"/>
      <c r="R3" s="1" t="s">
        <v>15</v>
      </c>
    </row>
    <row r="4" spans="1:18" x14ac:dyDescent="0.25">
      <c r="A4" s="1" t="s">
        <v>167</v>
      </c>
      <c r="B4" s="1">
        <v>2</v>
      </c>
      <c r="C4" s="1" t="s">
        <v>51</v>
      </c>
      <c r="D4" s="1"/>
      <c r="E4" s="1">
        <v>220526</v>
      </c>
      <c r="F4" s="1"/>
      <c r="G4" s="1">
        <v>220601</v>
      </c>
      <c r="H4" s="1"/>
      <c r="I4" s="1" t="s">
        <v>18</v>
      </c>
      <c r="J4" s="1" t="s">
        <v>125</v>
      </c>
      <c r="K4" s="1"/>
      <c r="L4" s="1"/>
      <c r="M4" s="1"/>
      <c r="N4" s="10" t="s">
        <v>150</v>
      </c>
      <c r="O4" s="1"/>
      <c r="P4" s="1"/>
      <c r="Q4" s="1"/>
      <c r="R4" s="1"/>
    </row>
    <row r="5" spans="1:18" x14ac:dyDescent="0.25">
      <c r="A5" s="1" t="s">
        <v>167</v>
      </c>
      <c r="B5" s="1">
        <v>3</v>
      </c>
      <c r="C5" s="1" t="s">
        <v>52</v>
      </c>
      <c r="D5" s="1"/>
      <c r="E5" s="1">
        <v>220526</v>
      </c>
      <c r="F5" s="1"/>
      <c r="G5" s="1">
        <v>220604</v>
      </c>
      <c r="H5" s="1"/>
      <c r="I5" s="1" t="s">
        <v>14</v>
      </c>
      <c r="J5" s="1" t="s">
        <v>125</v>
      </c>
      <c r="K5" s="1"/>
      <c r="L5" s="1"/>
      <c r="M5" s="1"/>
      <c r="N5" s="10" t="s">
        <v>148</v>
      </c>
      <c r="O5" s="1"/>
      <c r="P5" s="1"/>
      <c r="Q5" s="1"/>
      <c r="R5" s="1" t="s">
        <v>15</v>
      </c>
    </row>
    <row r="6" spans="1:18" x14ac:dyDescent="0.25">
      <c r="A6" s="13" t="s">
        <v>167</v>
      </c>
      <c r="B6">
        <v>4</v>
      </c>
      <c r="C6" t="s">
        <v>53</v>
      </c>
      <c r="E6">
        <v>220521</v>
      </c>
      <c r="F6" t="s">
        <v>115</v>
      </c>
      <c r="G6">
        <v>220530</v>
      </c>
      <c r="I6" t="s">
        <v>14</v>
      </c>
      <c r="J6" t="s">
        <v>121</v>
      </c>
      <c r="N6" t="s">
        <v>144</v>
      </c>
      <c r="R6" s="13" t="s">
        <v>15</v>
      </c>
    </row>
    <row r="7" spans="1:18" x14ac:dyDescent="0.25">
      <c r="A7" s="13" t="s">
        <v>167</v>
      </c>
      <c r="B7">
        <v>5</v>
      </c>
      <c r="C7" t="s">
        <v>54</v>
      </c>
      <c r="E7">
        <v>220521</v>
      </c>
      <c r="G7">
        <v>220530</v>
      </c>
      <c r="I7" t="s">
        <v>18</v>
      </c>
      <c r="J7" t="s">
        <v>121</v>
      </c>
      <c r="N7" t="s">
        <v>146</v>
      </c>
    </row>
    <row r="8" spans="1:18" x14ac:dyDescent="0.25">
      <c r="A8" s="1" t="s">
        <v>167</v>
      </c>
      <c r="B8" s="1">
        <v>6</v>
      </c>
      <c r="C8" s="1" t="s">
        <v>59</v>
      </c>
      <c r="D8" s="1"/>
      <c r="E8" s="1">
        <v>220507</v>
      </c>
      <c r="F8" s="1"/>
      <c r="G8" s="1">
        <v>220511</v>
      </c>
      <c r="H8" s="1"/>
      <c r="I8" s="1" t="s">
        <v>17</v>
      </c>
      <c r="J8" s="1" t="s">
        <v>109</v>
      </c>
      <c r="K8" t="s">
        <v>152</v>
      </c>
      <c r="L8" s="1"/>
      <c r="M8" s="1"/>
      <c r="N8" s="10" t="s">
        <v>172</v>
      </c>
      <c r="O8" s="10" t="s">
        <v>122</v>
      </c>
      <c r="P8" s="1"/>
      <c r="Q8" s="1"/>
      <c r="R8" s="1" t="s">
        <v>15</v>
      </c>
    </row>
    <row r="9" spans="1:18" x14ac:dyDescent="0.25">
      <c r="A9" s="1" t="s">
        <v>167</v>
      </c>
      <c r="B9" s="1">
        <v>7</v>
      </c>
      <c r="C9" s="1" t="s">
        <v>60</v>
      </c>
      <c r="D9" s="1"/>
      <c r="E9" s="1">
        <v>220507</v>
      </c>
      <c r="F9" s="1"/>
      <c r="G9" s="1">
        <v>220516</v>
      </c>
      <c r="H9" s="1"/>
      <c r="I9" s="1" t="s">
        <v>14</v>
      </c>
      <c r="J9" s="1" t="s">
        <v>106</v>
      </c>
      <c r="K9" s="1"/>
      <c r="L9" s="1"/>
      <c r="M9" s="1"/>
      <c r="N9" s="10" t="s">
        <v>173</v>
      </c>
      <c r="O9" s="1"/>
      <c r="P9" s="1"/>
      <c r="Q9" s="1"/>
      <c r="R9" s="1" t="s">
        <v>15</v>
      </c>
    </row>
    <row r="10" spans="1:18" x14ac:dyDescent="0.25">
      <c r="A10" s="1" t="s">
        <v>167</v>
      </c>
      <c r="B10" s="1">
        <v>8</v>
      </c>
      <c r="C10" s="1" t="s">
        <v>61</v>
      </c>
      <c r="D10" s="1"/>
      <c r="E10" s="1">
        <v>220507</v>
      </c>
      <c r="F10" s="1"/>
      <c r="G10" s="1">
        <v>220516</v>
      </c>
      <c r="H10" s="1"/>
      <c r="I10" s="1" t="s">
        <v>18</v>
      </c>
      <c r="J10" s="1" t="s">
        <v>108</v>
      </c>
      <c r="K10" s="1"/>
      <c r="L10" s="1"/>
      <c r="M10" s="1"/>
      <c r="N10" s="4" t="s">
        <v>128</v>
      </c>
      <c r="O10" s="1"/>
      <c r="P10" s="1"/>
      <c r="Q10" s="1"/>
      <c r="R10" s="1" t="s">
        <v>15</v>
      </c>
    </row>
    <row r="11" spans="1:18" x14ac:dyDescent="0.25">
      <c r="A11" s="13" t="s">
        <v>218</v>
      </c>
      <c r="B11">
        <v>9</v>
      </c>
      <c r="C11" t="s">
        <v>62</v>
      </c>
      <c r="E11">
        <v>220706</v>
      </c>
      <c r="G11">
        <v>220720</v>
      </c>
      <c r="I11" t="s">
        <v>17</v>
      </c>
      <c r="J11" t="s">
        <v>204</v>
      </c>
      <c r="N11" s="5" t="s">
        <v>219</v>
      </c>
    </row>
    <row r="12" spans="1:18" x14ac:dyDescent="0.25">
      <c r="A12" s="1" t="s">
        <v>167</v>
      </c>
      <c r="B12" s="1">
        <v>10</v>
      </c>
      <c r="C12" s="1" t="s">
        <v>63</v>
      </c>
      <c r="D12" s="1"/>
      <c r="E12" s="1">
        <v>220502</v>
      </c>
      <c r="F12" s="1"/>
      <c r="G12" s="1">
        <v>220506</v>
      </c>
      <c r="H12" s="1"/>
      <c r="I12" s="1" t="s">
        <v>16</v>
      </c>
      <c r="J12" s="1" t="s">
        <v>101</v>
      </c>
      <c r="K12" s="1"/>
      <c r="L12" s="1"/>
      <c r="M12" s="1"/>
      <c r="N12" s="10" t="s">
        <v>135</v>
      </c>
      <c r="O12" s="1" t="s">
        <v>124</v>
      </c>
      <c r="P12" s="1"/>
      <c r="Q12" s="1"/>
      <c r="R12" s="1" t="s">
        <v>15</v>
      </c>
    </row>
    <row r="13" spans="1:18" x14ac:dyDescent="0.25">
      <c r="A13" t="s">
        <v>167</v>
      </c>
      <c r="B13">
        <v>11</v>
      </c>
      <c r="C13" t="s">
        <v>69</v>
      </c>
      <c r="E13">
        <v>220601</v>
      </c>
      <c r="G13">
        <v>220605</v>
      </c>
      <c r="I13" t="s">
        <v>17</v>
      </c>
      <c r="J13" t="s">
        <v>131</v>
      </c>
      <c r="N13" t="s">
        <v>142</v>
      </c>
      <c r="R13" t="s">
        <v>15</v>
      </c>
    </row>
    <row r="14" spans="1:18" x14ac:dyDescent="0.25">
      <c r="A14" t="s">
        <v>167</v>
      </c>
      <c r="B14">
        <v>12</v>
      </c>
      <c r="C14" t="s">
        <v>70</v>
      </c>
      <c r="E14">
        <v>220601</v>
      </c>
      <c r="G14">
        <v>220606</v>
      </c>
      <c r="I14" t="s">
        <v>14</v>
      </c>
      <c r="J14" t="s">
        <v>133</v>
      </c>
      <c r="N14" t="s">
        <v>149</v>
      </c>
      <c r="R14" t="s">
        <v>15</v>
      </c>
    </row>
    <row r="15" spans="1:18" x14ac:dyDescent="0.25">
      <c r="A15" s="1" t="s">
        <v>167</v>
      </c>
      <c r="B15" s="1">
        <v>13</v>
      </c>
      <c r="C15" s="1" t="s">
        <v>71</v>
      </c>
      <c r="D15" s="1"/>
      <c r="E15" s="1">
        <v>220427</v>
      </c>
      <c r="F15" s="1"/>
      <c r="G15" s="1">
        <v>220503</v>
      </c>
      <c r="H15" s="1"/>
      <c r="I15" s="1" t="s">
        <v>17</v>
      </c>
      <c r="J15" s="1" t="s">
        <v>100</v>
      </c>
      <c r="K15" t="s">
        <v>152</v>
      </c>
      <c r="L15" s="1"/>
      <c r="M15" s="1"/>
      <c r="N15" s="10" t="s">
        <v>174</v>
      </c>
      <c r="O15" s="1" t="s">
        <v>175</v>
      </c>
      <c r="P15" s="1"/>
      <c r="Q15" s="1"/>
      <c r="R15" s="1" t="s">
        <v>15</v>
      </c>
    </row>
    <row r="16" spans="1:18" x14ac:dyDescent="0.25">
      <c r="A16" s="1" t="s">
        <v>167</v>
      </c>
      <c r="B16" s="1">
        <v>14</v>
      </c>
      <c r="C16" s="1" t="s">
        <v>72</v>
      </c>
      <c r="D16" s="1"/>
      <c r="E16" s="1">
        <v>220427</v>
      </c>
      <c r="F16" s="1"/>
      <c r="G16" s="1">
        <v>220504</v>
      </c>
      <c r="H16" s="1"/>
      <c r="I16" s="1" t="s">
        <v>14</v>
      </c>
      <c r="J16" s="1" t="s">
        <v>99</v>
      </c>
      <c r="K16" s="1"/>
      <c r="L16" s="1"/>
      <c r="M16" s="1"/>
      <c r="N16" s="1" t="s">
        <v>176</v>
      </c>
      <c r="O16" s="1"/>
      <c r="P16" s="1"/>
      <c r="Q16" s="1"/>
      <c r="R16" s="1" t="s">
        <v>15</v>
      </c>
    </row>
    <row r="17" spans="1:18" x14ac:dyDescent="0.25">
      <c r="A17" s="1" t="s">
        <v>167</v>
      </c>
      <c r="B17" s="1">
        <v>15</v>
      </c>
      <c r="C17" s="1" t="s">
        <v>73</v>
      </c>
      <c r="D17" s="1"/>
      <c r="E17" s="1">
        <v>220427</v>
      </c>
      <c r="F17" s="1"/>
      <c r="G17" s="1">
        <v>220501</v>
      </c>
      <c r="H17" s="1"/>
      <c r="I17" s="1" t="s">
        <v>14</v>
      </c>
      <c r="J17" s="1" t="s">
        <v>99</v>
      </c>
      <c r="K17" s="1"/>
      <c r="L17" s="1"/>
      <c r="M17" s="1"/>
      <c r="N17" s="1" t="s">
        <v>177</v>
      </c>
      <c r="O17" s="1"/>
      <c r="P17" s="1"/>
      <c r="Q17" s="1"/>
      <c r="R17" s="1" t="s">
        <v>15</v>
      </c>
    </row>
    <row r="18" spans="1:18" x14ac:dyDescent="0.25">
      <c r="A18" s="13" t="s">
        <v>167</v>
      </c>
      <c r="B18">
        <v>16</v>
      </c>
      <c r="C18" s="12" t="s">
        <v>84</v>
      </c>
      <c r="E18">
        <v>220511</v>
      </c>
      <c r="F18" t="s">
        <v>105</v>
      </c>
      <c r="G18" s="3">
        <v>220518</v>
      </c>
      <c r="I18" s="3" t="s">
        <v>18</v>
      </c>
      <c r="J18" t="s">
        <v>106</v>
      </c>
      <c r="N18" s="2" t="s">
        <v>129</v>
      </c>
      <c r="R18" s="13" t="s">
        <v>15</v>
      </c>
    </row>
    <row r="19" spans="1:18" x14ac:dyDescent="0.25">
      <c r="A19" s="13" t="s">
        <v>167</v>
      </c>
      <c r="B19">
        <v>17</v>
      </c>
      <c r="C19" s="12" t="s">
        <v>85</v>
      </c>
      <c r="E19">
        <v>220511</v>
      </c>
      <c r="G19" s="3">
        <v>220518</v>
      </c>
      <c r="I19" s="3" t="s">
        <v>14</v>
      </c>
      <c r="J19" t="s">
        <v>106</v>
      </c>
      <c r="N19" t="s">
        <v>178</v>
      </c>
      <c r="R19" t="s">
        <v>15</v>
      </c>
    </row>
    <row r="20" spans="1:18" x14ac:dyDescent="0.25">
      <c r="A20" s="13" t="s">
        <v>167</v>
      </c>
      <c r="B20">
        <v>18</v>
      </c>
      <c r="C20" s="12" t="s">
        <v>86</v>
      </c>
      <c r="E20">
        <v>220511</v>
      </c>
      <c r="G20" s="3">
        <v>220523</v>
      </c>
      <c r="I20" s="3" t="s">
        <v>18</v>
      </c>
      <c r="J20" t="s">
        <v>114</v>
      </c>
      <c r="N20" s="2" t="s">
        <v>134</v>
      </c>
      <c r="R20" t="s">
        <v>15</v>
      </c>
    </row>
    <row r="21" spans="1:18" x14ac:dyDescent="0.25">
      <c r="A21" s="13" t="s">
        <v>167</v>
      </c>
      <c r="B21">
        <v>19</v>
      </c>
      <c r="C21" s="12" t="s">
        <v>87</v>
      </c>
      <c r="E21">
        <v>220511</v>
      </c>
      <c r="G21">
        <v>220517</v>
      </c>
      <c r="I21" t="s">
        <v>17</v>
      </c>
      <c r="J21" t="s">
        <v>110</v>
      </c>
      <c r="N21" s="5" t="s">
        <v>179</v>
      </c>
      <c r="R21" t="s">
        <v>15</v>
      </c>
    </row>
    <row r="22" spans="1:18" x14ac:dyDescent="0.25">
      <c r="A22" s="1" t="s">
        <v>167</v>
      </c>
      <c r="B22" s="1">
        <v>20</v>
      </c>
      <c r="C22" s="1" t="s">
        <v>88</v>
      </c>
      <c r="D22" s="1"/>
      <c r="E22" s="1">
        <v>220517</v>
      </c>
      <c r="F22" s="1"/>
      <c r="G22" s="1">
        <v>220523</v>
      </c>
      <c r="H22" s="1"/>
      <c r="I22" s="1" t="s">
        <v>113</v>
      </c>
      <c r="J22" s="1" t="s">
        <v>114</v>
      </c>
      <c r="K22" s="1"/>
      <c r="L22" s="1"/>
      <c r="M22" s="1"/>
      <c r="N22" s="1" t="s">
        <v>137</v>
      </c>
      <c r="O22" s="1"/>
      <c r="P22" s="1"/>
      <c r="Q22" s="1"/>
      <c r="R22" s="1" t="s">
        <v>15</v>
      </c>
    </row>
    <row r="23" spans="1:18" x14ac:dyDescent="0.25">
      <c r="A23" s="1" t="s">
        <v>167</v>
      </c>
      <c r="B23" s="1">
        <v>21</v>
      </c>
      <c r="C23" s="1" t="s">
        <v>89</v>
      </c>
      <c r="D23" s="1"/>
      <c r="E23" s="1">
        <v>220517</v>
      </c>
      <c r="F23" s="1"/>
      <c r="G23" s="1">
        <v>220525</v>
      </c>
      <c r="H23" s="1"/>
      <c r="I23" s="1" t="s">
        <v>18</v>
      </c>
      <c r="J23" s="1" t="s">
        <v>114</v>
      </c>
      <c r="K23" s="1"/>
      <c r="L23" s="1"/>
      <c r="M23" s="1"/>
      <c r="N23" s="1" t="s">
        <v>136</v>
      </c>
      <c r="O23" s="1"/>
      <c r="P23" s="1"/>
      <c r="Q23" s="1"/>
      <c r="R23" s="1" t="s">
        <v>15</v>
      </c>
    </row>
    <row r="24" spans="1:18" x14ac:dyDescent="0.25">
      <c r="A24" s="1" t="s">
        <v>167</v>
      </c>
      <c r="B24" s="1">
        <v>22</v>
      </c>
      <c r="C24" s="1" t="s">
        <v>90</v>
      </c>
      <c r="D24" s="1"/>
      <c r="E24" s="1">
        <v>220517</v>
      </c>
      <c r="F24" s="1"/>
      <c r="G24" s="1">
        <v>220525</v>
      </c>
      <c r="H24" s="1"/>
      <c r="I24" s="1" t="s">
        <v>14</v>
      </c>
      <c r="J24" s="1" t="s">
        <v>114</v>
      </c>
      <c r="K24" s="1"/>
      <c r="L24" s="1"/>
      <c r="M24" s="1"/>
      <c r="N24" s="4" t="s">
        <v>132</v>
      </c>
      <c r="O24" s="1"/>
      <c r="P24" s="1"/>
      <c r="Q24" s="1"/>
      <c r="R24" s="1" t="s">
        <v>15</v>
      </c>
    </row>
    <row r="25" spans="1:18" x14ac:dyDescent="0.25">
      <c r="A25" s="1" t="s">
        <v>167</v>
      </c>
      <c r="B25" s="1">
        <v>23</v>
      </c>
      <c r="C25" s="1" t="s">
        <v>91</v>
      </c>
      <c r="D25" s="1"/>
      <c r="E25" s="1">
        <v>220517</v>
      </c>
      <c r="F25" s="1"/>
      <c r="G25" s="1">
        <v>220523</v>
      </c>
      <c r="H25" s="1"/>
      <c r="I25" s="1" t="s">
        <v>17</v>
      </c>
      <c r="J25" s="1" t="s">
        <v>116</v>
      </c>
      <c r="K25" t="s">
        <v>152</v>
      </c>
      <c r="L25" s="1"/>
      <c r="M25" s="1"/>
      <c r="N25" s="10" t="s">
        <v>120</v>
      </c>
      <c r="O25" s="1"/>
      <c r="P25" s="1"/>
      <c r="Q25" s="1"/>
      <c r="R25" s="1" t="s">
        <v>15</v>
      </c>
    </row>
    <row r="26" spans="1:18" x14ac:dyDescent="0.25">
      <c r="A26" s="13" t="s">
        <v>167</v>
      </c>
      <c r="B26">
        <v>24</v>
      </c>
      <c r="C26" t="s">
        <v>92</v>
      </c>
      <c r="E26">
        <v>220521</v>
      </c>
      <c r="G26" s="3">
        <v>220528</v>
      </c>
      <c r="I26" s="3" t="s">
        <v>18</v>
      </c>
      <c r="J26" t="s">
        <v>117</v>
      </c>
      <c r="N26" s="2" t="s">
        <v>147</v>
      </c>
      <c r="R26" t="s">
        <v>15</v>
      </c>
    </row>
    <row r="27" spans="1:18" x14ac:dyDescent="0.25">
      <c r="A27" s="13" t="s">
        <v>167</v>
      </c>
      <c r="B27">
        <v>25</v>
      </c>
      <c r="C27" t="s">
        <v>93</v>
      </c>
      <c r="E27">
        <v>220521</v>
      </c>
      <c r="G27" s="3">
        <v>220528</v>
      </c>
      <c r="I27" s="3" t="s">
        <v>14</v>
      </c>
      <c r="J27" t="s">
        <v>118</v>
      </c>
      <c r="N27" s="2" t="s">
        <v>143</v>
      </c>
    </row>
    <row r="28" spans="1:18" x14ac:dyDescent="0.25">
      <c r="A28" s="1" t="s">
        <v>218</v>
      </c>
      <c r="B28" s="1" t="s">
        <v>38</v>
      </c>
      <c r="C28" s="1" t="s">
        <v>50</v>
      </c>
      <c r="D28" s="1"/>
      <c r="E28" s="1">
        <v>220706</v>
      </c>
      <c r="F28" s="1"/>
      <c r="G28" s="1">
        <v>220726</v>
      </c>
      <c r="H28" s="1"/>
      <c r="I28" s="1" t="s">
        <v>17</v>
      </c>
      <c r="J28" s="1"/>
      <c r="K28" s="1"/>
      <c r="L28" s="1"/>
      <c r="M28" s="1"/>
      <c r="N28" s="10" t="s">
        <v>207</v>
      </c>
      <c r="O28" s="1"/>
      <c r="P28" s="1"/>
      <c r="Q28" s="1"/>
      <c r="R28" s="1"/>
    </row>
    <row r="29" spans="1:18" x14ac:dyDescent="0.25">
      <c r="A29" s="1" t="s">
        <v>218</v>
      </c>
      <c r="B29" s="1" t="s">
        <v>20</v>
      </c>
      <c r="C29" s="1" t="s">
        <v>55</v>
      </c>
      <c r="D29" s="1"/>
      <c r="E29" s="1">
        <v>220706</v>
      </c>
      <c r="F29" s="1"/>
      <c r="G29" s="1">
        <v>220726</v>
      </c>
      <c r="H29" s="1"/>
      <c r="I29" s="1" t="s">
        <v>200</v>
      </c>
      <c r="J29" s="1" t="s">
        <v>201</v>
      </c>
      <c r="K29" s="1"/>
      <c r="L29" s="1"/>
      <c r="M29" s="1"/>
      <c r="N29" s="10" t="s">
        <v>208</v>
      </c>
      <c r="O29" s="1"/>
      <c r="P29" s="1"/>
      <c r="Q29" s="1"/>
      <c r="R29" s="1"/>
    </row>
    <row r="30" spans="1:18" x14ac:dyDescent="0.25">
      <c r="A30" s="1" t="s">
        <v>218</v>
      </c>
      <c r="B30" s="1" t="s">
        <v>19</v>
      </c>
      <c r="C30" s="1" t="s">
        <v>56</v>
      </c>
      <c r="D30" s="1"/>
      <c r="E30" s="1">
        <v>220706</v>
      </c>
      <c r="F30" s="1"/>
      <c r="G30" s="1">
        <v>220722</v>
      </c>
      <c r="H30" s="1"/>
      <c r="I30" s="1" t="s">
        <v>200</v>
      </c>
      <c r="J30" s="1" t="s">
        <v>202</v>
      </c>
      <c r="K30" s="1"/>
      <c r="L30" s="1"/>
      <c r="M30" s="1"/>
      <c r="N30" s="10" t="s">
        <v>209</v>
      </c>
      <c r="O30" s="1"/>
      <c r="P30" s="1"/>
      <c r="Q30" s="1"/>
      <c r="R30" s="1"/>
    </row>
    <row r="31" spans="1:18" x14ac:dyDescent="0.25">
      <c r="A31" t="s">
        <v>167</v>
      </c>
      <c r="B31" t="s">
        <v>22</v>
      </c>
      <c r="C31" t="s">
        <v>57</v>
      </c>
      <c r="E31">
        <v>220616</v>
      </c>
      <c r="G31">
        <v>220623</v>
      </c>
      <c r="I31" t="s">
        <v>17</v>
      </c>
      <c r="J31" t="s">
        <v>203</v>
      </c>
      <c r="N31" s="5" t="s">
        <v>180</v>
      </c>
      <c r="R31" t="s">
        <v>15</v>
      </c>
    </row>
    <row r="32" spans="1:18" x14ac:dyDescent="0.25">
      <c r="A32" s="1" t="s">
        <v>167</v>
      </c>
      <c r="B32" s="1" t="s">
        <v>30</v>
      </c>
      <c r="C32" s="1" t="s">
        <v>58</v>
      </c>
      <c r="D32" s="1"/>
      <c r="E32" s="1">
        <v>220620</v>
      </c>
      <c r="F32" s="1"/>
      <c r="G32" s="1">
        <v>220706</v>
      </c>
      <c r="H32" s="1"/>
      <c r="I32" s="1" t="s">
        <v>17</v>
      </c>
      <c r="J32" s="1" t="s">
        <v>203</v>
      </c>
      <c r="K32" s="1"/>
      <c r="L32" s="1"/>
      <c r="M32" s="1"/>
      <c r="N32" s="10" t="s">
        <v>210</v>
      </c>
      <c r="O32" s="1"/>
      <c r="P32" s="1"/>
      <c r="Q32" s="1"/>
      <c r="R32" s="1"/>
    </row>
    <row r="33" spans="1:18" x14ac:dyDescent="0.25">
      <c r="A33" s="13" t="s">
        <v>218</v>
      </c>
      <c r="B33" t="s">
        <v>40</v>
      </c>
      <c r="C33" t="s">
        <v>64</v>
      </c>
      <c r="E33">
        <v>220706</v>
      </c>
      <c r="G33">
        <v>220723</v>
      </c>
      <c r="I33" t="s">
        <v>17</v>
      </c>
      <c r="N33" s="5" t="s">
        <v>211</v>
      </c>
    </row>
    <row r="34" spans="1:18" x14ac:dyDescent="0.25">
      <c r="A34" t="s">
        <v>218</v>
      </c>
      <c r="B34" t="s">
        <v>45</v>
      </c>
      <c r="C34" t="s">
        <v>65</v>
      </c>
      <c r="E34">
        <v>220628</v>
      </c>
      <c r="G34">
        <v>220711</v>
      </c>
      <c r="I34" t="s">
        <v>17</v>
      </c>
      <c r="J34" t="s">
        <v>204</v>
      </c>
      <c r="N34" s="5" t="s">
        <v>212</v>
      </c>
    </row>
    <row r="35" spans="1:18" x14ac:dyDescent="0.25">
      <c r="A35" t="s">
        <v>167</v>
      </c>
      <c r="B35" t="s">
        <v>21</v>
      </c>
      <c r="C35" t="s">
        <v>66</v>
      </c>
      <c r="E35">
        <v>220610</v>
      </c>
      <c r="G35">
        <v>220616</v>
      </c>
      <c r="I35" t="s">
        <v>17</v>
      </c>
      <c r="J35" t="s">
        <v>140</v>
      </c>
      <c r="N35" s="5" t="s">
        <v>181</v>
      </c>
      <c r="R35" t="s">
        <v>15</v>
      </c>
    </row>
    <row r="36" spans="1:18" x14ac:dyDescent="0.25">
      <c r="A36" s="1" t="s">
        <v>167</v>
      </c>
      <c r="B36" s="1" t="s">
        <v>27</v>
      </c>
      <c r="C36" s="1" t="s">
        <v>67</v>
      </c>
      <c r="D36" s="1"/>
      <c r="E36" s="1">
        <v>220507</v>
      </c>
      <c r="F36" s="1"/>
      <c r="G36" s="1">
        <v>220513</v>
      </c>
      <c r="H36" s="1"/>
      <c r="I36" s="1" t="s">
        <v>14</v>
      </c>
      <c r="J36" s="1" t="s">
        <v>99</v>
      </c>
      <c r="K36" t="s">
        <v>152</v>
      </c>
      <c r="L36" s="1"/>
      <c r="M36" s="1"/>
      <c r="N36" s="10" t="s">
        <v>111</v>
      </c>
      <c r="O36" s="1" t="s">
        <v>126</v>
      </c>
      <c r="P36" s="1"/>
      <c r="Q36" s="1"/>
      <c r="R36" s="1"/>
    </row>
    <row r="37" spans="1:18" x14ac:dyDescent="0.25">
      <c r="A37" t="s">
        <v>167</v>
      </c>
      <c r="B37" t="s">
        <v>35</v>
      </c>
      <c r="C37" t="s">
        <v>68</v>
      </c>
      <c r="E37">
        <v>220624</v>
      </c>
      <c r="G37">
        <v>220703</v>
      </c>
      <c r="I37" t="s">
        <v>17</v>
      </c>
      <c r="N37" s="5" t="s">
        <v>213</v>
      </c>
    </row>
    <row r="38" spans="1:18" x14ac:dyDescent="0.25">
      <c r="A38" s="1" t="s">
        <v>167</v>
      </c>
      <c r="B38" s="1" t="s">
        <v>36</v>
      </c>
      <c r="C38" s="1" t="s">
        <v>74</v>
      </c>
      <c r="D38" s="1"/>
      <c r="E38" s="1">
        <v>220502</v>
      </c>
      <c r="F38" s="1"/>
      <c r="G38" s="1">
        <v>220507</v>
      </c>
      <c r="H38" s="1"/>
      <c r="I38" s="1" t="s">
        <v>14</v>
      </c>
      <c r="J38" s="1" t="s">
        <v>100</v>
      </c>
      <c r="K38" s="1"/>
      <c r="L38" s="1"/>
      <c r="M38" s="1"/>
      <c r="N38" s="4" t="s">
        <v>182</v>
      </c>
      <c r="O38" s="1"/>
      <c r="P38" s="1" t="s">
        <v>15</v>
      </c>
      <c r="Q38" s="1"/>
      <c r="R38" s="1" t="s">
        <v>15</v>
      </c>
    </row>
    <row r="39" spans="1:18" x14ac:dyDescent="0.25">
      <c r="A39" s="1" t="s">
        <v>167</v>
      </c>
      <c r="B39" s="1" t="s">
        <v>37</v>
      </c>
      <c r="C39" s="1" t="s">
        <v>75</v>
      </c>
      <c r="D39" s="1"/>
      <c r="E39" s="1">
        <v>220502</v>
      </c>
      <c r="F39" s="1"/>
      <c r="G39" s="1">
        <v>220510</v>
      </c>
      <c r="H39" s="1"/>
      <c r="I39" s="1" t="s">
        <v>14</v>
      </c>
      <c r="J39" s="1" t="s">
        <v>100</v>
      </c>
      <c r="K39" s="1"/>
      <c r="L39" s="1"/>
      <c r="M39" s="1"/>
      <c r="N39" t="s">
        <v>139</v>
      </c>
      <c r="O39" s="1" t="s">
        <v>138</v>
      </c>
      <c r="P39" s="1" t="s">
        <v>15</v>
      </c>
      <c r="Q39" s="1"/>
      <c r="R39" s="1" t="s">
        <v>15</v>
      </c>
    </row>
    <row r="40" spans="1:18" x14ac:dyDescent="0.25">
      <c r="A40" s="13" t="s">
        <v>218</v>
      </c>
      <c r="B40" t="s">
        <v>46</v>
      </c>
      <c r="C40" t="s">
        <v>76</v>
      </c>
      <c r="E40">
        <v>220706</v>
      </c>
      <c r="G40">
        <v>220717</v>
      </c>
      <c r="I40" t="s">
        <v>17</v>
      </c>
      <c r="J40" t="s">
        <v>140</v>
      </c>
      <c r="N40" s="17" t="s">
        <v>214</v>
      </c>
    </row>
    <row r="41" spans="1:18" x14ac:dyDescent="0.25">
      <c r="A41" s="13" t="s">
        <v>167</v>
      </c>
      <c r="B41" t="s">
        <v>28</v>
      </c>
      <c r="C41" t="s">
        <v>77</v>
      </c>
      <c r="E41">
        <v>220620</v>
      </c>
      <c r="G41">
        <v>220626</v>
      </c>
      <c r="I41" t="s">
        <v>17</v>
      </c>
      <c r="J41" t="s">
        <v>183</v>
      </c>
      <c r="N41" s="5" t="s">
        <v>184</v>
      </c>
      <c r="R41" t="s">
        <v>15</v>
      </c>
    </row>
    <row r="42" spans="1:18" x14ac:dyDescent="0.25">
      <c r="A42" t="s">
        <v>167</v>
      </c>
      <c r="B42" t="s">
        <v>39</v>
      </c>
      <c r="C42" t="s">
        <v>185</v>
      </c>
      <c r="E42">
        <v>220624</v>
      </c>
      <c r="G42">
        <v>220629</v>
      </c>
      <c r="I42" t="s">
        <v>17</v>
      </c>
      <c r="J42" t="s">
        <v>183</v>
      </c>
      <c r="N42" s="5" t="s">
        <v>186</v>
      </c>
      <c r="R42" t="s">
        <v>15</v>
      </c>
    </row>
    <row r="43" spans="1:18" x14ac:dyDescent="0.25">
      <c r="A43" s="1" t="s">
        <v>167</v>
      </c>
      <c r="B43" s="1" t="s">
        <v>31</v>
      </c>
      <c r="C43" s="11" t="s">
        <v>79</v>
      </c>
      <c r="D43" s="1"/>
      <c r="E43" s="1">
        <v>220610</v>
      </c>
      <c r="F43" s="1"/>
      <c r="G43" s="1">
        <v>220616</v>
      </c>
      <c r="H43" s="1"/>
      <c r="I43" s="1" t="s">
        <v>14</v>
      </c>
      <c r="J43" s="1" t="s">
        <v>141</v>
      </c>
      <c r="K43" s="1"/>
      <c r="L43" s="1"/>
      <c r="M43" s="1"/>
      <c r="N43" s="10" t="s">
        <v>187</v>
      </c>
      <c r="O43" s="1" t="s">
        <v>188</v>
      </c>
      <c r="P43" s="1"/>
      <c r="Q43" s="1"/>
      <c r="R43" s="1"/>
    </row>
    <row r="44" spans="1:18" x14ac:dyDescent="0.25">
      <c r="A44" t="s">
        <v>218</v>
      </c>
      <c r="B44" t="s">
        <v>47</v>
      </c>
      <c r="C44" t="s">
        <v>80</v>
      </c>
      <c r="E44">
        <v>220624</v>
      </c>
      <c r="G44">
        <v>220708</v>
      </c>
      <c r="I44" t="s">
        <v>17</v>
      </c>
      <c r="J44" t="s">
        <v>205</v>
      </c>
      <c r="N44" s="17" t="s">
        <v>215</v>
      </c>
      <c r="O44" t="s">
        <v>199</v>
      </c>
    </row>
    <row r="45" spans="1:18" x14ac:dyDescent="0.25">
      <c r="A45" s="1" t="s">
        <v>167</v>
      </c>
      <c r="B45" s="1" t="s">
        <v>33</v>
      </c>
      <c r="C45" s="11" t="s">
        <v>81</v>
      </c>
      <c r="D45" s="1"/>
      <c r="E45" s="1">
        <v>220610</v>
      </c>
      <c r="F45" s="1"/>
      <c r="G45" s="1">
        <v>220620</v>
      </c>
      <c r="H45" s="1"/>
      <c r="I45" s="1" t="s">
        <v>14</v>
      </c>
      <c r="J45" s="1" t="s">
        <v>141</v>
      </c>
      <c r="K45" s="1"/>
      <c r="L45" s="1"/>
      <c r="M45" s="1"/>
      <c r="N45" s="10" t="s">
        <v>189</v>
      </c>
      <c r="O45" s="1"/>
      <c r="P45" s="1"/>
      <c r="Q45" s="1"/>
      <c r="R45" s="1"/>
    </row>
    <row r="46" spans="1:18" x14ac:dyDescent="0.25">
      <c r="A46" t="s">
        <v>218</v>
      </c>
      <c r="B46" t="s">
        <v>41</v>
      </c>
      <c r="C46" t="s">
        <v>82</v>
      </c>
      <c r="E46">
        <v>220628</v>
      </c>
      <c r="G46">
        <v>220714</v>
      </c>
      <c r="I46" t="s">
        <v>17</v>
      </c>
      <c r="J46" t="s">
        <v>183</v>
      </c>
      <c r="N46" t="s">
        <v>216</v>
      </c>
    </row>
    <row r="47" spans="1:18" x14ac:dyDescent="0.25">
      <c r="A47" s="1" t="s">
        <v>167</v>
      </c>
      <c r="B47" s="1" t="s">
        <v>32</v>
      </c>
      <c r="C47" s="11" t="s">
        <v>83</v>
      </c>
      <c r="D47" s="1"/>
      <c r="E47" s="1">
        <v>220620</v>
      </c>
      <c r="F47" s="1"/>
      <c r="G47" s="1">
        <v>220630</v>
      </c>
      <c r="H47" s="1"/>
      <c r="I47" s="1" t="s">
        <v>18</v>
      </c>
      <c r="J47" s="1" t="s">
        <v>141</v>
      </c>
      <c r="K47" s="1"/>
      <c r="L47" s="1"/>
      <c r="M47" s="1"/>
      <c r="N47" s="10" t="s">
        <v>190</v>
      </c>
      <c r="O47" s="1"/>
      <c r="P47" s="1"/>
      <c r="Q47" s="1"/>
      <c r="R47" s="1" t="s">
        <v>15</v>
      </c>
    </row>
    <row r="48" spans="1:18" x14ac:dyDescent="0.25">
      <c r="A48" t="s">
        <v>167</v>
      </c>
      <c r="B48" t="s">
        <v>42</v>
      </c>
      <c r="C48" s="9" t="s">
        <v>94</v>
      </c>
      <c r="E48">
        <v>220616</v>
      </c>
      <c r="G48">
        <v>220623</v>
      </c>
      <c r="I48" t="s">
        <v>14</v>
      </c>
      <c r="J48" t="s">
        <v>151</v>
      </c>
      <c r="N48" s="5" t="s">
        <v>191</v>
      </c>
      <c r="R48" t="s">
        <v>15</v>
      </c>
    </row>
    <row r="49" spans="1:18" x14ac:dyDescent="0.25">
      <c r="A49" s="1" t="s">
        <v>167</v>
      </c>
      <c r="B49" s="1" t="s">
        <v>48</v>
      </c>
      <c r="C49" s="1" t="s">
        <v>95</v>
      </c>
      <c r="D49" s="1"/>
      <c r="E49" s="1">
        <v>220610</v>
      </c>
      <c r="F49" s="1"/>
      <c r="G49" s="1">
        <v>220620</v>
      </c>
      <c r="H49" s="1"/>
      <c r="I49" s="1" t="s">
        <v>18</v>
      </c>
      <c r="J49" s="1" t="s">
        <v>151</v>
      </c>
      <c r="K49" s="1"/>
      <c r="L49" s="1"/>
      <c r="M49" s="1"/>
      <c r="N49" s="1" t="s">
        <v>192</v>
      </c>
      <c r="O49" s="1" t="s">
        <v>193</v>
      </c>
      <c r="P49" s="1"/>
      <c r="Q49" s="1"/>
      <c r="R49" s="1"/>
    </row>
    <row r="50" spans="1:18" x14ac:dyDescent="0.25">
      <c r="A50" t="s">
        <v>218</v>
      </c>
      <c r="B50" t="s">
        <v>34</v>
      </c>
      <c r="C50" s="9" t="s">
        <v>96</v>
      </c>
      <c r="E50">
        <v>220628</v>
      </c>
      <c r="G50">
        <v>220719</v>
      </c>
      <c r="I50" t="s">
        <v>14</v>
      </c>
      <c r="J50" t="s">
        <v>206</v>
      </c>
      <c r="N50" s="2" t="s">
        <v>217</v>
      </c>
    </row>
    <row r="51" spans="1:18" x14ac:dyDescent="0.25">
      <c r="A51" s="1" t="s">
        <v>167</v>
      </c>
      <c r="B51" s="1" t="s">
        <v>49</v>
      </c>
      <c r="C51" s="1" t="s">
        <v>97</v>
      </c>
      <c r="D51" s="1"/>
      <c r="E51" s="1">
        <v>220616</v>
      </c>
      <c r="F51" s="1"/>
      <c r="G51" s="1">
        <v>220623</v>
      </c>
      <c r="H51" s="1"/>
      <c r="I51" s="1" t="s">
        <v>18</v>
      </c>
      <c r="J51" t="s">
        <v>151</v>
      </c>
      <c r="K51" s="1"/>
      <c r="L51" s="1"/>
      <c r="M51" s="1"/>
      <c r="N51" s="1" t="s">
        <v>194</v>
      </c>
      <c r="O51" s="1" t="s">
        <v>193</v>
      </c>
      <c r="P51" s="1"/>
      <c r="Q51" s="1"/>
      <c r="R51" s="1"/>
    </row>
    <row r="52" spans="1:18" x14ac:dyDescent="0.25">
      <c r="A52" s="1" t="s">
        <v>167</v>
      </c>
      <c r="B52" s="1" t="s">
        <v>29</v>
      </c>
      <c r="C52" s="1" t="s">
        <v>98</v>
      </c>
      <c r="D52" s="1"/>
      <c r="E52" s="1">
        <v>220616</v>
      </c>
      <c r="F52" s="1"/>
      <c r="G52" s="1">
        <v>220630</v>
      </c>
      <c r="H52" s="1"/>
      <c r="I52" s="1" t="s">
        <v>14</v>
      </c>
      <c r="J52" s="1" t="s">
        <v>195</v>
      </c>
      <c r="K52" s="1"/>
      <c r="L52" s="1"/>
      <c r="M52" s="1"/>
      <c r="N52" s="1" t="s">
        <v>196</v>
      </c>
      <c r="O52" s="1"/>
      <c r="P52" s="1"/>
      <c r="Q52" s="1"/>
      <c r="R52" s="1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C0D38-ED40-471C-9662-8E4406695CF7}">
  <dimension ref="A1:S52"/>
  <sheetViews>
    <sheetView topLeftCell="A25" workbookViewId="0">
      <selection sqref="A1:A1048576"/>
    </sheetView>
  </sheetViews>
  <sheetFormatPr defaultRowHeight="15" x14ac:dyDescent="0.25"/>
  <cols>
    <col min="1" max="1" width="10.5703125" customWidth="1"/>
    <col min="3" max="3" width="11.42578125" bestFit="1" customWidth="1"/>
    <col min="4" max="4" width="9.140625" bestFit="1" customWidth="1"/>
    <col min="5" max="5" width="15.5703125" bestFit="1" customWidth="1"/>
    <col min="7" max="7" width="18.5703125" customWidth="1"/>
    <col min="10" max="10" width="65.28515625" bestFit="1" customWidth="1"/>
    <col min="14" max="14" width="24.42578125" bestFit="1" customWidth="1"/>
    <col min="17" max="17" width="17.140625" bestFit="1" customWidth="1"/>
    <col min="18" max="18" width="14.85546875" bestFit="1" customWidth="1"/>
  </cols>
  <sheetData>
    <row r="1" spans="1:19" x14ac:dyDescent="0.25">
      <c r="B1" s="9" t="s">
        <v>43</v>
      </c>
    </row>
    <row r="2" spans="1:19" x14ac:dyDescent="0.25">
      <c r="A2" t="s">
        <v>166</v>
      </c>
      <c r="B2" s="6" t="s">
        <v>1</v>
      </c>
      <c r="C2" s="7" t="s">
        <v>23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0</v>
      </c>
      <c r="K2" s="6" t="s">
        <v>8</v>
      </c>
      <c r="L2" s="7" t="s">
        <v>9</v>
      </c>
      <c r="M2" s="7" t="s">
        <v>10</v>
      </c>
      <c r="N2" s="7" t="s">
        <v>11</v>
      </c>
      <c r="O2" s="7" t="s">
        <v>12</v>
      </c>
      <c r="P2" s="7" t="s">
        <v>13</v>
      </c>
      <c r="Q2" s="8" t="s">
        <v>24</v>
      </c>
      <c r="R2" s="7" t="s">
        <v>25</v>
      </c>
      <c r="S2" s="7" t="s">
        <v>26</v>
      </c>
    </row>
    <row r="3" spans="1:19" s="1" customFormat="1" x14ac:dyDescent="0.25">
      <c r="A3" s="1" t="s">
        <v>167</v>
      </c>
      <c r="B3" s="1">
        <v>1</v>
      </c>
      <c r="C3" s="1" t="s">
        <v>44</v>
      </c>
      <c r="E3" s="1">
        <v>220526</v>
      </c>
      <c r="G3" s="1">
        <v>220601</v>
      </c>
      <c r="I3" s="1" t="s">
        <v>14</v>
      </c>
      <c r="J3" s="1" t="s">
        <v>125</v>
      </c>
      <c r="N3" s="10" t="s">
        <v>145</v>
      </c>
    </row>
    <row r="4" spans="1:19" s="1" customFormat="1" x14ac:dyDescent="0.25">
      <c r="A4" s="1" t="s">
        <v>167</v>
      </c>
      <c r="B4" s="1">
        <v>2</v>
      </c>
      <c r="C4" s="1" t="s">
        <v>51</v>
      </c>
      <c r="E4" s="1">
        <v>220526</v>
      </c>
      <c r="G4" s="1">
        <v>220601</v>
      </c>
      <c r="I4" s="1" t="s">
        <v>18</v>
      </c>
      <c r="J4" s="1" t="s">
        <v>125</v>
      </c>
      <c r="N4" s="10" t="s">
        <v>150</v>
      </c>
    </row>
    <row r="5" spans="1:19" s="1" customFormat="1" x14ac:dyDescent="0.25">
      <c r="A5" s="1" t="s">
        <v>167</v>
      </c>
      <c r="B5" s="1">
        <v>3</v>
      </c>
      <c r="C5" s="1" t="s">
        <v>52</v>
      </c>
      <c r="E5" s="1">
        <v>220526</v>
      </c>
      <c r="G5" s="1">
        <v>220604</v>
      </c>
      <c r="I5" s="1" t="s">
        <v>14</v>
      </c>
      <c r="J5" s="1" t="s">
        <v>125</v>
      </c>
      <c r="N5" s="10" t="s">
        <v>148</v>
      </c>
    </row>
    <row r="6" spans="1:19" x14ac:dyDescent="0.25">
      <c r="A6" s="13" t="s">
        <v>167</v>
      </c>
      <c r="B6">
        <v>4</v>
      </c>
      <c r="C6" t="s">
        <v>53</v>
      </c>
      <c r="E6">
        <v>220521</v>
      </c>
      <c r="F6" t="s">
        <v>115</v>
      </c>
      <c r="G6">
        <v>220530</v>
      </c>
      <c r="I6" t="s">
        <v>14</v>
      </c>
      <c r="J6" t="s">
        <v>121</v>
      </c>
      <c r="N6" t="s">
        <v>144</v>
      </c>
    </row>
    <row r="7" spans="1:19" x14ac:dyDescent="0.25">
      <c r="A7" s="13" t="s">
        <v>167</v>
      </c>
      <c r="B7">
        <v>5</v>
      </c>
      <c r="C7" t="s">
        <v>54</v>
      </c>
      <c r="E7">
        <v>220521</v>
      </c>
      <c r="G7">
        <v>220530</v>
      </c>
      <c r="I7" t="s">
        <v>18</v>
      </c>
      <c r="J7" t="s">
        <v>121</v>
      </c>
      <c r="N7" t="s">
        <v>146</v>
      </c>
    </row>
    <row r="8" spans="1:19" s="1" customFormat="1" x14ac:dyDescent="0.25">
      <c r="A8" s="1" t="s">
        <v>167</v>
      </c>
      <c r="B8" s="1">
        <v>6</v>
      </c>
      <c r="C8" s="1" t="s">
        <v>59</v>
      </c>
      <c r="E8" s="1">
        <v>220507</v>
      </c>
      <c r="G8" s="1">
        <v>220511</v>
      </c>
      <c r="I8" s="1" t="s">
        <v>17</v>
      </c>
      <c r="J8" s="1" t="s">
        <v>109</v>
      </c>
      <c r="N8" s="10" t="s">
        <v>123</v>
      </c>
      <c r="O8" s="10" t="s">
        <v>122</v>
      </c>
      <c r="R8" s="1" t="s">
        <v>15</v>
      </c>
    </row>
    <row r="9" spans="1:19" s="1" customFormat="1" x14ac:dyDescent="0.25">
      <c r="A9" s="1" t="s">
        <v>167</v>
      </c>
      <c r="B9" s="1">
        <v>7</v>
      </c>
      <c r="C9" s="1" t="s">
        <v>60</v>
      </c>
      <c r="E9" s="1">
        <v>220507</v>
      </c>
      <c r="G9" s="1">
        <v>220516</v>
      </c>
      <c r="I9" s="1" t="s">
        <v>14</v>
      </c>
      <c r="J9" s="1" t="s">
        <v>106</v>
      </c>
      <c r="N9" s="10" t="s">
        <v>119</v>
      </c>
    </row>
    <row r="10" spans="1:19" s="1" customFormat="1" x14ac:dyDescent="0.25">
      <c r="A10" s="1" t="s">
        <v>167</v>
      </c>
      <c r="B10" s="1">
        <v>8</v>
      </c>
      <c r="C10" s="1" t="s">
        <v>61</v>
      </c>
      <c r="E10" s="1">
        <v>220507</v>
      </c>
      <c r="G10" s="1">
        <v>220516</v>
      </c>
      <c r="I10" s="1" t="s">
        <v>18</v>
      </c>
      <c r="J10" s="1" t="s">
        <v>108</v>
      </c>
      <c r="N10" s="4" t="s">
        <v>128</v>
      </c>
    </row>
    <row r="11" spans="1:19" x14ac:dyDescent="0.25">
      <c r="B11">
        <v>9</v>
      </c>
      <c r="C11" t="s">
        <v>62</v>
      </c>
    </row>
    <row r="12" spans="1:19" s="1" customFormat="1" x14ac:dyDescent="0.25">
      <c r="A12" s="1" t="s">
        <v>167</v>
      </c>
      <c r="B12" s="1">
        <v>10</v>
      </c>
      <c r="C12" s="1" t="s">
        <v>63</v>
      </c>
      <c r="E12" s="1">
        <v>220502</v>
      </c>
      <c r="G12" s="1">
        <v>220506</v>
      </c>
      <c r="I12" s="1" t="s">
        <v>16</v>
      </c>
      <c r="J12" s="1" t="s">
        <v>101</v>
      </c>
      <c r="N12" s="1" t="s">
        <v>135</v>
      </c>
      <c r="O12" s="1" t="s">
        <v>124</v>
      </c>
    </row>
    <row r="13" spans="1:19" x14ac:dyDescent="0.25">
      <c r="A13" t="s">
        <v>167</v>
      </c>
      <c r="B13">
        <v>11</v>
      </c>
      <c r="C13" t="s">
        <v>69</v>
      </c>
      <c r="E13">
        <v>220601</v>
      </c>
      <c r="G13">
        <v>220605</v>
      </c>
      <c r="I13" t="s">
        <v>17</v>
      </c>
      <c r="J13" t="s">
        <v>131</v>
      </c>
      <c r="N13" t="s">
        <v>142</v>
      </c>
    </row>
    <row r="14" spans="1:19" x14ac:dyDescent="0.25">
      <c r="A14" t="s">
        <v>167</v>
      </c>
      <c r="B14">
        <v>12</v>
      </c>
      <c r="C14" t="s">
        <v>70</v>
      </c>
      <c r="E14">
        <v>220601</v>
      </c>
      <c r="G14">
        <v>220606</v>
      </c>
      <c r="I14" t="s">
        <v>14</v>
      </c>
      <c r="J14" t="s">
        <v>133</v>
      </c>
      <c r="N14" t="s">
        <v>149</v>
      </c>
    </row>
    <row r="15" spans="1:19" s="1" customFormat="1" x14ac:dyDescent="0.25">
      <c r="A15" s="1" t="s">
        <v>167</v>
      </c>
      <c r="B15" s="1">
        <v>13</v>
      </c>
      <c r="C15" s="1" t="s">
        <v>71</v>
      </c>
      <c r="E15" s="1">
        <v>220427</v>
      </c>
      <c r="G15" s="1">
        <v>220503</v>
      </c>
      <c r="I15" s="1" t="s">
        <v>17</v>
      </c>
      <c r="J15" s="1" t="s">
        <v>100</v>
      </c>
      <c r="N15" s="10" t="s">
        <v>103</v>
      </c>
      <c r="O15" s="10" t="s">
        <v>130</v>
      </c>
      <c r="R15" s="1" t="s">
        <v>15</v>
      </c>
    </row>
    <row r="16" spans="1:19" s="1" customFormat="1" x14ac:dyDescent="0.25">
      <c r="A16" s="1" t="s">
        <v>167</v>
      </c>
      <c r="B16" s="1">
        <v>14</v>
      </c>
      <c r="C16" s="1" t="s">
        <v>72</v>
      </c>
      <c r="E16" s="1">
        <v>220427</v>
      </c>
      <c r="G16" s="1">
        <v>220504</v>
      </c>
      <c r="I16" s="1" t="s">
        <v>14</v>
      </c>
      <c r="J16" s="1" t="s">
        <v>99</v>
      </c>
      <c r="K16" s="1" t="s">
        <v>152</v>
      </c>
      <c r="N16" s="1" t="s">
        <v>104</v>
      </c>
    </row>
    <row r="17" spans="1:18" s="1" customFormat="1" x14ac:dyDescent="0.25">
      <c r="A17" s="1" t="s">
        <v>167</v>
      </c>
      <c r="B17" s="1">
        <v>15</v>
      </c>
      <c r="C17" s="1" t="s">
        <v>73</v>
      </c>
      <c r="E17" s="1">
        <v>220427</v>
      </c>
      <c r="G17" s="1">
        <v>220501</v>
      </c>
      <c r="I17" s="1" t="s">
        <v>14</v>
      </c>
      <c r="J17" s="1" t="s">
        <v>99</v>
      </c>
      <c r="K17" s="1" t="s">
        <v>152</v>
      </c>
      <c r="N17" s="1" t="s">
        <v>102</v>
      </c>
    </row>
    <row r="18" spans="1:18" x14ac:dyDescent="0.25">
      <c r="A18" s="13" t="s">
        <v>167</v>
      </c>
      <c r="B18">
        <v>16</v>
      </c>
      <c r="C18" s="12" t="s">
        <v>84</v>
      </c>
      <c r="E18">
        <v>220511</v>
      </c>
      <c r="F18" t="s">
        <v>105</v>
      </c>
      <c r="G18" s="3">
        <v>220518</v>
      </c>
      <c r="I18" s="3" t="s">
        <v>18</v>
      </c>
      <c r="J18" t="s">
        <v>106</v>
      </c>
      <c r="N18" s="2" t="s">
        <v>129</v>
      </c>
    </row>
    <row r="19" spans="1:18" x14ac:dyDescent="0.25">
      <c r="A19" s="13" t="s">
        <v>167</v>
      </c>
      <c r="B19">
        <v>17</v>
      </c>
      <c r="C19" s="12" t="s">
        <v>85</v>
      </c>
      <c r="E19">
        <v>220511</v>
      </c>
      <c r="G19" s="3">
        <v>220518</v>
      </c>
      <c r="I19" s="3" t="s">
        <v>14</v>
      </c>
      <c r="J19" t="s">
        <v>106</v>
      </c>
      <c r="K19" t="s">
        <v>152</v>
      </c>
      <c r="N19" t="s">
        <v>127</v>
      </c>
    </row>
    <row r="20" spans="1:18" ht="14.25" customHeight="1" x14ac:dyDescent="0.25">
      <c r="A20" s="13" t="s">
        <v>167</v>
      </c>
      <c r="B20">
        <v>18</v>
      </c>
      <c r="C20" s="12" t="s">
        <v>86</v>
      </c>
      <c r="E20">
        <v>220511</v>
      </c>
      <c r="G20" s="3">
        <v>220523</v>
      </c>
      <c r="I20" s="3" t="s">
        <v>18</v>
      </c>
      <c r="J20" t="s">
        <v>114</v>
      </c>
      <c r="N20" s="2" t="s">
        <v>134</v>
      </c>
    </row>
    <row r="21" spans="1:18" x14ac:dyDescent="0.25">
      <c r="A21" s="13" t="s">
        <v>167</v>
      </c>
      <c r="B21">
        <v>19</v>
      </c>
      <c r="C21" s="12" t="s">
        <v>87</v>
      </c>
      <c r="E21">
        <v>220511</v>
      </c>
      <c r="G21">
        <v>220517</v>
      </c>
      <c r="I21" t="s">
        <v>17</v>
      </c>
      <c r="J21" t="s">
        <v>110</v>
      </c>
      <c r="K21" t="s">
        <v>152</v>
      </c>
      <c r="N21" s="5" t="s">
        <v>112</v>
      </c>
      <c r="R21" t="s">
        <v>15</v>
      </c>
    </row>
    <row r="22" spans="1:18" s="1" customFormat="1" x14ac:dyDescent="0.25">
      <c r="A22" s="1" t="s">
        <v>167</v>
      </c>
      <c r="B22" s="1">
        <v>20</v>
      </c>
      <c r="C22" s="1" t="s">
        <v>88</v>
      </c>
      <c r="E22" s="1">
        <v>220517</v>
      </c>
      <c r="G22" s="1">
        <v>220523</v>
      </c>
      <c r="I22" s="1" t="s">
        <v>113</v>
      </c>
      <c r="J22" s="1" t="s">
        <v>114</v>
      </c>
      <c r="N22" s="1" t="s">
        <v>137</v>
      </c>
    </row>
    <row r="23" spans="1:18" s="1" customFormat="1" x14ac:dyDescent="0.25">
      <c r="A23" s="1" t="s">
        <v>167</v>
      </c>
      <c r="B23" s="1">
        <v>21</v>
      </c>
      <c r="C23" s="1" t="s">
        <v>89</v>
      </c>
      <c r="E23" s="1">
        <v>220517</v>
      </c>
      <c r="G23" s="1">
        <v>220525</v>
      </c>
      <c r="I23" s="1" t="s">
        <v>18</v>
      </c>
      <c r="J23" s="1" t="s">
        <v>114</v>
      </c>
      <c r="N23" s="1" t="s">
        <v>136</v>
      </c>
    </row>
    <row r="24" spans="1:18" s="1" customFormat="1" x14ac:dyDescent="0.25">
      <c r="A24" s="1" t="s">
        <v>167</v>
      </c>
      <c r="B24" s="1">
        <v>22</v>
      </c>
      <c r="C24" s="1" t="s">
        <v>90</v>
      </c>
      <c r="E24" s="1">
        <v>220517</v>
      </c>
      <c r="G24" s="1">
        <v>220525</v>
      </c>
      <c r="I24" s="1" t="s">
        <v>14</v>
      </c>
      <c r="J24" s="1" t="s">
        <v>114</v>
      </c>
      <c r="N24" s="4" t="s">
        <v>132</v>
      </c>
    </row>
    <row r="25" spans="1:18" s="1" customFormat="1" x14ac:dyDescent="0.25">
      <c r="A25" s="1" t="s">
        <v>167</v>
      </c>
      <c r="B25" s="1">
        <v>23</v>
      </c>
      <c r="C25" s="1" t="s">
        <v>91</v>
      </c>
      <c r="E25" s="1">
        <v>220517</v>
      </c>
      <c r="G25" s="1">
        <v>220523</v>
      </c>
      <c r="I25" s="1" t="s">
        <v>17</v>
      </c>
      <c r="J25" s="1" t="s">
        <v>116</v>
      </c>
      <c r="N25" s="10" t="s">
        <v>120</v>
      </c>
      <c r="R25" s="1" t="s">
        <v>15</v>
      </c>
    </row>
    <row r="26" spans="1:18" x14ac:dyDescent="0.25">
      <c r="A26" s="13" t="s">
        <v>167</v>
      </c>
      <c r="B26">
        <v>24</v>
      </c>
      <c r="C26" t="s">
        <v>92</v>
      </c>
      <c r="E26">
        <v>220521</v>
      </c>
      <c r="G26" s="3">
        <v>220528</v>
      </c>
      <c r="I26" s="3" t="s">
        <v>18</v>
      </c>
      <c r="J26" t="s">
        <v>117</v>
      </c>
      <c r="N26" s="2" t="s">
        <v>147</v>
      </c>
    </row>
    <row r="27" spans="1:18" x14ac:dyDescent="0.25">
      <c r="A27" s="13" t="s">
        <v>167</v>
      </c>
      <c r="B27">
        <v>25</v>
      </c>
      <c r="C27" t="s">
        <v>93</v>
      </c>
      <c r="E27">
        <v>220521</v>
      </c>
      <c r="G27" s="3">
        <v>220528</v>
      </c>
      <c r="I27" s="3" t="s">
        <v>14</v>
      </c>
      <c r="J27" t="s">
        <v>118</v>
      </c>
      <c r="N27" s="2" t="s">
        <v>143</v>
      </c>
    </row>
    <row r="28" spans="1:18" s="1" customFormat="1" x14ac:dyDescent="0.25">
      <c r="B28" s="1" t="s">
        <v>38</v>
      </c>
      <c r="C28" s="1" t="s">
        <v>50</v>
      </c>
    </row>
    <row r="29" spans="1:18" s="1" customFormat="1" x14ac:dyDescent="0.25">
      <c r="B29" s="1" t="s">
        <v>20</v>
      </c>
      <c r="C29" s="1" t="s">
        <v>55</v>
      </c>
    </row>
    <row r="30" spans="1:18" s="1" customFormat="1" x14ac:dyDescent="0.25">
      <c r="B30" s="1" t="s">
        <v>19</v>
      </c>
      <c r="C30" s="1" t="s">
        <v>56</v>
      </c>
    </row>
    <row r="31" spans="1:18" x14ac:dyDescent="0.25">
      <c r="A31" t="s">
        <v>197</v>
      </c>
      <c r="B31" t="s">
        <v>22</v>
      </c>
      <c r="C31" t="s">
        <v>57</v>
      </c>
      <c r="E31">
        <v>220616</v>
      </c>
    </row>
    <row r="32" spans="1:18" s="1" customFormat="1" x14ac:dyDescent="0.25">
      <c r="B32" s="1" t="s">
        <v>30</v>
      </c>
      <c r="C32" s="1" t="s">
        <v>58</v>
      </c>
      <c r="E32" s="1">
        <v>220620</v>
      </c>
    </row>
    <row r="33" spans="1:16" x14ac:dyDescent="0.25">
      <c r="B33" t="s">
        <v>40</v>
      </c>
      <c r="C33" t="s">
        <v>64</v>
      </c>
    </row>
    <row r="34" spans="1:16" x14ac:dyDescent="0.25">
      <c r="B34" t="s">
        <v>45</v>
      </c>
      <c r="C34" t="s">
        <v>65</v>
      </c>
    </row>
    <row r="35" spans="1:16" x14ac:dyDescent="0.25">
      <c r="A35" t="s">
        <v>197</v>
      </c>
      <c r="B35" t="s">
        <v>21</v>
      </c>
      <c r="C35" t="s">
        <v>66</v>
      </c>
      <c r="E35">
        <v>220610</v>
      </c>
      <c r="G35">
        <v>220616</v>
      </c>
      <c r="I35" t="s">
        <v>17</v>
      </c>
      <c r="J35" t="s">
        <v>140</v>
      </c>
    </row>
    <row r="36" spans="1:16" s="1" customFormat="1" x14ac:dyDescent="0.25">
      <c r="A36" s="1" t="s">
        <v>167</v>
      </c>
      <c r="B36" s="1" t="s">
        <v>27</v>
      </c>
      <c r="C36" s="1" t="s">
        <v>67</v>
      </c>
      <c r="E36" s="1">
        <v>220507</v>
      </c>
      <c r="G36" s="1">
        <v>220513</v>
      </c>
      <c r="I36" s="1" t="s">
        <v>14</v>
      </c>
      <c r="J36" s="1" t="s">
        <v>99</v>
      </c>
      <c r="N36" s="10" t="s">
        <v>111</v>
      </c>
      <c r="O36" s="1" t="s">
        <v>126</v>
      </c>
    </row>
    <row r="37" spans="1:16" x14ac:dyDescent="0.25">
      <c r="A37" t="s">
        <v>167</v>
      </c>
      <c r="B37" t="s">
        <v>35</v>
      </c>
      <c r="C37" t="s">
        <v>68</v>
      </c>
    </row>
    <row r="38" spans="1:16" s="1" customFormat="1" x14ac:dyDescent="0.25">
      <c r="A38" s="1" t="s">
        <v>167</v>
      </c>
      <c r="B38" s="1" t="s">
        <v>36</v>
      </c>
      <c r="C38" s="1" t="s">
        <v>74</v>
      </c>
      <c r="E38" s="1">
        <v>220502</v>
      </c>
      <c r="G38" s="1">
        <v>220507</v>
      </c>
      <c r="I38" s="1" t="s">
        <v>14</v>
      </c>
      <c r="J38" s="1" t="s">
        <v>100</v>
      </c>
      <c r="N38" s="4" t="s">
        <v>107</v>
      </c>
      <c r="P38" s="1" t="s">
        <v>15</v>
      </c>
    </row>
    <row r="39" spans="1:16" s="1" customFormat="1" x14ac:dyDescent="0.25">
      <c r="A39" s="1" t="s">
        <v>167</v>
      </c>
      <c r="B39" s="1" t="s">
        <v>37</v>
      </c>
      <c r="C39" s="1" t="s">
        <v>75</v>
      </c>
      <c r="E39" s="1">
        <v>220502</v>
      </c>
      <c r="G39" s="1">
        <v>220510</v>
      </c>
      <c r="I39" s="1" t="s">
        <v>14</v>
      </c>
      <c r="J39" s="1" t="s">
        <v>100</v>
      </c>
      <c r="K39" s="1" t="s">
        <v>153</v>
      </c>
      <c r="N39" t="s">
        <v>139</v>
      </c>
      <c r="O39" s="1" t="s">
        <v>138</v>
      </c>
      <c r="P39" s="1" t="s">
        <v>15</v>
      </c>
    </row>
    <row r="40" spans="1:16" x14ac:dyDescent="0.25">
      <c r="B40" t="s">
        <v>46</v>
      </c>
      <c r="C40" s="9" t="s">
        <v>76</v>
      </c>
    </row>
    <row r="41" spans="1:16" x14ac:dyDescent="0.25">
      <c r="A41" s="13" t="s">
        <v>167</v>
      </c>
      <c r="B41" t="s">
        <v>28</v>
      </c>
      <c r="C41" s="9" t="s">
        <v>77</v>
      </c>
      <c r="E41">
        <v>220620</v>
      </c>
    </row>
    <row r="42" spans="1:16" x14ac:dyDescent="0.25">
      <c r="A42" t="s">
        <v>167</v>
      </c>
      <c r="B42" t="s">
        <v>39</v>
      </c>
      <c r="C42" s="9" t="s">
        <v>78</v>
      </c>
    </row>
    <row r="43" spans="1:16" s="1" customFormat="1" x14ac:dyDescent="0.25">
      <c r="A43" s="1" t="s">
        <v>167</v>
      </c>
      <c r="B43" s="1" t="s">
        <v>31</v>
      </c>
      <c r="C43" s="11" t="s">
        <v>79</v>
      </c>
      <c r="E43" s="1">
        <v>220610</v>
      </c>
      <c r="G43" s="1">
        <v>220616</v>
      </c>
      <c r="I43" s="1" t="s">
        <v>14</v>
      </c>
      <c r="J43" s="1" t="s">
        <v>141</v>
      </c>
    </row>
    <row r="44" spans="1:16" x14ac:dyDescent="0.25">
      <c r="B44" t="s">
        <v>47</v>
      </c>
      <c r="C44" t="s">
        <v>80</v>
      </c>
    </row>
    <row r="45" spans="1:16" s="1" customFormat="1" x14ac:dyDescent="0.25">
      <c r="A45" s="1" t="s">
        <v>167</v>
      </c>
      <c r="B45" s="1" t="s">
        <v>33</v>
      </c>
      <c r="C45" s="11" t="s">
        <v>81</v>
      </c>
      <c r="E45" s="1">
        <v>220610</v>
      </c>
      <c r="G45" s="1">
        <v>220620</v>
      </c>
      <c r="I45" s="1" t="s">
        <v>14</v>
      </c>
      <c r="J45" s="1" t="s">
        <v>141</v>
      </c>
    </row>
    <row r="46" spans="1:16" x14ac:dyDescent="0.25">
      <c r="B46" t="s">
        <v>41</v>
      </c>
      <c r="C46" t="s">
        <v>82</v>
      </c>
    </row>
    <row r="47" spans="1:16" s="1" customFormat="1" x14ac:dyDescent="0.25">
      <c r="B47" s="1" t="s">
        <v>32</v>
      </c>
      <c r="C47" s="11" t="s">
        <v>83</v>
      </c>
      <c r="E47" s="1">
        <v>220620</v>
      </c>
    </row>
    <row r="48" spans="1:16" x14ac:dyDescent="0.25">
      <c r="B48" t="s">
        <v>42</v>
      </c>
      <c r="C48" s="9" t="s">
        <v>94</v>
      </c>
      <c r="E48">
        <v>220616</v>
      </c>
    </row>
    <row r="49" spans="1:10" s="1" customFormat="1" ht="15" customHeight="1" x14ac:dyDescent="0.25">
      <c r="A49" s="1" t="s">
        <v>167</v>
      </c>
      <c r="B49" s="1" t="s">
        <v>48</v>
      </c>
      <c r="C49" s="1" t="s">
        <v>95</v>
      </c>
      <c r="E49" s="1">
        <v>220610</v>
      </c>
      <c r="G49" s="1">
        <v>220620</v>
      </c>
      <c r="I49" s="1" t="s">
        <v>18</v>
      </c>
      <c r="J49" s="1" t="s">
        <v>151</v>
      </c>
    </row>
    <row r="50" spans="1:10" x14ac:dyDescent="0.25">
      <c r="B50" t="s">
        <v>34</v>
      </c>
      <c r="C50" s="9" t="s">
        <v>96</v>
      </c>
    </row>
    <row r="51" spans="1:10" s="1" customFormat="1" x14ac:dyDescent="0.25">
      <c r="B51" s="1" t="s">
        <v>49</v>
      </c>
      <c r="C51" s="1" t="s">
        <v>97</v>
      </c>
      <c r="E51" s="1">
        <v>220616</v>
      </c>
    </row>
    <row r="52" spans="1:10" s="1" customFormat="1" x14ac:dyDescent="0.25">
      <c r="B52" s="1" t="s">
        <v>29</v>
      </c>
      <c r="C52" s="1" t="s">
        <v>98</v>
      </c>
      <c r="E52" s="1">
        <v>220616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A432A-26F0-4ECB-BC57-4599E5A0C46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wb3 Coronal female Apr. 2022 2</vt:lpstr>
      <vt:lpstr>wb3 Coronal female Apr. 2022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Won Jung</dc:creator>
  <dc:description/>
  <cp:lastModifiedBy>aaron</cp:lastModifiedBy>
  <cp:revision>2</cp:revision>
  <cp:lastPrinted>2022-02-10T23:48:18Z</cp:lastPrinted>
  <dcterms:created xsi:type="dcterms:W3CDTF">2020-11-10T14:19:38Z</dcterms:created>
  <dcterms:modified xsi:type="dcterms:W3CDTF">2023-08-15T03:24:50Z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